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s3410d6c8\作業用\03 財政1\35 財政情報の開示\平成29年度（H28決算分）\13_市町村回答（再分析）\済43石川町●\"/>
    </mc:Choice>
  </mc:AlternateContent>
  <bookViews>
    <workbookView xWindow="-15" yWindow="6345" windowWidth="28830" windowHeight="6405" tabRatio="70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5" i="9" l="1"/>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C36" i="9"/>
  <c r="CO35" i="9"/>
  <c r="AM35" i="9"/>
  <c r="C34" i="9"/>
  <c r="C35" i="9" s="1"/>
  <c r="U34"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5" i="9" l="1"/>
  <c r="U36" i="9" s="1"/>
  <c r="AM34" i="9"/>
  <c r="BE34" i="9" s="1"/>
  <c r="BE35" i="9" s="1"/>
  <c r="BW34" i="9"/>
  <c r="BW35" i="9" s="1"/>
  <c r="BW36" i="9" s="1"/>
  <c r="BW37" i="9" s="1"/>
  <c r="BW38" i="9" s="1"/>
  <c r="BW39" i="9" s="1"/>
  <c r="BW40" i="9" s="1"/>
  <c r="BW41" i="9" s="1"/>
  <c r="BW42" i="9" s="1"/>
  <c r="CO34" i="9" l="1"/>
</calcChain>
</file>

<file path=xl/sharedStrings.xml><?xml version="1.0" encoding="utf-8"?>
<sst xmlns="http://schemas.openxmlformats.org/spreadsheetml/2006/main" count="1023" uniqueCount="560">
  <si>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</si>
  <si>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</si>
  <si>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</si>
  <si>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</si>
  <si>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</si>
  <si>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</si>
  <si>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</si>
  <si>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</si>
  <si>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</si>
  <si>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</si>
  <si>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</si>
  <si>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</si>
  <si>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</si>
  <si>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</si>
  <si>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</si>
  <si>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</si>
  <si>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</si>
  <si>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</si>
  <si>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</si>
  <si>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</si>
  <si>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</si>
  <si>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</si>
  <si>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</si>
  <si>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</si>
  <si>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</si>
  <si>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</si>
  <si>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</si>
  <si>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</si>
  <si>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</si>
  <si>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</si>
  <si>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</si>
  <si>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</si>
  <si>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</si>
  <si>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</si>
  <si>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</si>
  <si>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</si>
  <si>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</si>
  <si>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</si>
  <si>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</si>
  <si>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</si>
  <si>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</si>
  <si>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</si>
  <si>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</si>
  <si>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</si>
  <si>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</si>
  <si>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</si>
  <si>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</si>
  <si>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</si>
  <si>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</si>
  <si>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</si>
  <si>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</si>
  <si>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</si>
  <si>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</si>
  <si>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</si>
  <si>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</si>
  <si>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</si>
  <si>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</si>
  <si>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</si>
  <si>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</si>
  <si>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</si>
  <si>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</si>
  <si>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</si>
  <si>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</si>
  <si>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</si>
  <si>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</si>
  <si>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</si>
  <si>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</si>
  <si>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</si>
  <si>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福島県</t>
    <phoneticPr fontId="5"/>
  </si>
  <si>
    <t>市町村類型</t>
    <phoneticPr fontId="5"/>
  </si>
  <si>
    <t>Ⅳ－１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</si>
  <si>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</si>
  <si>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</si>
  <si>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</si>
  <si>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</si>
  <si>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</si>
  <si>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</si>
  <si>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</si>
  <si>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</si>
  <si>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</si>
  <si>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</si>
  <si>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</si>
  <si>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</si>
  <si>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石川町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</si>
  <si>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</si>
  <si>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</si>
  <si>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</si>
  <si>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</si>
  <si>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</si>
  <si>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</si>
  <si>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</si>
  <si>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</si>
  <si>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</si>
  <si>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</si>
  <si>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</si>
  <si>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</si>
  <si>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</si>
  <si>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</si>
  <si>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</si>
  <si>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</si>
  <si>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</si>
  <si>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</si>
  <si>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</si>
  <si>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</si>
  <si>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</si>
  <si>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</si>
  <si>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</si>
  <si>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</si>
  <si>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</si>
  <si>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-10.7</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</si>
  <si>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</si>
  <si>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</si>
  <si>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</si>
  <si>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</si>
  <si>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</si>
  <si>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</si>
  <si>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</si>
  <si>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</si>
  <si>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</si>
  <si>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</si>
  <si>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</si>
  <si>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</si>
  <si>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</si>
  <si>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</si>
  <si>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</si>
  <si>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</si>
  <si>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</si>
  <si>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</si>
  <si>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</si>
  <si>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</si>
  <si>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</si>
  <si>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</si>
  <si>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</si>
  <si>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</si>
  <si>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</si>
  <si>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-1.9</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</si>
  <si>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</si>
  <si>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</si>
  <si>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</si>
  <si>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</si>
  <si>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</si>
  <si>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</si>
  <si>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</si>
  <si>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</si>
  <si>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</si>
  <si>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</si>
  <si>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</si>
  <si>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</si>
  <si>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</si>
  <si>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</si>
  <si>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</si>
  <si>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</si>
  <si>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</si>
  <si>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</si>
  <si>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</si>
  <si>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</si>
  <si>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</si>
  <si>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</si>
  <si>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</si>
  <si>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</si>
  <si>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</si>
  <si>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</si>
  <si>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</si>
  <si>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</si>
  <si>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</si>
  <si>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</si>
  <si>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</si>
  <si>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</si>
  <si>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</si>
  <si>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</si>
  <si>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</si>
  <si>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</si>
  <si>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</si>
  <si>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</si>
  <si>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</si>
  <si>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</si>
  <si>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</si>
  <si>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</si>
  <si>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</si>
  <si>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</si>
  <si>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</si>
  <si>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</si>
  <si>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</si>
  <si>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</si>
  <si>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</si>
  <si>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</si>
  <si>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</si>
  <si>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</si>
  <si>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</si>
  <si>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</si>
  <si>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</si>
  <si>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</si>
  <si>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</si>
  <si>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</si>
  <si>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</si>
  <si>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</si>
  <si>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</si>
  <si>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福島県石川町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</si>
  <si>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</si>
  <si>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</si>
  <si>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</si>
  <si>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</si>
  <si>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</si>
  <si>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</si>
  <si>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</si>
  <si>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</si>
  <si>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</si>
  <si>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</si>
  <si>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</si>
  <si>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</si>
  <si>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</si>
  <si>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</si>
  <si>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</si>
  <si>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</si>
  <si>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</si>
  <si>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</si>
  <si>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</si>
  <si>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</si>
  <si>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</si>
  <si>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</si>
  <si>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</si>
  <si>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</si>
  <si>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</si>
  <si>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</si>
  <si>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</si>
  <si>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</si>
  <si>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</si>
  <si>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</si>
  <si>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</si>
  <si>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</si>
  <si>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</si>
  <si>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</si>
  <si>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</si>
  <si>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</si>
  <si>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</si>
  <si>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</si>
  <si>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</si>
  <si>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</si>
  <si>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</si>
  <si>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</si>
  <si>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</si>
  <si>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</si>
  <si>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</si>
  <si>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</si>
  <si>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</si>
  <si>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</si>
  <si>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</si>
  <si>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</si>
  <si>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</si>
  <si>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</si>
  <si>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</si>
  <si>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</si>
  <si>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</si>
  <si>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</si>
  <si>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</si>
  <si>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</si>
  <si>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</si>
  <si>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</si>
  <si>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</si>
  <si>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</si>
  <si>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</si>
  <si>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</si>
  <si>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</si>
  <si>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</si>
  <si>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</si>
  <si>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</si>
  <si>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</si>
  <si>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</si>
  <si>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</si>
  <si>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</si>
  <si>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</si>
  <si>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</si>
  <si>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</si>
  <si>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</si>
  <si>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</si>
  <si>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</si>
  <si>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</si>
  <si>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</si>
  <si>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</si>
  <si>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</si>
  <si>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</si>
  <si>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</si>
  <si>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</si>
  <si>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</si>
  <si>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</si>
  <si>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</si>
  <si>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</si>
  <si>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</si>
  <si>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</si>
  <si>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</si>
  <si>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</si>
  <si>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</si>
  <si>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</si>
  <si>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</si>
  <si>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</si>
  <si>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</si>
  <si>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</si>
  <si>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</si>
  <si>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</si>
  <si>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</si>
  <si>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</si>
  <si>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</si>
  <si>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</si>
  <si>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</si>
  <si>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</si>
  <si>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</si>
  <si>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</si>
  <si>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</si>
  <si>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</si>
  <si>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</si>
  <si>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</si>
  <si>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</si>
  <si>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簡易水道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</si>
  <si>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</si>
  <si>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</si>
  <si>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宅地造成</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</si>
  <si>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</si>
  <si>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</si>
  <si>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</si>
  <si>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</si>
  <si>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</si>
  <si>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</si>
  <si>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</si>
  <si>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</si>
  <si>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</si>
  <si>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</si>
  <si>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</si>
  <si>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</si>
  <si>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</si>
  <si>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</si>
  <si>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</si>
  <si>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</si>
  <si>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</si>
  <si>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</si>
  <si>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</si>
  <si>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</si>
  <si>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</si>
  <si>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</si>
  <si>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</si>
  <si>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</si>
  <si>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</si>
  <si>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</si>
  <si>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</si>
  <si>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</si>
  <si>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</si>
  <si>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</si>
  <si>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福島県石川町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</si>
  <si>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</si>
  <si>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</si>
  <si>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</si>
  <si>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</si>
  <si>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</si>
  <si>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</si>
  <si>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</si>
  <si>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</si>
  <si>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</si>
  <si>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</si>
  <si>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</si>
  <si>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</si>
  <si>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</si>
  <si>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</si>
  <si>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</si>
  <si>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</si>
  <si>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</si>
  <si>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</si>
  <si>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</si>
  <si>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</si>
  <si>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土地開発事業特別会計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</si>
  <si>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</si>
  <si>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</si>
  <si>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</si>
  <si>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</si>
  <si>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</si>
  <si>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</si>
  <si>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</si>
  <si>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</si>
  <si>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</si>
  <si>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</si>
  <si>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</si>
  <si>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</si>
  <si>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</si>
  <si>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</si>
  <si>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</si>
  <si>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</si>
  <si>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水道事業会計</t>
    <phoneticPr fontId="5"/>
  </si>
  <si>
    <t>法適用企業</t>
    <phoneticPr fontId="5"/>
  </si>
  <si>
    <t>簡易水道事業特別会計</t>
    <phoneticPr fontId="5"/>
  </si>
  <si>
    <t>法非適用企業</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</si>
  <si>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</si>
  <si>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</si>
  <si>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</si>
  <si>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</si>
  <si>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</si>
  <si>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</si>
  <si>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</si>
  <si>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</si>
  <si>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</si>
  <si>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</si>
  <si>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</si>
  <si>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</si>
  <si>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</si>
  <si>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</si>
  <si>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</si>
  <si>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</si>
  <si>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</si>
  <si>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</si>
  <si>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</si>
  <si>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</si>
  <si>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</si>
  <si>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</si>
  <si>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</si>
  <si>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</si>
  <si>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</si>
  <si>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</si>
  <si>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</si>
  <si>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t>
    <phoneticPr fontId="5"/>
  </si>
  <si>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</si>
  <si>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</si>
  <si>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</si>
  <si>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</si>
  <si>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</si>
  <si>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</si>
  <si>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</si>
  <si>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</si>
  <si>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</si>
  <si>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</si>
  <si>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</si>
  <si>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</si>
  <si>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</si>
  <si>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</si>
  <si>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</si>
  <si>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</si>
  <si>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</si>
  <si>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</si>
  <si>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</si>
  <si>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</si>
  <si>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</si>
  <si>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</si>
  <si>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</si>
  <si>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</si>
  <si>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</si>
  <si>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</si>
  <si>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</si>
  <si>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</si>
  <si>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</si>
  <si>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</si>
  <si>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</si>
  <si>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</si>
  <si>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</si>
  <si>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</si>
  <si>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</si>
  <si>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</si>
  <si>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</si>
  <si>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</si>
  <si>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</si>
  <si>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</si>
  <si>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</si>
  <si>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</si>
  <si>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</si>
  <si>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</si>
  <si>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</si>
  <si>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</si>
  <si>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</si>
  <si>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</si>
  <si>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</si>
  <si>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</si>
  <si>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</si>
  <si>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</si>
  <si>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</si>
  <si>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</si>
  <si>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</si>
  <si>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</si>
  <si>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</si>
  <si>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</si>
  <si>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</si>
  <si>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</si>
  <si>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</si>
  <si>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</si>
  <si>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</si>
  <si>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</si>
  <si>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</si>
  <si>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</si>
  <si>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</si>
  <si>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</si>
  <si>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</si>
  <si>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</si>
  <si>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</si>
  <si>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</si>
  <si>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</si>
  <si>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</si>
  <si>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</si>
  <si>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</si>
  <si>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</si>
  <si>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</si>
  <si>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</si>
  <si>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</si>
  <si>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</si>
  <si>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</si>
  <si>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</si>
  <si>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</si>
  <si>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</si>
  <si>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</si>
  <si>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</si>
  <si>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</si>
  <si>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</si>
  <si>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</si>
  <si>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</si>
  <si>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</si>
  <si>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</si>
  <si>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</si>
  <si>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</si>
  <si>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</si>
  <si>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</si>
  <si>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</si>
  <si>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</si>
  <si>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</si>
  <si>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</si>
  <si>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</si>
  <si>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</si>
  <si>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</si>
  <si>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</si>
  <si>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</si>
  <si>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</si>
  <si>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</si>
  <si>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</si>
  <si>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</si>
  <si>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2.03</t>
  </si>
  <si>
    <t>▲ 0.58</t>
  </si>
  <si>
    <t>水道事業会計</t>
  </si>
  <si>
    <t>一般会計</t>
  </si>
  <si>
    <t>国民健康保険特別会計</t>
  </si>
  <si>
    <t>介護保険特別会計</t>
  </si>
  <si>
    <t>土地開発事業特別会計</t>
  </si>
  <si>
    <t>簡易水道事業特別会計</t>
  </si>
  <si>
    <t>後期高齢者医療特別会計</t>
  </si>
  <si>
    <t>宅地造成事業特別会計</t>
  </si>
  <si>
    <t>その他会計（赤字）</t>
  </si>
  <si>
    <t>その他会計（黒字）</t>
  </si>
  <si>
    <t>須賀川地方広域消防組合　一般会計</t>
  </si>
  <si>
    <t>石川地方生活環境施設組合　一般会計</t>
    <rPh sb="13" eb="15">
      <t>イッパン</t>
    </rPh>
    <rPh sb="15" eb="17">
      <t>カイケイ</t>
    </rPh>
    <phoneticPr fontId="2"/>
  </si>
  <si>
    <t>福島県後期高齢者医療広域連合一般会計</t>
  </si>
  <si>
    <t>福島県後期高齢者医療広域連合後期高齢者医療特別会計</t>
  </si>
  <si>
    <t>福島県市町村総合事務組合　一般会計</t>
    <rPh sb="0" eb="3">
      <t>フクシマケン</t>
    </rPh>
    <rPh sb="3" eb="6">
      <t>シチョウソン</t>
    </rPh>
    <rPh sb="6" eb="8">
      <t>ソウゴウ</t>
    </rPh>
    <rPh sb="8" eb="10">
      <t>ジム</t>
    </rPh>
    <rPh sb="10" eb="12">
      <t>クミアイ</t>
    </rPh>
    <rPh sb="13" eb="15">
      <t>イッパン</t>
    </rPh>
    <rPh sb="15" eb="17">
      <t>カイケイ</t>
    </rPh>
    <phoneticPr fontId="2"/>
  </si>
  <si>
    <t>福島県市町村総合事務組合　消防補償等特別会計</t>
    <rPh sb="0" eb="3">
      <t>フクシマケン</t>
    </rPh>
    <rPh sb="3" eb="6">
      <t>シチョウソン</t>
    </rPh>
    <rPh sb="6" eb="8">
      <t>ソウゴウ</t>
    </rPh>
    <rPh sb="8" eb="10">
      <t>ジム</t>
    </rPh>
    <rPh sb="10" eb="12">
      <t>クミアイ</t>
    </rPh>
    <rPh sb="13" eb="15">
      <t>ショウボウ</t>
    </rPh>
    <rPh sb="15" eb="17">
      <t>ホショウ</t>
    </rPh>
    <rPh sb="17" eb="18">
      <t>トウ</t>
    </rPh>
    <rPh sb="18" eb="20">
      <t>トクベツ</t>
    </rPh>
    <rPh sb="20" eb="22">
      <t>カイケイ</t>
    </rPh>
    <phoneticPr fontId="2"/>
  </si>
  <si>
    <t>福島県市町村総合事務組合　消防賞じゅつ金特別会計</t>
    <rPh sb="0" eb="3">
      <t>フクシマケン</t>
    </rPh>
    <rPh sb="3" eb="6">
      <t>シチョウソン</t>
    </rPh>
    <rPh sb="6" eb="8">
      <t>ソウゴウ</t>
    </rPh>
    <rPh sb="8" eb="10">
      <t>ジム</t>
    </rPh>
    <rPh sb="10" eb="12">
      <t>クミアイ</t>
    </rPh>
    <rPh sb="13" eb="15">
      <t>ショウボウ</t>
    </rPh>
    <rPh sb="15" eb="16">
      <t>ショウ</t>
    </rPh>
    <rPh sb="19" eb="20">
      <t>キン</t>
    </rPh>
    <rPh sb="20" eb="22">
      <t>トクベツ</t>
    </rPh>
    <rPh sb="22" eb="24">
      <t>カイケイ</t>
    </rPh>
    <phoneticPr fontId="2"/>
  </si>
  <si>
    <t>福島県市町村総合事務組合　非常勤職員公務災害補償特別会計</t>
    <rPh sb="0" eb="3">
      <t>フクシマケン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2"/>
  </si>
  <si>
    <t>福島県市町村総合事務組合　自治会館管理特別会計</t>
    <rPh sb="0" eb="3">
      <t>フクシマケン</t>
    </rPh>
    <rPh sb="3" eb="6">
      <t>シチョウソン</t>
    </rPh>
    <rPh sb="6" eb="8">
      <t>ソウゴウ</t>
    </rPh>
    <rPh sb="8" eb="10">
      <t>ジム</t>
    </rPh>
    <rPh sb="10" eb="12">
      <t>クミアイ</t>
    </rPh>
    <rPh sb="13" eb="15">
      <t>ジチ</t>
    </rPh>
    <rPh sb="15" eb="17">
      <t>カイカン</t>
    </rPh>
    <rPh sb="17" eb="19">
      <t>カンリ</t>
    </rPh>
    <rPh sb="19" eb="21">
      <t>トクベツ</t>
    </rPh>
    <rPh sb="21" eb="23">
      <t>カイケイ</t>
    </rPh>
    <phoneticPr fontId="2"/>
  </si>
  <si>
    <t>母畑レークサイドセンター</t>
    <rPh sb="0" eb="2">
      <t>ボバタ</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</si>
  <si>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</si>
  <si>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</si>
  <si>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</si>
  <si>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</si>
  <si>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</si>
  <si>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</si>
  <si>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</si>
  <si>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</si>
  <si>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</si>
  <si>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将来負担比率について、役場庁舎等建設基金の取り崩しにより分子の控除要因である充当可能基金の額が減少したため、前年度を大きく上回る16.3%となった。今後は、過疎対策事業債などの交付税措置がある地方債を活用しながら本比率の上昇を抑制していく。
　実質公債費比率について、公債費に準ずる債務負担行為や一部事務組合が起こした地方債に充てたと認められる負担金などのいわゆる準元利償還金が減少したことにより前年度を下回る6.1%となった。今後は、役場庁舎建設事業に伴う地方債の元金償還が始まることによって一定程度の元利償還金の増加は想定できるものの、既発債の償還満了や債務負担行為に起因する負担額の減少により、本比率の上昇は最小限に抑えられるものと分析する。</t>
    <phoneticPr fontId="5"/>
  </si>
  <si>
    <t>（　参考　）</t>
    <rPh sb="2" eb="4">
      <t>サンコウ</t>
    </rPh>
    <phoneticPr fontId="5"/>
  </si>
  <si>
    <t>実質公債費比率</t>
    <rPh sb="0" eb="2">
      <t>ジッシツ</t>
    </rPh>
    <rPh sb="2" eb="5">
      <t>コウサイヒ</t>
    </rPh>
    <rPh sb="5" eb="7">
      <t>ヒリツ</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</si>
</sst>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88" fontId="1" fillId="5" borderId="15" xfId="35" applyNumberFormat="1" applyFont="1" applyFill="1" applyBorder="1" applyAlignment="1">
      <alignment horizontal="center" vertical="center"/>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70582</c:v>
                </c:pt>
                <c:pt idx="1">
                  <c:v>81990</c:v>
                </c:pt>
                <c:pt idx="2">
                  <c:v>87551</c:v>
                </c:pt>
                <c:pt idx="3">
                  <c:v>77577</c:v>
                </c:pt>
                <c:pt idx="4">
                  <c:v>115123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32173</c:v>
                </c:pt>
                <c:pt idx="1">
                  <c:v>103465</c:v>
                </c:pt>
                <c:pt idx="2">
                  <c:v>131353</c:v>
                </c:pt>
                <c:pt idx="3">
                  <c:v>140878</c:v>
                </c:pt>
                <c:pt idx="4">
                  <c:v>107513</c:v>
                </c:pt>
              </c:numCache>
            </c:numRef>
          </c:val>
          <c:smooth val="0"/>
        </c:ser>
        <c:dLbls>
          <c:showLegendKey val="0"/>
          <c:showVal val="0"/>
          <c:showCatName val="0"/>
          <c:showSerName val="0"/>
          <c:showPercent val="0"/>
          <c:showBubbleSize val="0"/>
        </c:dLbls>
        <c:marker val="1"/>
        <c:smooth val="0"/>
        <c:axId val="474642936"/>
        <c:axId val="474642152"/>
      </c:lineChart>
      <c:catAx>
        <c:axId val="4746429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2152"/>
        <c:crosses val="autoZero"/>
        <c:auto val="1"/>
        <c:lblAlgn val="ctr"/>
        <c:lblOffset val="100"/>
        <c:tickLblSkip val="1"/>
        <c:tickMarkSkip val="1"/>
        <c:noMultiLvlLbl val="0"/>
      </c:catAx>
      <c:valAx>
        <c:axId val="474642152"/>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429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10.02</c:v>
                </c:pt>
                <c:pt idx="1">
                  <c:v>10.07</c:v>
                </c:pt>
                <c:pt idx="2">
                  <c:v>6.19</c:v>
                </c:pt>
                <c:pt idx="3">
                  <c:v>9.58</c:v>
                </c:pt>
                <c:pt idx="4">
                  <c:v>7.09</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17.77</c:v>
                </c:pt>
                <c:pt idx="1">
                  <c:v>21.62</c:v>
                </c:pt>
                <c:pt idx="2">
                  <c:v>23.77</c:v>
                </c:pt>
                <c:pt idx="3">
                  <c:v>26.37</c:v>
                </c:pt>
                <c:pt idx="4">
                  <c:v>29.31</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35880"/>
        <c:axId val="4746272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5.54</c:v>
                </c:pt>
                <c:pt idx="1">
                  <c:v>4.41</c:v>
                </c:pt>
                <c:pt idx="2">
                  <c:v>-2.0299999999999998</c:v>
                </c:pt>
                <c:pt idx="3">
                  <c:v>6.71</c:v>
                </c:pt>
                <c:pt idx="4">
                  <c:v>-0.57999999999999996</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35880"/>
        <c:axId val="474627256"/>
      </c:lineChart>
      <c:catAx>
        <c:axId val="4746358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4627256"/>
        <c:crosses val="autoZero"/>
        <c:auto val="1"/>
        <c:lblAlgn val="ctr"/>
        <c:lblOffset val="100"/>
        <c:tickLblSkip val="1"/>
        <c:tickMarkSkip val="1"/>
        <c:noMultiLvlLbl val="0"/>
      </c:catAx>
      <c:valAx>
        <c:axId val="4746272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58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宅地造成事業特別会計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0.1</c:v>
                </c:pt>
                <c:pt idx="2">
                  <c:v>#N/A</c:v>
                </c:pt>
                <c:pt idx="3">
                  <c:v>0.09</c:v>
                </c:pt>
                <c:pt idx="4">
                  <c:v>#N/A</c:v>
                </c:pt>
                <c:pt idx="5">
                  <c:v>0.02</c:v>
                </c:pt>
                <c:pt idx="6">
                  <c:v>#N/A</c:v>
                </c:pt>
                <c:pt idx="7">
                  <c:v>0.02</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簡易水道事業特別会計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0.25</c:v>
                </c:pt>
                <c:pt idx="2">
                  <c:v>#N/A</c:v>
                </c:pt>
                <c:pt idx="3">
                  <c:v>0.17</c:v>
                </c:pt>
                <c:pt idx="4">
                  <c:v>#N/A</c:v>
                </c:pt>
                <c:pt idx="5">
                  <c:v>0.11</c:v>
                </c:pt>
                <c:pt idx="6">
                  <c:v>#N/A</c:v>
                </c:pt>
                <c:pt idx="7">
                  <c:v>0.25</c:v>
                </c:pt>
                <c:pt idx="8">
                  <c:v>#N/A</c:v>
                </c:pt>
                <c:pt idx="9">
                  <c:v>0.15</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土地開発事業特別会計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0.54</c:v>
                </c:pt>
                <c:pt idx="2">
                  <c:v>#N/A</c:v>
                </c:pt>
                <c:pt idx="3">
                  <c:v>0.31</c:v>
                </c:pt>
                <c:pt idx="4">
                  <c:v>#N/A</c:v>
                </c:pt>
                <c:pt idx="5">
                  <c:v>0.13</c:v>
                </c:pt>
                <c:pt idx="6">
                  <c:v>#N/A</c:v>
                </c:pt>
                <c:pt idx="7">
                  <c:v>0.15</c:v>
                </c:pt>
                <c:pt idx="8">
                  <c:v>#N/A</c:v>
                </c:pt>
                <c:pt idx="9">
                  <c:v>0.16</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0.6</c:v>
                </c:pt>
                <c:pt idx="2">
                  <c:v>#N/A</c:v>
                </c:pt>
                <c:pt idx="3">
                  <c:v>0.87</c:v>
                </c:pt>
                <c:pt idx="4">
                  <c:v>#N/A</c:v>
                </c:pt>
                <c:pt idx="5">
                  <c:v>0.9</c:v>
                </c:pt>
                <c:pt idx="6">
                  <c:v>#N/A</c:v>
                </c:pt>
                <c:pt idx="7">
                  <c:v>1.1200000000000001</c:v>
                </c:pt>
                <c:pt idx="8">
                  <c:v>#N/A</c:v>
                </c:pt>
                <c:pt idx="9">
                  <c:v>0.87</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2.63</c:v>
                </c:pt>
                <c:pt idx="2">
                  <c:v>#N/A</c:v>
                </c:pt>
                <c:pt idx="3">
                  <c:v>1.31</c:v>
                </c:pt>
                <c:pt idx="4">
                  <c:v>#N/A</c:v>
                </c:pt>
                <c:pt idx="5">
                  <c:v>1.69</c:v>
                </c:pt>
                <c:pt idx="6">
                  <c:v>#N/A</c:v>
                </c:pt>
                <c:pt idx="7">
                  <c:v>2.09</c:v>
                </c:pt>
                <c:pt idx="8">
                  <c:v>#N/A</c:v>
                </c:pt>
                <c:pt idx="9">
                  <c:v>2.58</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10.02</c:v>
                </c:pt>
                <c:pt idx="2">
                  <c:v>#N/A</c:v>
                </c:pt>
                <c:pt idx="3">
                  <c:v>10.06</c:v>
                </c:pt>
                <c:pt idx="4">
                  <c:v>#N/A</c:v>
                </c:pt>
                <c:pt idx="5">
                  <c:v>6.18</c:v>
                </c:pt>
                <c:pt idx="6">
                  <c:v>#N/A</c:v>
                </c:pt>
                <c:pt idx="7">
                  <c:v>9.43</c:v>
                </c:pt>
                <c:pt idx="8">
                  <c:v>#N/A</c:v>
                </c:pt>
                <c:pt idx="9">
                  <c:v>6.91</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14.73</c:v>
                </c:pt>
                <c:pt idx="2">
                  <c:v>#N/A</c:v>
                </c:pt>
                <c:pt idx="3">
                  <c:v>16.190000000000001</c:v>
                </c:pt>
                <c:pt idx="4">
                  <c:v>#N/A</c:v>
                </c:pt>
                <c:pt idx="5">
                  <c:v>16.66</c:v>
                </c:pt>
                <c:pt idx="6">
                  <c:v>#N/A</c:v>
                </c:pt>
                <c:pt idx="7">
                  <c:v>13.4</c:v>
                </c:pt>
                <c:pt idx="8">
                  <c:v>#N/A</c:v>
                </c:pt>
                <c:pt idx="9">
                  <c:v>11.62</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4637840"/>
        <c:axId val="474641368"/>
      </c:barChart>
      <c:catAx>
        <c:axId val="47463784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41368"/>
        <c:crosses val="autoZero"/>
        <c:auto val="1"/>
        <c:lblAlgn val="ctr"/>
        <c:lblOffset val="100"/>
        <c:tickLblSkip val="1"/>
        <c:tickMarkSkip val="1"/>
        <c:noMultiLvlLbl val="0"/>
      </c:catAx>
      <c:valAx>
        <c:axId val="4746413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7840"/>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624</c:v>
                </c:pt>
                <c:pt idx="5">
                  <c:v>620</c:v>
                </c:pt>
                <c:pt idx="8">
                  <c:v>630</c:v>
                </c:pt>
                <c:pt idx="11">
                  <c:v>611</c:v>
                </c:pt>
                <c:pt idx="14">
                  <c:v>582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134</c:v>
                </c:pt>
                <c:pt idx="3">
                  <c:v>124</c:v>
                </c:pt>
                <c:pt idx="6">
                  <c:v>96</c:v>
                </c:pt>
                <c:pt idx="9">
                  <c:v>38</c:v>
                </c:pt>
                <c:pt idx="12">
                  <c:v>23</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202</c:v>
                </c:pt>
                <c:pt idx="3">
                  <c:v>202</c:v>
                </c:pt>
                <c:pt idx="6">
                  <c:v>201</c:v>
                </c:pt>
                <c:pt idx="9">
                  <c:v>200</c:v>
                </c:pt>
                <c:pt idx="12">
                  <c:v>177</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133</c:v>
                </c:pt>
                <c:pt idx="3">
                  <c:v>134</c:v>
                </c:pt>
                <c:pt idx="6">
                  <c:v>130</c:v>
                </c:pt>
                <c:pt idx="9">
                  <c:v>134</c:v>
                </c:pt>
                <c:pt idx="12">
                  <c:v>133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546</c:v>
                </c:pt>
                <c:pt idx="3">
                  <c:v>507</c:v>
                </c:pt>
                <c:pt idx="6">
                  <c:v>487</c:v>
                </c:pt>
                <c:pt idx="9">
                  <c:v>465</c:v>
                </c:pt>
                <c:pt idx="12">
                  <c:v>492</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4637448"/>
        <c:axId val="474639800"/>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391</c:v>
                </c:pt>
                <c:pt idx="2">
                  <c:v>#N/A</c:v>
                </c:pt>
                <c:pt idx="3">
                  <c:v>#N/A</c:v>
                </c:pt>
                <c:pt idx="4">
                  <c:v>347</c:v>
                </c:pt>
                <c:pt idx="5">
                  <c:v>#N/A</c:v>
                </c:pt>
                <c:pt idx="6">
                  <c:v>#N/A</c:v>
                </c:pt>
                <c:pt idx="7">
                  <c:v>284</c:v>
                </c:pt>
                <c:pt idx="8">
                  <c:v>#N/A</c:v>
                </c:pt>
                <c:pt idx="9">
                  <c:v>#N/A</c:v>
                </c:pt>
                <c:pt idx="10">
                  <c:v>226</c:v>
                </c:pt>
                <c:pt idx="11">
                  <c:v>#N/A</c:v>
                </c:pt>
                <c:pt idx="12">
                  <c:v>#N/A</c:v>
                </c:pt>
                <c:pt idx="13">
                  <c:v>243</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4637448"/>
        <c:axId val="474639800"/>
      </c:lineChart>
      <c:catAx>
        <c:axId val="4746374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4639800"/>
        <c:crosses val="autoZero"/>
        <c:auto val="1"/>
        <c:lblAlgn val="ctr"/>
        <c:lblOffset val="100"/>
        <c:tickLblSkip val="1"/>
        <c:tickMarkSkip val="1"/>
        <c:noMultiLvlLbl val="0"/>
      </c:catAx>
      <c:valAx>
        <c:axId val="47463980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74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5127</c:v>
                </c:pt>
                <c:pt idx="5">
                  <c:v>5062</c:v>
                </c:pt>
                <c:pt idx="8">
                  <c:v>5457</c:v>
                </c:pt>
                <c:pt idx="11">
                  <c:v>5736</c:v>
                </c:pt>
                <c:pt idx="14">
                  <c:v>5576</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141</c:v>
                </c:pt>
                <c:pt idx="5">
                  <c:v>134</c:v>
                </c:pt>
                <c:pt idx="8">
                  <c:v>132</c:v>
                </c:pt>
                <c:pt idx="11">
                  <c:v>123</c:v>
                </c:pt>
                <c:pt idx="14">
                  <c:v>115</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2715</c:v>
                </c:pt>
                <c:pt idx="5">
                  <c:v>2979</c:v>
                </c:pt>
                <c:pt idx="8">
                  <c:v>2821</c:v>
                </c:pt>
                <c:pt idx="11">
                  <c:v>2913</c:v>
                </c:pt>
                <c:pt idx="14">
                  <c:v>2514</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1738</c:v>
                </c:pt>
                <c:pt idx="3">
                  <c:v>1682</c:v>
                </c:pt>
                <c:pt idx="6">
                  <c:v>1578</c:v>
                </c:pt>
                <c:pt idx="9">
                  <c:v>1464</c:v>
                </c:pt>
                <c:pt idx="12">
                  <c:v>1399</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612</c:v>
                </c:pt>
                <c:pt idx="3">
                  <c:v>500</c:v>
                </c:pt>
                <c:pt idx="6">
                  <c:v>389</c:v>
                </c:pt>
                <c:pt idx="9">
                  <c:v>284</c:v>
                </c:pt>
                <c:pt idx="12">
                  <c:v>193</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1613</c:v>
                </c:pt>
                <c:pt idx="3">
                  <c:v>1464</c:v>
                </c:pt>
                <c:pt idx="6">
                  <c:v>1331</c:v>
                </c:pt>
                <c:pt idx="9">
                  <c:v>1228</c:v>
                </c:pt>
                <c:pt idx="12">
                  <c:v>1132</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334</c:v>
                </c:pt>
                <c:pt idx="3">
                  <c:v>219</c:v>
                </c:pt>
                <c:pt idx="6">
                  <c:v>127</c:v>
                </c:pt>
                <c:pt idx="9">
                  <c:v>91</c:v>
                </c:pt>
                <c:pt idx="12">
                  <c:v>69</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4656</c:v>
                </c:pt>
                <c:pt idx="3">
                  <c:v>4944</c:v>
                </c:pt>
                <c:pt idx="6">
                  <c:v>5367</c:v>
                </c:pt>
                <c:pt idx="9">
                  <c:v>6014</c:v>
                </c:pt>
                <c:pt idx="12">
                  <c:v>6070</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74636272"/>
        <c:axId val="474635096"/>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970</c:v>
                </c:pt>
                <c:pt idx="2">
                  <c:v>#N/A</c:v>
                </c:pt>
                <c:pt idx="3">
                  <c:v>#N/A</c:v>
                </c:pt>
                <c:pt idx="4">
                  <c:v>634</c:v>
                </c:pt>
                <c:pt idx="5">
                  <c:v>#N/A</c:v>
                </c:pt>
                <c:pt idx="6">
                  <c:v>#N/A</c:v>
                </c:pt>
                <c:pt idx="7">
                  <c:v>382</c:v>
                </c:pt>
                <c:pt idx="8">
                  <c:v>#N/A</c:v>
                </c:pt>
                <c:pt idx="9">
                  <c:v>#N/A</c:v>
                </c:pt>
                <c:pt idx="10">
                  <c:v>309</c:v>
                </c:pt>
                <c:pt idx="11">
                  <c:v>#N/A</c:v>
                </c:pt>
                <c:pt idx="12">
                  <c:v>#N/A</c:v>
                </c:pt>
                <c:pt idx="13">
                  <c:v>658</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74636272"/>
        <c:axId val="474635096"/>
      </c:lineChart>
      <c:catAx>
        <c:axId val="47463627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4635096"/>
        <c:crosses val="autoZero"/>
        <c:auto val="1"/>
        <c:lblAlgn val="ctr"/>
        <c:lblOffset val="100"/>
        <c:tickLblSkip val="1"/>
        <c:tickMarkSkip val="1"/>
        <c:noMultiLvlLbl val="0"/>
      </c:catAx>
      <c:valAx>
        <c:axId val="4746350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3627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{2AF91117-F5DC-4C92-B7FF-FE2A3D1A63B5}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{A0E3483D-EEEC-456C-9FE1-F24D2659CBEB}</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{DB2822C9-8AF1-4808-B4E9-E9420784A779}</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{3D7B878B-6868-4DE2-80CE-007A290C71FD}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{F6E3C71A-9446-4594-81EE-05FF63FBB1C9}</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{40CF4E8C-3E4D-41D2-B2BF-78EC80A7409A}</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{F1A8DEB6-AD74-4B73-8644-88F58A1E966C}</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{5B8D59AD-D3BD-4024-87C5-4F8C20ACF5C4}</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{5A407FB6-171F-4B43-A5D3-0D8E0FA33BD1}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{96F8F320-D9BB-4548-9EE2-F542C77B6F63}</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numCache>
            </c:numRef>
          </c:xVal>
          <c:yVal>
            <c:numRef>
              <c:f>公会計指標分析・財政指標組合せ分析表!$K$55:$O$55</c:f>
              <c:numCache>
                <c:formatCode>#,##0.0;"▲ "#,##0.0</c:formatCode>
                <c:ptCount val="5"/>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74633528"/>
        <c:axId val="474631568"/>
      </c:scatterChart>
      <c:valAx>
        <c:axId val="474633528"/>
        <c:scaling>
          <c:orientation val="minMax"/>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1568"/>
        <c:crosses val="autoZero"/>
        <c:crossBetween val="midCat"/>
      </c:valAx>
      <c:valAx>
        <c:axId val="474631568"/>
        <c:scaling>
          <c:orientation val="minMax"/>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3528"/>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{6DF86039-72EF-4104-9FA9-E4537E13E2F2}</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{7B2BEA89-47C5-4A5E-9BBD-34F197744BB6}</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{4DC177F8-75C3-480A-A9F4-6BD43363AC58}</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layout/>
                  <c15:dlblFieldTable>
                    <c15:dlblFTEntry>
                      <c15:txfldGUID>{764076AF-8BDC-45E4-8672-64DC0169005C}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layout/>
                  <c15:dlblFieldTable>
                    <c15:dlblFTEntry>
                      <c15:txfldGUID>{74393BF1-AD5C-443E-A6C0-A81CFDB39FEA}</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9.6999999999999993</c:v>
                </c:pt>
                <c:pt idx="2">
                  <c:v>8.5</c:v>
                </c:pt>
                <c:pt idx="3">
                  <c:v>7</c:v>
                </c:pt>
                <c:pt idx="4">
                  <c:v>6.1</c:v>
                </c:pt>
              </c:numCache>
            </c:numRef>
          </c:xVal>
          <c:yVal>
            <c:numRef>
              <c:f>公会計指標分析・財政指標組合せ分析表!$K$73:$O$73</c:f>
              <c:numCache>
                <c:formatCode>#,##0.0;"▲ "#,##0.0</c:formatCode>
                <c:ptCount val="5"/>
                <c:pt idx="0">
                  <c:v>24.4</c:v>
                </c:pt>
                <c:pt idx="1">
                  <c:v>15.6</c:v>
                </c:pt>
                <c:pt idx="2">
                  <c:v>9.5</c:v>
                </c:pt>
                <c:pt idx="3">
                  <c:v>7.4</c:v>
                </c:pt>
                <c:pt idx="4">
                  <c:v>16.3</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{E34F20FD-092A-4324-96C4-6F5B855A69B1}</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{F32C8616-2C7E-45F3-931B-1706A3F1A4F4}</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{7F3FF520-B4E7-4834-8223-45CC31F8C46C}</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{C4EF5B8C-0AF6-4368-860A-406C19ADAAEC}</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{96286796-73B6-4ABA-A5E9-0C7363FE8328}</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11.5</c:v>
                </c:pt>
                <c:pt idx="1">
                  <c:v>10.6</c:v>
                </c:pt>
                <c:pt idx="2">
                  <c:v>9.8000000000000007</c:v>
                </c:pt>
                <c:pt idx="3">
                  <c:v>8.5</c:v>
                </c:pt>
                <c:pt idx="4">
                  <c:v>9.1</c:v>
                </c:pt>
              </c:numCache>
            </c:numRef>
          </c:xVal>
          <c:yVal>
            <c:numRef>
              <c:f>公会計指標分析・財政指標組合せ分析表!$K$77:$O$77</c:f>
              <c:numCache>
                <c:formatCode>#,##0.0;"▲ "#,##0.0</c:formatCode>
                <c:ptCount val="5"/>
                <c:pt idx="0">
                  <c:v>49.3</c:v>
                </c:pt>
                <c:pt idx="1">
                  <c:v>44.3</c:v>
                </c:pt>
                <c:pt idx="2">
                  <c:v>40.299999999999997</c:v>
                </c:pt>
                <c:pt idx="3">
                  <c:v>44.9</c:v>
                </c:pt>
                <c:pt idx="4">
                  <c:v>44.9</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74630000"/>
        <c:axId val="474635488"/>
      </c:scatterChart>
      <c:valAx>
        <c:axId val="474630000"/>
        <c:scaling>
          <c:orientation val="minMax"/>
          <c:max val="12"/>
          <c:min val="5.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74635488"/>
        <c:crosses val="autoZero"/>
        <c:crossBetween val="midCat"/>
      </c:valAx>
      <c:valAx>
        <c:axId val="474635488"/>
        <c:scaling>
          <c:orientation val="minMax"/>
          <c:max val="57"/>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7463000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元利償還金等は、繰上償還の実施や町債の新規発行の抑制方針などを要因として、減少傾向にある。今後は、庁舎建設事業、石川小学校建設事業に係る起債の元利償還金により、増加傾向で推移していくものと見込んで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一方、組合等が起こした地方債の元利償還金に対する負担金等や、債務負担行為に基づく支出額は今後も減少傾向が続く見込みであることから、元利償還金等は総じて微増傾向で推移していく見通しである。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一般会計等に係る地方債の現在高は、繰上償還、地方債新規発行の抑制などにより減少傾向で推移してきたが、平成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26</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度からの大規模事業実施に伴う地方債の発行の影響で増加した。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一方、債務負担行為に基づく支出予定額、公営企業債等繰入見込額については、今後も減少していく見通しである。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また、この間、財政調整基金、減債基金など計画的な積立てを行ってきたため、充当可能基金は増加してきたが、今後控えている普通建設事業や老朽公共施設の修繕などに係る取崩しにより、平成</a:t>
          </a:r>
          <a:r>
            <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28</a:t>
          </a: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年度以降は減少していくものと見込んでいる。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9</xdr:col>
      <xdr:colOff>1177925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3" name="正方形/長方形 12"/>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15,922
15,819
115.71
8,090,917
7,652,791
326,479
4,605,311
6,069,734</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16.3</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5</xdr:row>
      <xdr:rowOff>117475</xdr:rowOff>
    </xdr:to>
    <xdr:sp macro="" textlink="">
      <xdr:nvSpPr>
        <xdr:cNvPr id="20" name="角丸四角形 19"/>
        <xdr:cNvSpPr/>
      </xdr:nvSpPr>
      <xdr:spPr>
        <a:xfrm>
          <a:off x="11074400" y="889000"/>
          <a:ext cx="1524000" cy="762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1" name="正方形/長方形 20"/>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2" name="正方形/長方形 21"/>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3" name="直線コネクタ 22"/>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4" name="円/楕円 23"/>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5" name="フローチャート : 判断 24"/>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0</xdr:col>
      <xdr:colOff>419100</xdr:colOff>
      <xdr:row>14</xdr:row>
      <xdr:rowOff>12700</xdr:rowOff>
    </xdr:from>
    <xdr:ext cx="8896666" cy="259045"/>
    <xdr:sp macro="" textlink="">
      <xdr:nvSpPr>
        <xdr:cNvPr id="26" name="テキスト ボックス 25"/>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27" name="テキスト ボックス 26"/>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28" name="テキスト ボックス 27"/>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29" name="テキスト ボックス 28"/>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0" name="正方形/長方形 29"/>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1" name="正方形/長方形 30"/>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32" name="正方形/長方形 31"/>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33" name="正方形/長方形 32"/>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34" name="正方形/長方形 33"/>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35" name="正方形/長方形 34"/>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36" name="正方形/長方形 35"/>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37" name="正方形/長方形 36"/>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38" name="正方形/長方形 37"/>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39" name="正方形/長方形 38"/>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0" name="正方形/長方形 39"/>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1" name="正方形/長方形 40"/>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42" name="テキスト ボックス 41"/>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1</xdr:col>
      <xdr:colOff>784225</xdr:colOff>
      <xdr:row>24</xdr:row>
      <xdr:rowOff>57150</xdr:rowOff>
    </xdr:from>
    <xdr:to>
      <xdr:col>4</xdr:col>
      <xdr:colOff>552450</xdr:colOff>
      <xdr:row>36</xdr:row>
      <xdr:rowOff>158750</xdr:rowOff>
    </xdr:to>
    <xdr:sp macro="" textlink="">
      <xdr:nvSpPr>
        <xdr:cNvPr id="43" name="正方形/長方形 42"/>
        <xdr:cNvSpPr/>
      </xdr:nvSpPr>
      <xdr:spPr>
        <a:xfrm>
          <a:off x="1270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twoCellAnchor>
    <xdr:from>
      <xdr:col>8</xdr:col>
      <xdr:colOff>806450</xdr:colOff>
      <xdr:row>20</xdr:row>
      <xdr:rowOff>139700</xdr:rowOff>
    </xdr:from>
    <xdr:to>
      <xdr:col>11</xdr:col>
      <xdr:colOff>552450</xdr:colOff>
      <xdr:row>22</xdr:row>
      <xdr:rowOff>19050</xdr:rowOff>
    </xdr:to>
    <xdr:sp macro="" textlink="">
      <xdr:nvSpPr>
        <xdr:cNvPr id="44" name="正方形/長方形 43"/>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45" name="正方形/長方形 44"/>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46" name="正方形/長方形 45"/>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47" name="正方形/長方形 46"/>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48" name="正方形/長方形 47"/>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49" name="正方形/長方形 48"/>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50" name="テキスト ボックス 49"/>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51" name="正方形/長方形 50"/>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52" name="正方形/長方形 51"/>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53" name="正方形/長方形 52"/>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twoCellAnchor>
    <xdr:from>
      <xdr:col>1</xdr:col>
      <xdr:colOff>85725</xdr:colOff>
      <xdr:row>44</xdr:row>
      <xdr:rowOff>9525</xdr:rowOff>
    </xdr:from>
    <xdr:to>
      <xdr:col>5</xdr:col>
      <xdr:colOff>949325</xdr:colOff>
      <xdr:row>60</xdr:row>
      <xdr:rowOff>123825</xdr:rowOff>
    </xdr:to>
    <xdr:sp macro="" textlink="">
      <xdr:nvSpPr>
        <xdr:cNvPr id="54" name="正方形/長方形 53"/>
        <xdr:cNvSpPr/>
      </xdr:nvSpPr>
      <xdr:spPr>
        <a:xfrm>
          <a:off x="571500" y="8382000"/>
          <a:ext cx="6731000" cy="2857500"/>
        </a:xfrm>
        <a:prstGeom prst="rect">
          <a:avLst/>
        </a:prstGeom>
        <a:solidFill>
          <a:schemeClr val="bg1"/>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kumimoji="1" lang="ja-JP" altLang="en-US" sz="1100">
            <a:solidFill>
              <a:sysClr val="windowText" lastClr="000000"/>
            </a:solidFill>
          </a:endParaRPr>
        </a:p>
      </xdr:txBody>
    </xdr:sp>
    <xdr:clientData/>
  </xdr:twoCellAnchor>
  <xdr:twoCellAnchor>
    <xdr:from>
      <xdr:col>1</xdr:col>
      <xdr:colOff>784225</xdr:colOff>
      <xdr:row>44</xdr:row>
      <xdr:rowOff>136525</xdr:rowOff>
    </xdr:from>
    <xdr:to>
      <xdr:col>5</xdr:col>
      <xdr:colOff>822325</xdr:colOff>
      <xdr:row>58</xdr:row>
      <xdr:rowOff>22225</xdr:rowOff>
    </xdr:to>
    <xdr:sp macro="" textlink="">
      <xdr:nvSpPr>
        <xdr:cNvPr id="55" name="正方形/長方形 54"/>
        <xdr:cNvSpPr/>
      </xdr:nvSpPr>
      <xdr:spPr>
        <a:xfrm>
          <a:off x="1270000" y="8509000"/>
          <a:ext cx="59055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固定資産台帳整備中・未整備</a:t>
          </a:r>
        </a:p>
      </xdr:txBody>
    </xdr:sp>
    <xdr:clientData/>
  </xdr:twoCellAnchor>
  <xdr:oneCellAnchor>
    <xdr:from>
      <xdr:col>1</xdr:col>
      <xdr:colOff>428625</xdr:colOff>
      <xdr:row>65</xdr:row>
      <xdr:rowOff>19050</xdr:rowOff>
    </xdr:from>
    <xdr:ext cx="370358" cy="242374"/>
    <xdr:sp macro="" textlink="">
      <xdr:nvSpPr>
        <xdr:cNvPr id="56" name="テキスト ボックス 55"/>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57" name="テキスト ボックス 56"/>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15,922
15,819
115.71
8,090,917
7,652,791
326,479
4,605,311
6,069,734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15,922
15,819
115.71
8,090,917
7,652,791
326,479
4,605,311
6,069,734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oneCellAnchor>
    <xdr:from>
      <xdr:col>1</xdr:col>
      <xdr:colOff>3175</xdr:colOff>
      <xdr:row>15</xdr:row>
      <xdr:rowOff>158750</xdr:rowOff>
    </xdr:from>
    <xdr:ext cx="5163593" cy="259045"/>
    <xdr:sp macro="" textlink="">
      <xdr:nvSpPr>
        <xdr:cNvPr id="18" name="テキスト ボックス 17"/>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19" name="テキスト ボックス 18"/>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20" name="テキスト ボックス 19"/>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21" name="テキスト ボックス 20"/>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33</xdr:col>
      <xdr:colOff>352425</xdr:colOff>
      <xdr:row>109</xdr:row>
      <xdr:rowOff>107950</xdr:rowOff>
    </xdr:to>
    <xdr:sp macro="" textlink="">
      <xdr:nvSpPr>
        <xdr:cNvPr id="22" name="正方形/長方形 21"/>
        <xdr:cNvSpPr/>
      </xdr:nvSpPr>
      <xdr:spPr>
        <a:xfrm>
          <a:off x="762000" y="4191000"/>
          <a:ext cx="22250400" cy="146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lstStyle/>
        <a:p>
          <a:pPr algn="ctr"/>
          <a:r>
            <a:rPr kumimoji="1" lang="ja-JP" altLang="en-US" sz="5000">
              <a:solidFill>
                <a:srgbClr val="000000"/>
              </a:solidFill>
              <a:latin typeface="ＭＳ Ｐゴシック"/>
            </a:rPr>
            <a:t>固定資産台帳整備中・未整備</a:t>
          </a:r>
        </a:p>
      </xdr:txBody>
    </xdr:sp>
    <xdr:clientData/>
  </xdr:twoCellAnchor>
  <xdr:twoCellAnchor>
    <xdr:from>
      <xdr:col>1</xdr:col>
      <xdr:colOff>66675</xdr:colOff>
      <xdr:row>113</xdr:row>
      <xdr:rowOff>57150</xdr:rowOff>
    </xdr:from>
    <xdr:to>
      <xdr:col>33</xdr:col>
      <xdr:colOff>352425</xdr:colOff>
      <xdr:row>124</xdr:row>
      <xdr:rowOff>76200</xdr:rowOff>
    </xdr:to>
    <xdr:sp macro="" textlink="">
      <xdr:nvSpPr>
        <xdr:cNvPr id="23" name="正方形/長方形 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24" name="正方形/長方形 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25" name="テキスト ボックス 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3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15,922
15,819
115.71
8,090,917
7,652,791
326,479
4,605,311
6,069,734</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16.3</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[0.42]</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0.46</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人口の減少、高齢化率の上昇、立地企業の撤退など、地域経済を支える基盤が根本的に軟弱であるため、本指数は類似団体を常に下回る結果となっている。また年度間比較でも、本町の財政構造に大きな変化がないことから、多少の上下はあるものの一定水準を保った推移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今後は、大規模事業の実施に耐えうる財政体力を備えるため、中長期的視点に立った行財政経営を心掛けるとともに、年度間の財政調整を図るため、各種基金の充実にも努める。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157843</xdr:rowOff>
    </xdr:from>
    <xdr:to>
      <xdr:col>7</xdr:col>
      <xdr:colOff>152400</xdr:colOff>
      <xdr:row>45</xdr:row>
      <xdr:rowOff>79828</xdr:rowOff>
    </xdr:to>
    <xdr:cxnSp macro="">
      <xdr:nvCxnSpPr>
        <xdr:cNvPr id="65" name="直線コネクタ 64"/>
        <xdr:cNvCxnSpPr/>
      </xdr:nvCxnSpPr>
      <xdr:spPr>
        <a:xfrm flipV="1">
          <a:off x="4953000" y="6330043"/>
          <a:ext cx="0" cy="146503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51905</xdr:rowOff>
    </xdr:from>
    <xdr:ext cx="762000" cy="259045"/>
    <xdr:sp macro="" textlink="">
      <xdr:nvSpPr>
        <xdr:cNvPr id="66" name="財政力最小値テキスト"/>
        <xdr:cNvSpPr txBox="1"/>
      </xdr:nvSpPr>
      <xdr:spPr>
        <a:xfrm>
          <a:off x="5041900" y="7767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0.23</a:t>
          </a:r>
          <a:endParaRPr kumimoji="1" lang="ja-JP" altLang="en-US" sz="1000" b="1">
            <a:latin typeface="ＭＳ Ｐゴシック"/>
          </a:endParaRPr>
        </a:p>
      </xdr:txBody>
    </xdr:sp>
    <xdr:clientData/>
  </xdr:oneCellAnchor>
  <xdr:twoCellAnchor>
    <xdr:from>
      <xdr:col>7</xdr:col>
      <xdr:colOff>63500</xdr:colOff>
      <xdr:row>45</xdr:row>
      <xdr:rowOff>79828</xdr:rowOff>
    </xdr:from>
    <xdr:to>
      <xdr:col>7</xdr:col>
      <xdr:colOff>241300</xdr:colOff>
      <xdr:row>45</xdr:row>
      <xdr:rowOff>79828</xdr:rowOff>
    </xdr:to>
    <xdr:cxnSp macro="">
      <xdr:nvCxnSpPr>
        <xdr:cNvPr id="67" name="直線コネクタ 66"/>
        <xdr:cNvCxnSpPr/>
      </xdr:nvCxnSpPr>
      <xdr:spPr>
        <a:xfrm>
          <a:off x="4864100" y="7795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72770</xdr:rowOff>
    </xdr:from>
    <xdr:ext cx="762000" cy="259045"/>
    <xdr:sp macro="" textlink="">
      <xdr:nvSpPr>
        <xdr:cNvPr id="68" name="財政力最大値テキスト"/>
        <xdr:cNvSpPr txBox="1"/>
      </xdr:nvSpPr>
      <xdr:spPr>
        <a:xfrm>
          <a:off x="5041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1.08</a:t>
          </a:r>
          <a:endParaRPr kumimoji="1" lang="ja-JP" altLang="en-US" sz="1000" b="1">
            <a:latin typeface="ＭＳ Ｐゴシック"/>
          </a:endParaRPr>
        </a:p>
      </xdr:txBody>
    </xdr:sp>
    <xdr:clientData/>
  </xdr:oneCellAnchor>
  <xdr:twoCellAnchor>
    <xdr:from>
      <xdr:col>7</xdr:col>
      <xdr:colOff>63500</xdr:colOff>
      <xdr:row>36</xdr:row>
      <xdr:rowOff>157843</xdr:rowOff>
    </xdr:from>
    <xdr:to>
      <xdr:col>7</xdr:col>
      <xdr:colOff>241300</xdr:colOff>
      <xdr:row>36</xdr:row>
      <xdr:rowOff>157843</xdr:rowOff>
    </xdr:to>
    <xdr:cxnSp macro="">
      <xdr:nvCxnSpPr>
        <xdr:cNvPr id="69" name="直線コネクタ 68"/>
        <xdr:cNvCxnSpPr/>
      </xdr:nvCxnSpPr>
      <xdr:spPr>
        <a:xfrm>
          <a:off x="4864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95250</xdr:rowOff>
    </xdr:from>
    <xdr:to>
      <xdr:col>7</xdr:col>
      <xdr:colOff>152400</xdr:colOff>
      <xdr:row>43</xdr:row>
      <xdr:rowOff>95250</xdr:rowOff>
    </xdr:to>
    <xdr:cxnSp macro="">
      <xdr:nvCxnSpPr>
        <xdr:cNvPr id="70" name="直線コネクタ 69"/>
        <xdr:cNvCxnSpPr/>
      </xdr:nvCxnSpPr>
      <xdr:spPr>
        <a:xfrm>
          <a:off x="4114800" y="7467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1"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0.46</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2" name="フローチャート : 判断 71"/>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95250</xdr:rowOff>
    </xdr:from>
    <xdr:to>
      <xdr:col>6</xdr:col>
      <xdr:colOff>0</xdr:colOff>
      <xdr:row>43</xdr:row>
      <xdr:rowOff>129722</xdr:rowOff>
    </xdr:to>
    <xdr:cxnSp macro="">
      <xdr:nvCxnSpPr>
        <xdr:cNvPr id="73" name="直線コネクタ 72"/>
        <xdr:cNvCxnSpPr/>
      </xdr:nvCxnSpPr>
      <xdr:spPr>
        <a:xfrm flipV="1">
          <a:off x="3225800" y="746760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129722</xdr:rowOff>
    </xdr:from>
    <xdr:to>
      <xdr:col>6</xdr:col>
      <xdr:colOff>50800</xdr:colOff>
      <xdr:row>43</xdr:row>
      <xdr:rowOff>59872</xdr:rowOff>
    </xdr:to>
    <xdr:sp macro="" textlink="">
      <xdr:nvSpPr>
        <xdr:cNvPr id="74" name="フローチャート : 判断 73"/>
        <xdr:cNvSpPr/>
      </xdr:nvSpPr>
      <xdr:spPr>
        <a:xfrm>
          <a:off x="4064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70049</xdr:rowOff>
    </xdr:from>
    <xdr:ext cx="736600" cy="259045"/>
    <xdr:sp macro="" textlink="">
      <xdr:nvSpPr>
        <xdr:cNvPr id="75" name="テキスト ボックス 74"/>
        <xdr:cNvSpPr txBox="1"/>
      </xdr:nvSpPr>
      <xdr:spPr>
        <a:xfrm>
          <a:off x="3733800" y="709949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129722</xdr:rowOff>
    </xdr:from>
    <xdr:to>
      <xdr:col>4</xdr:col>
      <xdr:colOff>482600</xdr:colOff>
      <xdr:row>43</xdr:row>
      <xdr:rowOff>129722</xdr:rowOff>
    </xdr:to>
    <xdr:cxnSp macro="">
      <xdr:nvCxnSpPr>
        <xdr:cNvPr id="76" name="直線コネクタ 75"/>
        <xdr:cNvCxnSpPr/>
      </xdr:nvCxnSpPr>
      <xdr:spPr>
        <a:xfrm>
          <a:off x="2336800" y="75020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129722</xdr:rowOff>
    </xdr:from>
    <xdr:to>
      <xdr:col>4</xdr:col>
      <xdr:colOff>533400</xdr:colOff>
      <xdr:row>43</xdr:row>
      <xdr:rowOff>59872</xdr:rowOff>
    </xdr:to>
    <xdr:sp macro="" textlink="">
      <xdr:nvSpPr>
        <xdr:cNvPr id="77" name="フローチャート : 判断 76"/>
        <xdr:cNvSpPr/>
      </xdr:nvSpPr>
      <xdr:spPr>
        <a:xfrm>
          <a:off x="3175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70049</xdr:rowOff>
    </xdr:from>
    <xdr:ext cx="762000" cy="259045"/>
    <xdr:sp macro="" textlink="">
      <xdr:nvSpPr>
        <xdr:cNvPr id="78" name="テキスト ボックス 77"/>
        <xdr:cNvSpPr txBox="1"/>
      </xdr:nvSpPr>
      <xdr:spPr>
        <a:xfrm>
          <a:off x="2844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129722</xdr:rowOff>
    </xdr:from>
    <xdr:to>
      <xdr:col>3</xdr:col>
      <xdr:colOff>279400</xdr:colOff>
      <xdr:row>43</xdr:row>
      <xdr:rowOff>146957</xdr:rowOff>
    </xdr:to>
    <xdr:cxnSp macro="">
      <xdr:nvCxnSpPr>
        <xdr:cNvPr id="79" name="直線コネクタ 78"/>
        <xdr:cNvCxnSpPr/>
      </xdr:nvCxnSpPr>
      <xdr:spPr>
        <a:xfrm flipV="1">
          <a:off x="1447800" y="7502072"/>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129722</xdr:rowOff>
    </xdr:from>
    <xdr:to>
      <xdr:col>3</xdr:col>
      <xdr:colOff>330200</xdr:colOff>
      <xdr:row>43</xdr:row>
      <xdr:rowOff>59872</xdr:rowOff>
    </xdr:to>
    <xdr:sp macro="" textlink="">
      <xdr:nvSpPr>
        <xdr:cNvPr id="80" name="フローチャート : 判断 79"/>
        <xdr:cNvSpPr/>
      </xdr:nvSpPr>
      <xdr:spPr>
        <a:xfrm>
          <a:off x="2286000" y="73306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70049</xdr:rowOff>
    </xdr:from>
    <xdr:ext cx="762000" cy="259045"/>
    <xdr:sp macro="" textlink="">
      <xdr:nvSpPr>
        <xdr:cNvPr id="81" name="テキスト ボックス 80"/>
        <xdr:cNvSpPr txBox="1"/>
      </xdr:nvSpPr>
      <xdr:spPr>
        <a:xfrm>
          <a:off x="1955800" y="70994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0.47</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164193</xdr:rowOff>
    </xdr:from>
    <xdr:to>
      <xdr:col>2</xdr:col>
      <xdr:colOff>127000</xdr:colOff>
      <xdr:row>43</xdr:row>
      <xdr:rowOff>94343</xdr:rowOff>
    </xdr:to>
    <xdr:sp macro="" textlink="">
      <xdr:nvSpPr>
        <xdr:cNvPr id="82" name="フローチャート : 判断 81"/>
        <xdr:cNvSpPr/>
      </xdr:nvSpPr>
      <xdr:spPr>
        <a:xfrm>
          <a:off x="1397000" y="7365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104520</xdr:rowOff>
    </xdr:from>
    <xdr:ext cx="762000" cy="259045"/>
    <xdr:sp macro="" textlink="">
      <xdr:nvSpPr>
        <xdr:cNvPr id="83" name="テキスト ボックス 82"/>
        <xdr:cNvSpPr txBox="1"/>
      </xdr:nvSpPr>
      <xdr:spPr>
        <a:xfrm>
          <a:off x="1066800" y="7133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44450</xdr:rowOff>
    </xdr:from>
    <xdr:to>
      <xdr:col>7</xdr:col>
      <xdr:colOff>203200</xdr:colOff>
      <xdr:row>43</xdr:row>
      <xdr:rowOff>146050</xdr:rowOff>
    </xdr:to>
    <xdr:sp macro="" textlink="">
      <xdr:nvSpPr>
        <xdr:cNvPr id="89" name="円/楕円 88"/>
        <xdr:cNvSpPr/>
      </xdr:nvSpPr>
      <xdr:spPr>
        <a:xfrm>
          <a:off x="49022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16527</xdr:rowOff>
    </xdr:from>
    <xdr:ext cx="762000" cy="259045"/>
    <xdr:sp macro="" textlink="">
      <xdr:nvSpPr>
        <xdr:cNvPr id="90" name="財政力該当値テキスト"/>
        <xdr:cNvSpPr txBox="1"/>
      </xdr:nvSpPr>
      <xdr:spPr>
        <a:xfrm>
          <a:off x="5041900" y="738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44450</xdr:rowOff>
    </xdr:from>
    <xdr:to>
      <xdr:col>6</xdr:col>
      <xdr:colOff>50800</xdr:colOff>
      <xdr:row>43</xdr:row>
      <xdr:rowOff>146050</xdr:rowOff>
    </xdr:to>
    <xdr:sp macro="" textlink="">
      <xdr:nvSpPr>
        <xdr:cNvPr id="91" name="円/楕円 90"/>
        <xdr:cNvSpPr/>
      </xdr:nvSpPr>
      <xdr:spPr>
        <a:xfrm>
          <a:off x="4064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130827</xdr:rowOff>
    </xdr:from>
    <xdr:ext cx="736600" cy="259045"/>
    <xdr:sp macro="" textlink="">
      <xdr:nvSpPr>
        <xdr:cNvPr id="92" name="テキスト ボックス 91"/>
        <xdr:cNvSpPr txBox="1"/>
      </xdr:nvSpPr>
      <xdr:spPr>
        <a:xfrm>
          <a:off x="3733800" y="7503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78922</xdr:rowOff>
    </xdr:from>
    <xdr:to>
      <xdr:col>4</xdr:col>
      <xdr:colOff>533400</xdr:colOff>
      <xdr:row>44</xdr:row>
      <xdr:rowOff>9072</xdr:rowOff>
    </xdr:to>
    <xdr:sp macro="" textlink="">
      <xdr:nvSpPr>
        <xdr:cNvPr id="93" name="円/楕円 92"/>
        <xdr:cNvSpPr/>
      </xdr:nvSpPr>
      <xdr:spPr>
        <a:xfrm>
          <a:off x="3175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165299</xdr:rowOff>
    </xdr:from>
    <xdr:ext cx="762000" cy="259045"/>
    <xdr:sp macro="" textlink="">
      <xdr:nvSpPr>
        <xdr:cNvPr id="94" name="テキスト ボックス 93"/>
        <xdr:cNvSpPr txBox="1"/>
      </xdr:nvSpPr>
      <xdr:spPr>
        <a:xfrm>
          <a:off x="2844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78922</xdr:rowOff>
    </xdr:from>
    <xdr:to>
      <xdr:col>3</xdr:col>
      <xdr:colOff>330200</xdr:colOff>
      <xdr:row>44</xdr:row>
      <xdr:rowOff>9072</xdr:rowOff>
    </xdr:to>
    <xdr:sp macro="" textlink="">
      <xdr:nvSpPr>
        <xdr:cNvPr id="95" name="円/楕円 94"/>
        <xdr:cNvSpPr/>
      </xdr:nvSpPr>
      <xdr:spPr>
        <a:xfrm>
          <a:off x="2286000" y="7451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165299</xdr:rowOff>
    </xdr:from>
    <xdr:ext cx="762000" cy="259045"/>
    <xdr:sp macro="" textlink="">
      <xdr:nvSpPr>
        <xdr:cNvPr id="96" name="テキスト ボックス 95"/>
        <xdr:cNvSpPr txBox="1"/>
      </xdr:nvSpPr>
      <xdr:spPr>
        <a:xfrm>
          <a:off x="1955800" y="7537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96157</xdr:rowOff>
    </xdr:from>
    <xdr:to>
      <xdr:col>2</xdr:col>
      <xdr:colOff>127000</xdr:colOff>
      <xdr:row>44</xdr:row>
      <xdr:rowOff>26307</xdr:rowOff>
    </xdr:to>
    <xdr:sp macro="" textlink="">
      <xdr:nvSpPr>
        <xdr:cNvPr id="97" name="円/楕円 96"/>
        <xdr:cNvSpPr/>
      </xdr:nvSpPr>
      <xdr:spPr>
        <a:xfrm>
          <a:off x="1397000" y="7468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11084</xdr:rowOff>
    </xdr:from>
    <xdr:ext cx="762000" cy="259045"/>
    <xdr:sp macro="" textlink="">
      <xdr:nvSpPr>
        <xdr:cNvPr id="98" name="テキスト ボックス 97"/>
        <xdr:cNvSpPr txBox="1"/>
      </xdr:nvSpPr>
      <xdr:spPr>
        <a:xfrm>
          <a:off x="1066800" y="7554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経常行政経費の削減を徹底してきた結果、類似団体平均値を大きく下回ってきたが、平成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年度は、経常一般財源の減少により本指標が上昇した。平成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27</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年度には、地方消費税交付金の増収により一時的に減少したものの、平成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年度は地方消費税交付金の減少と、統合小中学校の通学バス運行委託料を臨時的経費から経常的経費に分析変更したことを要因に再び上昇に転じた。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今後も、コスト削減の手綱を緩めず経常経費の縮減を図るとともに、より一層の健全化に努める。</a:t>
          </a:r>
        </a:p>
      </xdr:txBody>
    </xdr:sp>
    <xdr:clientData/>
  </xdr:twoCellAnchor>
  <xdr:oneCellAnchor>
    <xdr:from>
      <xdr:col>1</xdr:col>
      <xdr:colOff>38100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110913</xdr:rowOff>
    </xdr:from>
    <xdr:to>
      <xdr:col>7</xdr:col>
      <xdr:colOff>152400</xdr:colOff>
      <xdr:row>67</xdr:row>
      <xdr:rowOff>88054</xdr:rowOff>
    </xdr:to>
    <xdr:cxnSp macro="">
      <xdr:nvCxnSpPr>
        <xdr:cNvPr id="128" name="直線コネクタ 127"/>
        <xdr:cNvCxnSpPr/>
      </xdr:nvCxnSpPr>
      <xdr:spPr>
        <a:xfrm flipV="1">
          <a:off x="4953000" y="10055013"/>
          <a:ext cx="0" cy="15201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60131</xdr:rowOff>
    </xdr:from>
    <xdr:ext cx="762000" cy="259045"/>
    <xdr:sp macro="" textlink="">
      <xdr:nvSpPr>
        <xdr:cNvPr id="129" name="財政構造の弾力性最小値テキスト"/>
        <xdr:cNvSpPr txBox="1"/>
      </xdr:nvSpPr>
      <xdr:spPr>
        <a:xfrm>
          <a:off x="5041900" y="1154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94.7</a:t>
          </a:r>
          <a:endParaRPr kumimoji="1" lang="ja-JP" altLang="en-US" sz="1000" b="1">
            <a:latin typeface="ＭＳ Ｐゴシック"/>
          </a:endParaRPr>
        </a:p>
      </xdr:txBody>
    </xdr:sp>
    <xdr:clientData/>
  </xdr:oneCellAnchor>
  <xdr:twoCellAnchor>
    <xdr:from>
      <xdr:col>7</xdr:col>
      <xdr:colOff>63500</xdr:colOff>
      <xdr:row>67</xdr:row>
      <xdr:rowOff>88054</xdr:rowOff>
    </xdr:from>
    <xdr:to>
      <xdr:col>7</xdr:col>
      <xdr:colOff>241300</xdr:colOff>
      <xdr:row>67</xdr:row>
      <xdr:rowOff>88054</xdr:rowOff>
    </xdr:to>
    <xdr:cxnSp macro="">
      <xdr:nvCxnSpPr>
        <xdr:cNvPr id="130" name="直線コネクタ 129"/>
        <xdr:cNvCxnSpPr/>
      </xdr:nvCxnSpPr>
      <xdr:spPr>
        <a:xfrm>
          <a:off x="4864100" y="1157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25840</xdr:rowOff>
    </xdr:from>
    <xdr:ext cx="762000" cy="259045"/>
    <xdr:sp macro="" textlink="">
      <xdr:nvSpPr>
        <xdr:cNvPr id="131" name="財政構造の弾力性最大値テキスト"/>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75.8</a:t>
          </a:r>
          <a:endParaRPr kumimoji="1" lang="ja-JP" altLang="en-US" sz="1000" b="1">
            <a:latin typeface="ＭＳ Ｐゴシック"/>
          </a:endParaRPr>
        </a:p>
      </xdr:txBody>
    </xdr:sp>
    <xdr:clientData/>
  </xdr:oneCellAnchor>
  <xdr:twoCellAnchor>
    <xdr:from>
      <xdr:col>7</xdr:col>
      <xdr:colOff>63500</xdr:colOff>
      <xdr:row>58</xdr:row>
      <xdr:rowOff>110913</xdr:rowOff>
    </xdr:from>
    <xdr:to>
      <xdr:col>7</xdr:col>
      <xdr:colOff>241300</xdr:colOff>
      <xdr:row>58</xdr:row>
      <xdr:rowOff>110913</xdr:rowOff>
    </xdr:to>
    <xdr:cxnSp macro="">
      <xdr:nvCxnSpPr>
        <xdr:cNvPr id="132" name="直線コネクタ 131"/>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97790</xdr:rowOff>
    </xdr:from>
    <xdr:to>
      <xdr:col>7</xdr:col>
      <xdr:colOff>152400</xdr:colOff>
      <xdr:row>62</xdr:row>
      <xdr:rowOff>76623</xdr:rowOff>
    </xdr:to>
    <xdr:cxnSp macro="">
      <xdr:nvCxnSpPr>
        <xdr:cNvPr id="133" name="直線コネクタ 132"/>
        <xdr:cNvCxnSpPr/>
      </xdr:nvCxnSpPr>
      <xdr:spPr>
        <a:xfrm>
          <a:off x="4114800" y="10384790"/>
          <a:ext cx="838200" cy="32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27533</xdr:rowOff>
    </xdr:from>
    <xdr:ext cx="762000" cy="259045"/>
    <xdr:sp macro="" textlink="">
      <xdr:nvSpPr>
        <xdr:cNvPr id="134" name="財政構造の弾力性平均値テキスト"/>
        <xdr:cNvSpPr txBox="1"/>
      </xdr:nvSpPr>
      <xdr:spPr>
        <a:xfrm>
          <a:off x="5041900" y="108288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55456</xdr:rowOff>
    </xdr:from>
    <xdr:to>
      <xdr:col>7</xdr:col>
      <xdr:colOff>203200</xdr:colOff>
      <xdr:row>63</xdr:row>
      <xdr:rowOff>157056</xdr:rowOff>
    </xdr:to>
    <xdr:sp macro="" textlink="">
      <xdr:nvSpPr>
        <xdr:cNvPr id="135" name="フローチャート : 判断 134"/>
        <xdr:cNvSpPr/>
      </xdr:nvSpPr>
      <xdr:spPr>
        <a:xfrm>
          <a:off x="4902200" y="10856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97790</xdr:rowOff>
    </xdr:from>
    <xdr:to>
      <xdr:col>6</xdr:col>
      <xdr:colOff>0</xdr:colOff>
      <xdr:row>62</xdr:row>
      <xdr:rowOff>4233</xdr:rowOff>
    </xdr:to>
    <xdr:cxnSp macro="">
      <xdr:nvCxnSpPr>
        <xdr:cNvPr id="136" name="直線コネクタ 135"/>
        <xdr:cNvCxnSpPr/>
      </xdr:nvCxnSpPr>
      <xdr:spPr>
        <a:xfrm flipV="1">
          <a:off x="3225800" y="10384790"/>
          <a:ext cx="889000" cy="249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82127</xdr:rowOff>
    </xdr:from>
    <xdr:to>
      <xdr:col>6</xdr:col>
      <xdr:colOff>50800</xdr:colOff>
      <xdr:row>63</xdr:row>
      <xdr:rowOff>12277</xdr:rowOff>
    </xdr:to>
    <xdr:sp macro="" textlink="">
      <xdr:nvSpPr>
        <xdr:cNvPr id="137" name="フローチャート : 判断 136"/>
        <xdr:cNvSpPr/>
      </xdr:nvSpPr>
      <xdr:spPr>
        <a:xfrm>
          <a:off x="4064000" y="10712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168504</xdr:rowOff>
    </xdr:from>
    <xdr:ext cx="736600" cy="259045"/>
    <xdr:sp macro="" textlink="">
      <xdr:nvSpPr>
        <xdr:cNvPr id="138" name="テキスト ボックス 137"/>
        <xdr:cNvSpPr txBox="1"/>
      </xdr:nvSpPr>
      <xdr:spPr>
        <a:xfrm>
          <a:off x="3733800" y="107984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167640</xdr:rowOff>
    </xdr:from>
    <xdr:to>
      <xdr:col>4</xdr:col>
      <xdr:colOff>482600</xdr:colOff>
      <xdr:row>62</xdr:row>
      <xdr:rowOff>4233</xdr:rowOff>
    </xdr:to>
    <xdr:cxnSp macro="">
      <xdr:nvCxnSpPr>
        <xdr:cNvPr id="139" name="直線コネクタ 138"/>
        <xdr:cNvCxnSpPr/>
      </xdr:nvCxnSpPr>
      <xdr:spPr>
        <a:xfrm>
          <a:off x="2336800" y="1062609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154517</xdr:rowOff>
    </xdr:from>
    <xdr:to>
      <xdr:col>4</xdr:col>
      <xdr:colOff>533400</xdr:colOff>
      <xdr:row>63</xdr:row>
      <xdr:rowOff>84667</xdr:rowOff>
    </xdr:to>
    <xdr:sp macro="" textlink="">
      <xdr:nvSpPr>
        <xdr:cNvPr id="140" name="フローチャート : 判断 139"/>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69444</xdr:rowOff>
    </xdr:from>
    <xdr:ext cx="762000" cy="259045"/>
    <xdr:sp macro="" textlink="">
      <xdr:nvSpPr>
        <xdr:cNvPr id="141" name="テキスト ボックス 140"/>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81704</xdr:rowOff>
    </xdr:from>
    <xdr:to>
      <xdr:col>3</xdr:col>
      <xdr:colOff>279400</xdr:colOff>
      <xdr:row>61</xdr:row>
      <xdr:rowOff>167640</xdr:rowOff>
    </xdr:to>
    <xdr:cxnSp macro="">
      <xdr:nvCxnSpPr>
        <xdr:cNvPr id="142" name="直線コネクタ 141"/>
        <xdr:cNvCxnSpPr/>
      </xdr:nvCxnSpPr>
      <xdr:spPr>
        <a:xfrm>
          <a:off x="1447800" y="10368704"/>
          <a:ext cx="889000" cy="257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114300</xdr:rowOff>
    </xdr:from>
    <xdr:to>
      <xdr:col>3</xdr:col>
      <xdr:colOff>330200</xdr:colOff>
      <xdr:row>63</xdr:row>
      <xdr:rowOff>44450</xdr:rowOff>
    </xdr:to>
    <xdr:sp macro="" textlink="">
      <xdr:nvSpPr>
        <xdr:cNvPr id="143" name="フローチャート : 判断 142"/>
        <xdr:cNvSpPr/>
      </xdr:nvSpPr>
      <xdr:spPr>
        <a:xfrm>
          <a:off x="2286000" y="1074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29227</xdr:rowOff>
    </xdr:from>
    <xdr:ext cx="762000" cy="259045"/>
    <xdr:sp macro="" textlink="">
      <xdr:nvSpPr>
        <xdr:cNvPr id="144" name="テキスト ボックス 143"/>
        <xdr:cNvSpPr txBox="1"/>
      </xdr:nvSpPr>
      <xdr:spPr>
        <a:xfrm>
          <a:off x="1955800" y="1083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85.0</a:t>
          </a:r>
          <a:endParaRPr kumimoji="1" lang="ja-JP" altLang="en-US" sz="1000" b="1">
            <a:solidFill>
              <a:srgbClr val="000080"/>
            </a:solidFill>
            <a:latin typeface="ＭＳ Ｐゴシック"/>
          </a:endParaRPr>
        </a:p>
      </xdr:txBody>
    </xdr:sp>
    <xdr:clientData/>
  </xdr:oneCellAnchor>
  <xdr:twoCellAnchor>
    <xdr:from>
      <xdr:col>2</xdr:col>
      <xdr:colOff>25400</xdr:colOff>
      <xdr:row>62</xdr:row>
      <xdr:rowOff>106256</xdr:rowOff>
    </xdr:from>
    <xdr:to>
      <xdr:col>2</xdr:col>
      <xdr:colOff>127000</xdr:colOff>
      <xdr:row>63</xdr:row>
      <xdr:rowOff>36406</xdr:rowOff>
    </xdr:to>
    <xdr:sp macro="" textlink="">
      <xdr:nvSpPr>
        <xdr:cNvPr id="145" name="フローチャート : 判断 144"/>
        <xdr:cNvSpPr/>
      </xdr:nvSpPr>
      <xdr:spPr>
        <a:xfrm>
          <a:off x="1397000" y="10736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21183</xdr:rowOff>
    </xdr:from>
    <xdr:ext cx="762000" cy="259045"/>
    <xdr:sp macro="" textlink="">
      <xdr:nvSpPr>
        <xdr:cNvPr id="146" name="テキスト ボックス 145"/>
        <xdr:cNvSpPr txBox="1"/>
      </xdr:nvSpPr>
      <xdr:spPr>
        <a:xfrm>
          <a:off x="1066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62</xdr:row>
      <xdr:rowOff>25823</xdr:rowOff>
    </xdr:from>
    <xdr:to>
      <xdr:col>7</xdr:col>
      <xdr:colOff>203200</xdr:colOff>
      <xdr:row>62</xdr:row>
      <xdr:rowOff>127423</xdr:rowOff>
    </xdr:to>
    <xdr:sp macro="" textlink="">
      <xdr:nvSpPr>
        <xdr:cNvPr id="152" name="円/楕円 151"/>
        <xdr:cNvSpPr/>
      </xdr:nvSpPr>
      <xdr:spPr>
        <a:xfrm>
          <a:off x="4902200" y="106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42350</xdr:rowOff>
    </xdr:from>
    <xdr:ext cx="762000" cy="259045"/>
    <xdr:sp macro="" textlink="">
      <xdr:nvSpPr>
        <xdr:cNvPr id="153" name="財政構造の弾力性該当値テキスト"/>
        <xdr:cNvSpPr txBox="1"/>
      </xdr:nvSpPr>
      <xdr:spPr>
        <a:xfrm>
          <a:off x="5041900" y="10500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83.9</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46990</xdr:rowOff>
    </xdr:from>
    <xdr:to>
      <xdr:col>6</xdr:col>
      <xdr:colOff>50800</xdr:colOff>
      <xdr:row>60</xdr:row>
      <xdr:rowOff>148590</xdr:rowOff>
    </xdr:to>
    <xdr:sp macro="" textlink="">
      <xdr:nvSpPr>
        <xdr:cNvPr id="154" name="円/楕円 153"/>
        <xdr:cNvSpPr/>
      </xdr:nvSpPr>
      <xdr:spPr>
        <a:xfrm>
          <a:off x="4064000" y="10333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158767</xdr:rowOff>
    </xdr:from>
    <xdr:ext cx="736600" cy="259045"/>
    <xdr:sp macro="" textlink="">
      <xdr:nvSpPr>
        <xdr:cNvPr id="155" name="テキスト ボックス 154"/>
        <xdr:cNvSpPr txBox="1"/>
      </xdr:nvSpPr>
      <xdr:spPr>
        <a:xfrm>
          <a:off x="3733800" y="101028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79.9</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124883</xdr:rowOff>
    </xdr:from>
    <xdr:to>
      <xdr:col>4</xdr:col>
      <xdr:colOff>533400</xdr:colOff>
      <xdr:row>62</xdr:row>
      <xdr:rowOff>55033</xdr:rowOff>
    </xdr:to>
    <xdr:sp macro="" textlink="">
      <xdr:nvSpPr>
        <xdr:cNvPr id="156" name="円/楕円 155"/>
        <xdr:cNvSpPr/>
      </xdr:nvSpPr>
      <xdr:spPr>
        <a:xfrm>
          <a:off x="3175000" y="1058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65210</xdr:rowOff>
    </xdr:from>
    <xdr:ext cx="762000" cy="259045"/>
    <xdr:sp macro="" textlink="">
      <xdr:nvSpPr>
        <xdr:cNvPr id="157" name="テキスト ボックス 156"/>
        <xdr:cNvSpPr txBox="1"/>
      </xdr:nvSpPr>
      <xdr:spPr>
        <a:xfrm>
          <a:off x="2844800" y="103522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116840</xdr:rowOff>
    </xdr:from>
    <xdr:to>
      <xdr:col>3</xdr:col>
      <xdr:colOff>330200</xdr:colOff>
      <xdr:row>62</xdr:row>
      <xdr:rowOff>46990</xdr:rowOff>
    </xdr:to>
    <xdr:sp macro="" textlink="">
      <xdr:nvSpPr>
        <xdr:cNvPr id="158" name="円/楕円 157"/>
        <xdr:cNvSpPr/>
      </xdr:nvSpPr>
      <xdr:spPr>
        <a:xfrm>
          <a:off x="22860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57167</xdr:rowOff>
    </xdr:from>
    <xdr:ext cx="762000" cy="259045"/>
    <xdr:sp macro="" textlink="">
      <xdr:nvSpPr>
        <xdr:cNvPr id="159" name="テキスト ボックス 158"/>
        <xdr:cNvSpPr txBox="1"/>
      </xdr:nvSpPr>
      <xdr:spPr>
        <a:xfrm>
          <a:off x="1955800" y="10344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82.9</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30904</xdr:rowOff>
    </xdr:from>
    <xdr:to>
      <xdr:col>2</xdr:col>
      <xdr:colOff>127000</xdr:colOff>
      <xdr:row>60</xdr:row>
      <xdr:rowOff>132504</xdr:rowOff>
    </xdr:to>
    <xdr:sp macro="" textlink="">
      <xdr:nvSpPr>
        <xdr:cNvPr id="160" name="円/楕円 159"/>
        <xdr:cNvSpPr/>
      </xdr:nvSpPr>
      <xdr:spPr>
        <a:xfrm>
          <a:off x="1397000" y="10317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142681</xdr:rowOff>
    </xdr:from>
    <xdr:ext cx="762000" cy="259045"/>
    <xdr:sp macro="" textlink="">
      <xdr:nvSpPr>
        <xdr:cNvPr id="161" name="テキスト ボックス 160"/>
        <xdr:cNvSpPr txBox="1"/>
      </xdr:nvSpPr>
      <xdr:spPr>
        <a:xfrm>
          <a:off x="1066800" y="1008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[146,490</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266,603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石川町第３次集中改革プラン（平成２５年６月策定）」と、その成果を踏まえて新たに策定した「石川町第４次集中改革プラン（平成２８年８月策定）」に基づき、経常経費及び職員数の削減を行ってきた。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年度は、新庁舎移転費用や旧本庁舎・分庁舎の解体工事費用など臨時的な経費の発生により本費用が上昇した。</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今後は、更なる行財政改革を進めつつ、住民の多様なニーズにも的確に対応できるよう、簡素で効率的な行財政運営を目指す。</a:t>
          </a:r>
          <a:endParaRPr kumimoji="1" lang="en-US" altLang="ja-JP" sz="1300" b="0" i="0" u="none" strike="noStrike" kern="0" cap="none" spc="0" normalizeH="0" baseline="0" noProof="0">
            <a:ln>
              <a:noFill/>
            </a:ln>
            <a:solidFill>
              <a:prstClr val="black"/>
            </a:solidFill>
            <a:effectLst/>
            <a:uLnTx/>
            <a:uFillTx/>
            <a:latin typeface="ＭＳ Ｐゴシック"/>
            <a:ea typeface="+mn-ea"/>
            <a:cs typeface="+mn-cs"/>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8449</xdr:rowOff>
    </xdr:from>
    <xdr:to>
      <xdr:col>7</xdr:col>
      <xdr:colOff>152400</xdr:colOff>
      <xdr:row>89</xdr:row>
      <xdr:rowOff>66954</xdr:rowOff>
    </xdr:to>
    <xdr:cxnSp macro="">
      <xdr:nvCxnSpPr>
        <xdr:cNvPr id="191" name="直線コネクタ 190"/>
        <xdr:cNvCxnSpPr/>
      </xdr:nvCxnSpPr>
      <xdr:spPr>
        <a:xfrm flipV="1">
          <a:off x="4953000" y="13895899"/>
          <a:ext cx="0" cy="14301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39031</xdr:rowOff>
    </xdr:from>
    <xdr:ext cx="762000" cy="259045"/>
    <xdr:sp macro="" textlink="">
      <xdr:nvSpPr>
        <xdr:cNvPr id="192" name="人件費・物件費等の状況最小値テキスト"/>
        <xdr:cNvSpPr txBox="1"/>
      </xdr:nvSpPr>
      <xdr:spPr>
        <a:xfrm>
          <a:off x="5041900" y="1529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289,640</a:t>
          </a:r>
          <a:endParaRPr kumimoji="1" lang="ja-JP" altLang="en-US" sz="1000" b="1">
            <a:latin typeface="ＭＳ Ｐゴシック"/>
          </a:endParaRPr>
        </a:p>
      </xdr:txBody>
    </xdr:sp>
    <xdr:clientData/>
  </xdr:oneCellAnchor>
  <xdr:twoCellAnchor>
    <xdr:from>
      <xdr:col>7</xdr:col>
      <xdr:colOff>63500</xdr:colOff>
      <xdr:row>89</xdr:row>
      <xdr:rowOff>66954</xdr:rowOff>
    </xdr:from>
    <xdr:to>
      <xdr:col>7</xdr:col>
      <xdr:colOff>241300</xdr:colOff>
      <xdr:row>89</xdr:row>
      <xdr:rowOff>66954</xdr:rowOff>
    </xdr:to>
    <xdr:cxnSp macro="">
      <xdr:nvCxnSpPr>
        <xdr:cNvPr id="193" name="直線コネクタ 192"/>
        <xdr:cNvCxnSpPr/>
      </xdr:nvCxnSpPr>
      <xdr:spPr>
        <a:xfrm>
          <a:off x="4864100" y="1532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94826</xdr:rowOff>
    </xdr:from>
    <xdr:ext cx="762000" cy="259045"/>
    <xdr:sp macro="" textlink="">
      <xdr:nvSpPr>
        <xdr:cNvPr id="194" name="人件費・物件費等の状況最大値テキスト"/>
        <xdr:cNvSpPr txBox="1"/>
      </xdr:nvSpPr>
      <xdr:spPr>
        <a:xfrm>
          <a:off x="5041900" y="136393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111,840</a:t>
          </a:r>
          <a:endParaRPr kumimoji="1" lang="ja-JP" altLang="en-US" sz="1000" b="1">
            <a:latin typeface="ＭＳ Ｐゴシック"/>
          </a:endParaRPr>
        </a:p>
      </xdr:txBody>
    </xdr:sp>
    <xdr:clientData/>
  </xdr:oneCellAnchor>
  <xdr:twoCellAnchor>
    <xdr:from>
      <xdr:col>7</xdr:col>
      <xdr:colOff>63500</xdr:colOff>
      <xdr:row>81</xdr:row>
      <xdr:rowOff>8449</xdr:rowOff>
    </xdr:from>
    <xdr:to>
      <xdr:col>7</xdr:col>
      <xdr:colOff>241300</xdr:colOff>
      <xdr:row>81</xdr:row>
      <xdr:rowOff>8449</xdr:rowOff>
    </xdr:to>
    <xdr:cxnSp macro="">
      <xdr:nvCxnSpPr>
        <xdr:cNvPr id="195" name="直線コネクタ 194"/>
        <xdr:cNvCxnSpPr/>
      </xdr:nvCxnSpPr>
      <xdr:spPr>
        <a:xfrm>
          <a:off x="4864100" y="13895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82</xdr:row>
      <xdr:rowOff>71278</xdr:rowOff>
    </xdr:from>
    <xdr:to>
      <xdr:col>7</xdr:col>
      <xdr:colOff>152400</xdr:colOff>
      <xdr:row>82</xdr:row>
      <xdr:rowOff>115701</xdr:rowOff>
    </xdr:to>
    <xdr:cxnSp macro="">
      <xdr:nvCxnSpPr>
        <xdr:cNvPr id="196" name="直線コネクタ 195"/>
        <xdr:cNvCxnSpPr/>
      </xdr:nvCxnSpPr>
      <xdr:spPr>
        <a:xfrm>
          <a:off x="4114800" y="14130178"/>
          <a:ext cx="838200" cy="44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82</xdr:row>
      <xdr:rowOff>156373</xdr:rowOff>
    </xdr:from>
    <xdr:ext cx="762000" cy="259045"/>
    <xdr:sp macro="" textlink="">
      <xdr:nvSpPr>
        <xdr:cNvPr id="197" name="人件費・物件費等の状況平均値テキスト"/>
        <xdr:cNvSpPr txBox="1"/>
      </xdr:nvSpPr>
      <xdr:spPr>
        <a:xfrm>
          <a:off x="5041900" y="142152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161,334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12846</xdr:rowOff>
    </xdr:from>
    <xdr:to>
      <xdr:col>7</xdr:col>
      <xdr:colOff>203200</xdr:colOff>
      <xdr:row>83</xdr:row>
      <xdr:rowOff>114446</xdr:rowOff>
    </xdr:to>
    <xdr:sp macro="" textlink="">
      <xdr:nvSpPr>
        <xdr:cNvPr id="198" name="フローチャート : 判断 197"/>
        <xdr:cNvSpPr/>
      </xdr:nvSpPr>
      <xdr:spPr>
        <a:xfrm>
          <a:off x="4902200" y="1424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82</xdr:row>
      <xdr:rowOff>367</xdr:rowOff>
    </xdr:from>
    <xdr:to>
      <xdr:col>6</xdr:col>
      <xdr:colOff>0</xdr:colOff>
      <xdr:row>82</xdr:row>
      <xdr:rowOff>71278</xdr:rowOff>
    </xdr:to>
    <xdr:cxnSp macro="">
      <xdr:nvCxnSpPr>
        <xdr:cNvPr id="199" name="直線コネクタ 198"/>
        <xdr:cNvCxnSpPr/>
      </xdr:nvCxnSpPr>
      <xdr:spPr>
        <a:xfrm>
          <a:off x="3225800" y="14059267"/>
          <a:ext cx="889000" cy="70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97501</xdr:rowOff>
    </xdr:from>
    <xdr:to>
      <xdr:col>6</xdr:col>
      <xdr:colOff>50800</xdr:colOff>
      <xdr:row>83</xdr:row>
      <xdr:rowOff>27651</xdr:rowOff>
    </xdr:to>
    <xdr:sp macro="" textlink="">
      <xdr:nvSpPr>
        <xdr:cNvPr id="200" name="フローチャート : 判断 199"/>
        <xdr:cNvSpPr/>
      </xdr:nvSpPr>
      <xdr:spPr>
        <a:xfrm>
          <a:off x="4064000" y="14156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12428</xdr:rowOff>
    </xdr:from>
    <xdr:ext cx="736600" cy="259045"/>
    <xdr:sp macro="" textlink="">
      <xdr:nvSpPr>
        <xdr:cNvPr id="201" name="テキスト ボックス 200"/>
        <xdr:cNvSpPr txBox="1"/>
      </xdr:nvSpPr>
      <xdr:spPr>
        <a:xfrm>
          <a:off x="3733800" y="142427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150,543</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111646</xdr:rowOff>
    </xdr:from>
    <xdr:to>
      <xdr:col>4</xdr:col>
      <xdr:colOff>482600</xdr:colOff>
      <xdr:row>82</xdr:row>
      <xdr:rowOff>367</xdr:rowOff>
    </xdr:to>
    <xdr:cxnSp macro="">
      <xdr:nvCxnSpPr>
        <xdr:cNvPr id="202" name="直線コネクタ 201"/>
        <xdr:cNvCxnSpPr/>
      </xdr:nvCxnSpPr>
      <xdr:spPr>
        <a:xfrm>
          <a:off x="2336800" y="13999096"/>
          <a:ext cx="889000" cy="60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86</xdr:row>
      <xdr:rowOff>19535</xdr:rowOff>
    </xdr:from>
    <xdr:to>
      <xdr:col>4</xdr:col>
      <xdr:colOff>533400</xdr:colOff>
      <xdr:row>86</xdr:row>
      <xdr:rowOff>121135</xdr:rowOff>
    </xdr:to>
    <xdr:sp macro="" textlink="">
      <xdr:nvSpPr>
        <xdr:cNvPr id="203" name="フローチャート : 判断 202"/>
        <xdr:cNvSpPr/>
      </xdr:nvSpPr>
      <xdr:spPr>
        <a:xfrm>
          <a:off x="3175000" y="14764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86</xdr:row>
      <xdr:rowOff>105912</xdr:rowOff>
    </xdr:from>
    <xdr:ext cx="762000" cy="259045"/>
    <xdr:sp macro="" textlink="">
      <xdr:nvSpPr>
        <xdr:cNvPr id="204" name="テキスト ボックス 203"/>
        <xdr:cNvSpPr txBox="1"/>
      </xdr:nvSpPr>
      <xdr:spPr>
        <a:xfrm>
          <a:off x="2844800" y="148506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226,113</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84427</xdr:rowOff>
    </xdr:from>
    <xdr:to>
      <xdr:col>3</xdr:col>
      <xdr:colOff>279400</xdr:colOff>
      <xdr:row>81</xdr:row>
      <xdr:rowOff>111646</xdr:rowOff>
    </xdr:to>
    <xdr:cxnSp macro="">
      <xdr:nvCxnSpPr>
        <xdr:cNvPr id="205" name="直線コネクタ 204"/>
        <xdr:cNvCxnSpPr/>
      </xdr:nvCxnSpPr>
      <xdr:spPr>
        <a:xfrm>
          <a:off x="1447800" y="13971877"/>
          <a:ext cx="889000" cy="27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60375</xdr:rowOff>
    </xdr:from>
    <xdr:to>
      <xdr:col>3</xdr:col>
      <xdr:colOff>330200</xdr:colOff>
      <xdr:row>83</xdr:row>
      <xdr:rowOff>161975</xdr:rowOff>
    </xdr:to>
    <xdr:sp macro="" textlink="">
      <xdr:nvSpPr>
        <xdr:cNvPr id="206" name="フローチャート : 判断 205"/>
        <xdr:cNvSpPr/>
      </xdr:nvSpPr>
      <xdr:spPr>
        <a:xfrm>
          <a:off x="2286000" y="14290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146752</xdr:rowOff>
    </xdr:from>
    <xdr:ext cx="762000" cy="259045"/>
    <xdr:sp macro="" textlink="">
      <xdr:nvSpPr>
        <xdr:cNvPr id="207" name="テキスト ボックス 206"/>
        <xdr:cNvSpPr txBox="1"/>
      </xdr:nvSpPr>
      <xdr:spPr>
        <a:xfrm>
          <a:off x="1955800" y="14377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167,243</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143002</xdr:rowOff>
    </xdr:from>
    <xdr:to>
      <xdr:col>2</xdr:col>
      <xdr:colOff>127000</xdr:colOff>
      <xdr:row>83</xdr:row>
      <xdr:rowOff>73152</xdr:rowOff>
    </xdr:to>
    <xdr:sp macro="" textlink="">
      <xdr:nvSpPr>
        <xdr:cNvPr id="208" name="フローチャート : 判断 207"/>
        <xdr:cNvSpPr/>
      </xdr:nvSpPr>
      <xdr:spPr>
        <a:xfrm>
          <a:off x="1397000" y="14201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57929</xdr:rowOff>
    </xdr:from>
    <xdr:ext cx="762000" cy="259045"/>
    <xdr:sp macro="" textlink="">
      <xdr:nvSpPr>
        <xdr:cNvPr id="209" name="テキスト ボックス 208"/>
        <xdr:cNvSpPr txBox="1"/>
      </xdr:nvSpPr>
      <xdr:spPr>
        <a:xfrm>
          <a:off x="1066800" y="14288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156,200</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82</xdr:row>
      <xdr:rowOff>64901</xdr:rowOff>
    </xdr:from>
    <xdr:to>
      <xdr:col>7</xdr:col>
      <xdr:colOff>203200</xdr:colOff>
      <xdr:row>82</xdr:row>
      <xdr:rowOff>166501</xdr:rowOff>
    </xdr:to>
    <xdr:sp macro="" textlink="">
      <xdr:nvSpPr>
        <xdr:cNvPr id="215" name="円/楕円 214"/>
        <xdr:cNvSpPr/>
      </xdr:nvSpPr>
      <xdr:spPr>
        <a:xfrm>
          <a:off x="4902200" y="14123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81428</xdr:rowOff>
    </xdr:from>
    <xdr:ext cx="762000" cy="259045"/>
    <xdr:sp macro="" textlink="">
      <xdr:nvSpPr>
        <xdr:cNvPr id="216" name="人件費・物件費等の状況該当値テキスト"/>
        <xdr:cNvSpPr txBox="1"/>
      </xdr:nvSpPr>
      <xdr:spPr>
        <a:xfrm>
          <a:off x="5041900" y="13968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146,490</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20478</xdr:rowOff>
    </xdr:from>
    <xdr:to>
      <xdr:col>6</xdr:col>
      <xdr:colOff>50800</xdr:colOff>
      <xdr:row>82</xdr:row>
      <xdr:rowOff>122078</xdr:rowOff>
    </xdr:to>
    <xdr:sp macro="" textlink="">
      <xdr:nvSpPr>
        <xdr:cNvPr id="217" name="円/楕円 216"/>
        <xdr:cNvSpPr/>
      </xdr:nvSpPr>
      <xdr:spPr>
        <a:xfrm>
          <a:off x="4064000" y="1407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132255</xdr:rowOff>
    </xdr:from>
    <xdr:ext cx="736600" cy="259045"/>
    <xdr:sp macro="" textlink="">
      <xdr:nvSpPr>
        <xdr:cNvPr id="218" name="テキスト ボックス 217"/>
        <xdr:cNvSpPr txBox="1"/>
      </xdr:nvSpPr>
      <xdr:spPr>
        <a:xfrm>
          <a:off x="3733800" y="138482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140,967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121017</xdr:rowOff>
    </xdr:from>
    <xdr:to>
      <xdr:col>4</xdr:col>
      <xdr:colOff>533400</xdr:colOff>
      <xdr:row>82</xdr:row>
      <xdr:rowOff>51167</xdr:rowOff>
    </xdr:to>
    <xdr:sp macro="" textlink="">
      <xdr:nvSpPr>
        <xdr:cNvPr id="219" name="円/楕円 218"/>
        <xdr:cNvSpPr/>
      </xdr:nvSpPr>
      <xdr:spPr>
        <a:xfrm>
          <a:off x="3175000" y="14008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61344</xdr:rowOff>
    </xdr:from>
    <xdr:ext cx="762000" cy="259045"/>
    <xdr:sp macro="" textlink="">
      <xdr:nvSpPr>
        <xdr:cNvPr id="220" name="テキスト ボックス 219"/>
        <xdr:cNvSpPr txBox="1"/>
      </xdr:nvSpPr>
      <xdr:spPr>
        <a:xfrm>
          <a:off x="2844800" y="13777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132,151</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60846</xdr:rowOff>
    </xdr:from>
    <xdr:to>
      <xdr:col>3</xdr:col>
      <xdr:colOff>330200</xdr:colOff>
      <xdr:row>81</xdr:row>
      <xdr:rowOff>162446</xdr:rowOff>
    </xdr:to>
    <xdr:sp macro="" textlink="">
      <xdr:nvSpPr>
        <xdr:cNvPr id="221" name="円/楕円 220"/>
        <xdr:cNvSpPr/>
      </xdr:nvSpPr>
      <xdr:spPr>
        <a:xfrm>
          <a:off x="2286000" y="1394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1173</xdr:rowOff>
    </xdr:from>
    <xdr:ext cx="762000" cy="259045"/>
    <xdr:sp macro="" textlink="">
      <xdr:nvSpPr>
        <xdr:cNvPr id="222" name="テキスト ボックス 221"/>
        <xdr:cNvSpPr txBox="1"/>
      </xdr:nvSpPr>
      <xdr:spPr>
        <a:xfrm>
          <a:off x="1955800" y="1371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124,670</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33627</xdr:rowOff>
    </xdr:from>
    <xdr:to>
      <xdr:col>2</xdr:col>
      <xdr:colOff>127000</xdr:colOff>
      <xdr:row>81</xdr:row>
      <xdr:rowOff>135227</xdr:rowOff>
    </xdr:to>
    <xdr:sp macro="" textlink="">
      <xdr:nvSpPr>
        <xdr:cNvPr id="223" name="円/楕円 222"/>
        <xdr:cNvSpPr/>
      </xdr:nvSpPr>
      <xdr:spPr>
        <a:xfrm>
          <a:off x="1397000" y="13921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145404</xdr:rowOff>
    </xdr:from>
    <xdr:ext cx="762000" cy="259045"/>
    <xdr:sp macro="" textlink="">
      <xdr:nvSpPr>
        <xdr:cNvPr id="224" name="テキスト ボックス 223"/>
        <xdr:cNvSpPr txBox="1"/>
      </xdr:nvSpPr>
      <xdr:spPr>
        <a:xfrm>
          <a:off x="1066800" y="13689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121,286</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[101.4]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31/31</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本町のラスパイレス指数は、国の給与水準を上回る</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101.4</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となり、類似団体平均を大きく上回る結果となった。</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初任給の基準の相違、給料表の引上げ率の相違、経験年数階層の変動等により、類似団体内平均値</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96.5</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4.9</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上回っている状況にあるため、引き続き、国の給与制度に準拠した制度運用の徹底等により、本指数の抑制に努める。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115.0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84666</xdr:rowOff>
    </xdr:from>
    <xdr:to>
      <xdr:col>24</xdr:col>
      <xdr:colOff>558800</xdr:colOff>
      <xdr:row>85</xdr:row>
      <xdr:rowOff>144357</xdr:rowOff>
    </xdr:to>
    <xdr:cxnSp macro="">
      <xdr:nvCxnSpPr>
        <xdr:cNvPr id="253" name="直線コネクタ 252"/>
        <xdr:cNvCxnSpPr/>
      </xdr:nvCxnSpPr>
      <xdr:spPr>
        <a:xfrm flipV="1">
          <a:off x="17018000" y="13800666"/>
          <a:ext cx="0" cy="91694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116434</xdr:rowOff>
    </xdr:from>
    <xdr:ext cx="762000" cy="259045"/>
    <xdr:sp macro="" textlink="">
      <xdr:nvSpPr>
        <xdr:cNvPr id="254" name="給与水準   （国との比較）最小値テキスト"/>
        <xdr:cNvSpPr txBox="1"/>
      </xdr:nvSpPr>
      <xdr:spPr>
        <a:xfrm>
          <a:off x="17106900" y="14689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101.4</a:t>
          </a:r>
          <a:endParaRPr kumimoji="1" lang="ja-JP" altLang="en-US" sz="1000" b="1">
            <a:latin typeface="ＭＳ Ｐゴシック"/>
          </a:endParaRPr>
        </a:p>
      </xdr:txBody>
    </xdr:sp>
    <xdr:clientData/>
  </xdr:oneCellAnchor>
  <xdr:twoCellAnchor>
    <xdr:from>
      <xdr:col>24</xdr:col>
      <xdr:colOff>469900</xdr:colOff>
      <xdr:row>85</xdr:row>
      <xdr:rowOff>144357</xdr:rowOff>
    </xdr:from>
    <xdr:to>
      <xdr:col>24</xdr:col>
      <xdr:colOff>647700</xdr:colOff>
      <xdr:row>85</xdr:row>
      <xdr:rowOff>144357</xdr:rowOff>
    </xdr:to>
    <xdr:cxnSp macro="">
      <xdr:nvCxnSpPr>
        <xdr:cNvPr id="255" name="直線コネクタ 254"/>
        <xdr:cNvCxnSpPr/>
      </xdr:nvCxnSpPr>
      <xdr:spPr>
        <a:xfrm>
          <a:off x="16929100" y="14717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171043</xdr:rowOff>
    </xdr:from>
    <xdr:ext cx="762000" cy="259045"/>
    <xdr:sp macro="" textlink="">
      <xdr:nvSpPr>
        <xdr:cNvPr id="256" name="給与水準   （国との比較）最大値テキスト"/>
        <xdr:cNvSpPr txBox="1"/>
      </xdr:nvSpPr>
      <xdr:spPr>
        <a:xfrm>
          <a:off x="17106900" y="13544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24</xdr:col>
      <xdr:colOff>469900</xdr:colOff>
      <xdr:row>80</xdr:row>
      <xdr:rowOff>84666</xdr:rowOff>
    </xdr:from>
    <xdr:to>
      <xdr:col>24</xdr:col>
      <xdr:colOff>647700</xdr:colOff>
      <xdr:row>80</xdr:row>
      <xdr:rowOff>84666</xdr:rowOff>
    </xdr:to>
    <xdr:cxnSp macro="">
      <xdr:nvCxnSpPr>
        <xdr:cNvPr id="257" name="直線コネクタ 256"/>
        <xdr:cNvCxnSpPr/>
      </xdr:nvCxnSpPr>
      <xdr:spPr>
        <a:xfrm>
          <a:off x="16929100" y="13800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120227</xdr:rowOff>
    </xdr:from>
    <xdr:to>
      <xdr:col>24</xdr:col>
      <xdr:colOff>558800</xdr:colOff>
      <xdr:row>85</xdr:row>
      <xdr:rowOff>144357</xdr:rowOff>
    </xdr:to>
    <xdr:cxnSp macro="">
      <xdr:nvCxnSpPr>
        <xdr:cNvPr id="258" name="直線コネクタ 257"/>
        <xdr:cNvCxnSpPr/>
      </xdr:nvCxnSpPr>
      <xdr:spPr>
        <a:xfrm>
          <a:off x="16179800" y="14693477"/>
          <a:ext cx="8382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82</xdr:row>
      <xdr:rowOff>58861</xdr:rowOff>
    </xdr:from>
    <xdr:ext cx="762000" cy="259045"/>
    <xdr:sp macro="" textlink="">
      <xdr:nvSpPr>
        <xdr:cNvPr id="259" name="給与水準   （国との比較）平均値テキスト"/>
        <xdr:cNvSpPr txBox="1"/>
      </xdr:nvSpPr>
      <xdr:spPr>
        <a:xfrm>
          <a:off x="17106900" y="141177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42334</xdr:rowOff>
    </xdr:from>
    <xdr:to>
      <xdr:col>24</xdr:col>
      <xdr:colOff>609600</xdr:colOff>
      <xdr:row>83</xdr:row>
      <xdr:rowOff>143934</xdr:rowOff>
    </xdr:to>
    <xdr:sp macro="" textlink="">
      <xdr:nvSpPr>
        <xdr:cNvPr id="260" name="フローチャート : 判断 259"/>
        <xdr:cNvSpPr/>
      </xdr:nvSpPr>
      <xdr:spPr>
        <a:xfrm>
          <a:off x="169672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85</xdr:row>
      <xdr:rowOff>120227</xdr:rowOff>
    </xdr:to>
    <xdr:cxnSp macro="">
      <xdr:nvCxnSpPr>
        <xdr:cNvPr id="261" name="直線コネクタ 260"/>
        <xdr:cNvCxnSpPr/>
      </xdr:nvCxnSpPr>
      <xdr:spPr>
        <a:xfrm>
          <a:off x="15290800" y="14605000"/>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74507</xdr:rowOff>
    </xdr:from>
    <xdr:to>
      <xdr:col>23</xdr:col>
      <xdr:colOff>457200</xdr:colOff>
      <xdr:row>84</xdr:row>
      <xdr:rowOff>4657</xdr:rowOff>
    </xdr:to>
    <xdr:sp macro="" textlink="">
      <xdr:nvSpPr>
        <xdr:cNvPr id="262" name="フローチャート : 判断 261"/>
        <xdr:cNvSpPr/>
      </xdr:nvSpPr>
      <xdr:spPr>
        <a:xfrm>
          <a:off x="16129000" y="1430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82</xdr:row>
      <xdr:rowOff>14834</xdr:rowOff>
    </xdr:from>
    <xdr:ext cx="736600" cy="259045"/>
    <xdr:sp macro="" textlink="">
      <xdr:nvSpPr>
        <xdr:cNvPr id="263" name="テキスト ボックス 262"/>
        <xdr:cNvSpPr txBox="1"/>
      </xdr:nvSpPr>
      <xdr:spPr>
        <a:xfrm>
          <a:off x="15798800" y="14073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96.9</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23707</xdr:rowOff>
    </xdr:from>
    <xdr:to>
      <xdr:col>22</xdr:col>
      <xdr:colOff>203200</xdr:colOff>
      <xdr:row>85</xdr:row>
      <xdr:rowOff>31750</xdr:rowOff>
    </xdr:to>
    <xdr:cxnSp macro="">
      <xdr:nvCxnSpPr>
        <xdr:cNvPr id="264" name="直線コネクタ 263"/>
        <xdr:cNvCxnSpPr/>
      </xdr:nvCxnSpPr>
      <xdr:spPr>
        <a:xfrm>
          <a:off x="14401800" y="1459695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83</xdr:row>
      <xdr:rowOff>66463</xdr:rowOff>
    </xdr:from>
    <xdr:to>
      <xdr:col>22</xdr:col>
      <xdr:colOff>254000</xdr:colOff>
      <xdr:row>83</xdr:row>
      <xdr:rowOff>168063</xdr:rowOff>
    </xdr:to>
    <xdr:sp macro="" textlink="">
      <xdr:nvSpPr>
        <xdr:cNvPr id="265" name="フローチャート : 判断 264"/>
        <xdr:cNvSpPr/>
      </xdr:nvSpPr>
      <xdr:spPr>
        <a:xfrm>
          <a:off x="152400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6790</xdr:rowOff>
    </xdr:from>
    <xdr:ext cx="762000" cy="259045"/>
    <xdr:sp macro="" textlink="">
      <xdr:nvSpPr>
        <xdr:cNvPr id="266" name="テキスト ボックス 265"/>
        <xdr:cNvSpPr txBox="1"/>
      </xdr:nvSpPr>
      <xdr:spPr>
        <a:xfrm>
          <a:off x="14909800" y="1406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23707</xdr:rowOff>
    </xdr:from>
    <xdr:to>
      <xdr:col>21</xdr:col>
      <xdr:colOff>0</xdr:colOff>
      <xdr:row>88</xdr:row>
      <xdr:rowOff>168911</xdr:rowOff>
    </xdr:to>
    <xdr:cxnSp macro="">
      <xdr:nvCxnSpPr>
        <xdr:cNvPr id="267" name="直線コネクタ 266"/>
        <xdr:cNvCxnSpPr/>
      </xdr:nvCxnSpPr>
      <xdr:spPr>
        <a:xfrm flipV="1">
          <a:off x="13512800" y="14596957"/>
          <a:ext cx="889000" cy="659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83</xdr:row>
      <xdr:rowOff>42334</xdr:rowOff>
    </xdr:from>
    <xdr:to>
      <xdr:col>21</xdr:col>
      <xdr:colOff>50800</xdr:colOff>
      <xdr:row>83</xdr:row>
      <xdr:rowOff>143934</xdr:rowOff>
    </xdr:to>
    <xdr:sp macro="" textlink="">
      <xdr:nvSpPr>
        <xdr:cNvPr id="268" name="フローチャート : 判断 267"/>
        <xdr:cNvSpPr/>
      </xdr:nvSpPr>
      <xdr:spPr>
        <a:xfrm>
          <a:off x="14351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81</xdr:row>
      <xdr:rowOff>154111</xdr:rowOff>
    </xdr:from>
    <xdr:ext cx="762000" cy="259045"/>
    <xdr:sp macro="" textlink="">
      <xdr:nvSpPr>
        <xdr:cNvPr id="269" name="テキスト ボックス 268"/>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147320</xdr:rowOff>
    </xdr:from>
    <xdr:to>
      <xdr:col>19</xdr:col>
      <xdr:colOff>533400</xdr:colOff>
      <xdr:row>87</xdr:row>
      <xdr:rowOff>77470</xdr:rowOff>
    </xdr:to>
    <xdr:sp macro="" textlink="">
      <xdr:nvSpPr>
        <xdr:cNvPr id="270" name="フローチャート : 判断 269"/>
        <xdr:cNvSpPr/>
      </xdr:nvSpPr>
      <xdr:spPr>
        <a:xfrm>
          <a:off x="13462000" y="1489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87647</xdr:rowOff>
    </xdr:from>
    <xdr:ext cx="762000" cy="259045"/>
    <xdr:sp macro="" textlink="">
      <xdr:nvSpPr>
        <xdr:cNvPr id="271" name="テキスト ボックス 270"/>
        <xdr:cNvSpPr txBox="1"/>
      </xdr:nvSpPr>
      <xdr:spPr>
        <a:xfrm>
          <a:off x="13131800" y="1466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85</xdr:row>
      <xdr:rowOff>93557</xdr:rowOff>
    </xdr:from>
    <xdr:to>
      <xdr:col>24</xdr:col>
      <xdr:colOff>609600</xdr:colOff>
      <xdr:row>86</xdr:row>
      <xdr:rowOff>23707</xdr:rowOff>
    </xdr:to>
    <xdr:sp macro="" textlink="">
      <xdr:nvSpPr>
        <xdr:cNvPr id="277" name="円/楕円 276"/>
        <xdr:cNvSpPr/>
      </xdr:nvSpPr>
      <xdr:spPr>
        <a:xfrm>
          <a:off x="16967200" y="1466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160884</xdr:rowOff>
    </xdr:from>
    <xdr:ext cx="762000" cy="259045"/>
    <xdr:sp macro="" textlink="">
      <xdr:nvSpPr>
        <xdr:cNvPr id="278" name="給与水準   （国との比較）該当値テキスト"/>
        <xdr:cNvSpPr txBox="1"/>
      </xdr:nvSpPr>
      <xdr:spPr>
        <a:xfrm>
          <a:off x="17106900" y="1456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101.4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69427</xdr:rowOff>
    </xdr:from>
    <xdr:to>
      <xdr:col>23</xdr:col>
      <xdr:colOff>457200</xdr:colOff>
      <xdr:row>85</xdr:row>
      <xdr:rowOff>171027</xdr:rowOff>
    </xdr:to>
    <xdr:sp macro="" textlink="">
      <xdr:nvSpPr>
        <xdr:cNvPr id="279" name="円/楕円 278"/>
        <xdr:cNvSpPr/>
      </xdr:nvSpPr>
      <xdr:spPr>
        <a:xfrm>
          <a:off x="16129000" y="146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85</xdr:row>
      <xdr:rowOff>155804</xdr:rowOff>
    </xdr:from>
    <xdr:ext cx="736600" cy="259045"/>
    <xdr:sp macro="" textlink="">
      <xdr:nvSpPr>
        <xdr:cNvPr id="280" name="テキスト ボックス 279"/>
        <xdr:cNvSpPr txBox="1"/>
      </xdr:nvSpPr>
      <xdr:spPr>
        <a:xfrm>
          <a:off x="15798800" y="147290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101.1</a:t>
          </a:r>
          <a:endParaRPr kumimoji="1" lang="ja-JP" altLang="en-US" sz="1000" b="1">
            <a:solidFill>
              <a:srgbClr val="FF0000"/>
            </a:solidFill>
            <a:latin typeface="ＭＳ Ｐゴシック"/>
          </a:endParaRPr>
        </a:p>
      </xdr:txBody>
    </xdr:sp>
    <xdr:clientData/>
  </xdr:oneCellAnchor>
  <xdr:twoCellAnchor>
    <xdr:from>
      <xdr:col>22</xdr:col>
      <xdr:colOff>152400</xdr:colOff>
      <xdr:row>84</xdr:row>
      <xdr:rowOff>152400</xdr:rowOff>
    </xdr:from>
    <xdr:to>
      <xdr:col>22</xdr:col>
      <xdr:colOff>254000</xdr:colOff>
      <xdr:row>85</xdr:row>
      <xdr:rowOff>82550</xdr:rowOff>
    </xdr:to>
    <xdr:sp macro="" textlink="">
      <xdr:nvSpPr>
        <xdr:cNvPr id="281" name="円/楕円 280"/>
        <xdr:cNvSpPr/>
      </xdr:nvSpPr>
      <xdr:spPr>
        <a:xfrm>
          <a:off x="15240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67327</xdr:rowOff>
    </xdr:from>
    <xdr:ext cx="762000" cy="259045"/>
    <xdr:sp macro="" textlink="">
      <xdr:nvSpPr>
        <xdr:cNvPr id="282" name="テキスト ボックス 281"/>
        <xdr:cNvSpPr txBox="1"/>
      </xdr:nvSpPr>
      <xdr:spPr>
        <a:xfrm>
          <a:off x="14909800" y="1464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20</xdr:col>
      <xdr:colOff>635000</xdr:colOff>
      <xdr:row>84</xdr:row>
      <xdr:rowOff>144357</xdr:rowOff>
    </xdr:from>
    <xdr:to>
      <xdr:col>21</xdr:col>
      <xdr:colOff>50800</xdr:colOff>
      <xdr:row>85</xdr:row>
      <xdr:rowOff>74507</xdr:rowOff>
    </xdr:to>
    <xdr:sp macro="" textlink="">
      <xdr:nvSpPr>
        <xdr:cNvPr id="283" name="円/楕円 282"/>
        <xdr:cNvSpPr/>
      </xdr:nvSpPr>
      <xdr:spPr>
        <a:xfrm>
          <a:off x="14351000" y="1454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59284</xdr:rowOff>
    </xdr:from>
    <xdr:ext cx="762000" cy="259045"/>
    <xdr:sp macro="" textlink="">
      <xdr:nvSpPr>
        <xdr:cNvPr id="284" name="テキスト ボックス 283"/>
        <xdr:cNvSpPr txBox="1"/>
      </xdr:nvSpPr>
      <xdr:spPr>
        <a:xfrm>
          <a:off x="14020800" y="14632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19</xdr:col>
      <xdr:colOff>431800</xdr:colOff>
      <xdr:row>88</xdr:row>
      <xdr:rowOff>118111</xdr:rowOff>
    </xdr:from>
    <xdr:to>
      <xdr:col>19</xdr:col>
      <xdr:colOff>533400</xdr:colOff>
      <xdr:row>89</xdr:row>
      <xdr:rowOff>48261</xdr:rowOff>
    </xdr:to>
    <xdr:sp macro="" textlink="">
      <xdr:nvSpPr>
        <xdr:cNvPr id="285" name="円/楕円 284"/>
        <xdr:cNvSpPr/>
      </xdr:nvSpPr>
      <xdr:spPr>
        <a:xfrm>
          <a:off x="13462000" y="15205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33038</xdr:rowOff>
    </xdr:from>
    <xdr:ext cx="762000" cy="259045"/>
    <xdr:sp macro="" textlink="">
      <xdr:nvSpPr>
        <xdr:cNvPr id="286" name="テキスト ボックス 285"/>
        <xdr:cNvSpPr txBox="1"/>
      </xdr:nvSpPr>
      <xdr:spPr>
        <a:xfrm>
          <a:off x="13131800" y="152920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108.1</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[7.79</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幼児保育施設の統廃合、地区公民館管理体制の見直し、学校給食調理業務の民間委託等事務事業の見直し、さらには第２次定員適正化計画に基づく新規採用の抑制等により、７．７９人と類似団体内平均を１．５２人下回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石川町定員管理計画（平成２６年１１月策定）に基づき、これまでの定員適正化の実績を踏まえた計画的な職員採用、さらには職員配置の一層の効率化・適正化を推進しながら、抑制基調の定員管理（技能・労務職を除いた職員数の維持）を継続する。</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3" name="直線コネクタ 302"/>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4" name="テキスト ボックス 303"/>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5" name="直線コネクタ 304"/>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6" name="テキスト ボックス 305"/>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7" name="直線コネクタ 306"/>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8" name="テキスト ボックス 307"/>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9" name="直線コネクタ 308"/>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10" name="テキスト ボックス 309"/>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1" name="直線コネクタ 310"/>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2" name="テキスト ボックス 311"/>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145097</xdr:rowOff>
    </xdr:from>
    <xdr:to>
      <xdr:col>24</xdr:col>
      <xdr:colOff>558800</xdr:colOff>
      <xdr:row>68</xdr:row>
      <xdr:rowOff>17145</xdr:rowOff>
    </xdr:to>
    <xdr:cxnSp macro="">
      <xdr:nvCxnSpPr>
        <xdr:cNvPr id="316" name="直線コネクタ 315"/>
        <xdr:cNvCxnSpPr/>
      </xdr:nvCxnSpPr>
      <xdr:spPr>
        <a:xfrm flipV="1">
          <a:off x="17018000" y="10089197"/>
          <a:ext cx="0" cy="15865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160672</xdr:rowOff>
    </xdr:from>
    <xdr:ext cx="762000" cy="259045"/>
    <xdr:sp macro="" textlink="">
      <xdr:nvSpPr>
        <xdr:cNvPr id="317" name="定員管理の状況最小値テキスト"/>
        <xdr:cNvSpPr txBox="1"/>
      </xdr:nvSpPr>
      <xdr:spPr>
        <a:xfrm>
          <a:off x="17106900" y="116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14.38</a:t>
          </a:r>
          <a:endParaRPr kumimoji="1" lang="ja-JP" altLang="en-US" sz="1000" b="1">
            <a:latin typeface="ＭＳ Ｐゴシック"/>
          </a:endParaRPr>
        </a:p>
      </xdr:txBody>
    </xdr:sp>
    <xdr:clientData/>
  </xdr:oneCellAnchor>
  <xdr:twoCellAnchor>
    <xdr:from>
      <xdr:col>24</xdr:col>
      <xdr:colOff>469900</xdr:colOff>
      <xdr:row>68</xdr:row>
      <xdr:rowOff>17145</xdr:rowOff>
    </xdr:from>
    <xdr:to>
      <xdr:col>24</xdr:col>
      <xdr:colOff>647700</xdr:colOff>
      <xdr:row>68</xdr:row>
      <xdr:rowOff>17145</xdr:rowOff>
    </xdr:to>
    <xdr:cxnSp macro="">
      <xdr:nvCxnSpPr>
        <xdr:cNvPr id="318" name="直線コネクタ 317"/>
        <xdr:cNvCxnSpPr/>
      </xdr:nvCxnSpPr>
      <xdr:spPr>
        <a:xfrm>
          <a:off x="16929100" y="116757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60024</xdr:rowOff>
    </xdr:from>
    <xdr:ext cx="762000" cy="259045"/>
    <xdr:sp macro="" textlink="">
      <xdr:nvSpPr>
        <xdr:cNvPr id="319" name="定員管理の状況最大値テキスト"/>
        <xdr:cNvSpPr txBox="1"/>
      </xdr:nvSpPr>
      <xdr:spPr>
        <a:xfrm>
          <a:off x="17106900" y="9832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6.49</a:t>
          </a:r>
          <a:endParaRPr kumimoji="1" lang="ja-JP" altLang="en-US" sz="1000" b="1">
            <a:latin typeface="ＭＳ Ｐゴシック"/>
          </a:endParaRPr>
        </a:p>
      </xdr:txBody>
    </xdr:sp>
    <xdr:clientData/>
  </xdr:oneCellAnchor>
  <xdr:twoCellAnchor>
    <xdr:from>
      <xdr:col>24</xdr:col>
      <xdr:colOff>469900</xdr:colOff>
      <xdr:row>58</xdr:row>
      <xdr:rowOff>145097</xdr:rowOff>
    </xdr:from>
    <xdr:to>
      <xdr:col>24</xdr:col>
      <xdr:colOff>647700</xdr:colOff>
      <xdr:row>58</xdr:row>
      <xdr:rowOff>145097</xdr:rowOff>
    </xdr:to>
    <xdr:cxnSp macro="">
      <xdr:nvCxnSpPr>
        <xdr:cNvPr id="320" name="直線コネクタ 319"/>
        <xdr:cNvCxnSpPr/>
      </xdr:nvCxnSpPr>
      <xdr:spPr>
        <a:xfrm>
          <a:off x="16929100" y="10089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21379</xdr:rowOff>
    </xdr:from>
    <xdr:to>
      <xdr:col>24</xdr:col>
      <xdr:colOff>558800</xdr:colOff>
      <xdr:row>60</xdr:row>
      <xdr:rowOff>63606</xdr:rowOff>
    </xdr:to>
    <xdr:cxnSp macro="">
      <xdr:nvCxnSpPr>
        <xdr:cNvPr id="321" name="直線コネクタ 320"/>
        <xdr:cNvCxnSpPr/>
      </xdr:nvCxnSpPr>
      <xdr:spPr>
        <a:xfrm>
          <a:off x="16179800" y="10308379"/>
          <a:ext cx="8382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119080</xdr:rowOff>
    </xdr:from>
    <xdr:ext cx="762000" cy="259045"/>
    <xdr:sp macro="" textlink="">
      <xdr:nvSpPr>
        <xdr:cNvPr id="322" name="定員管理の状況平均値テキスト"/>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9.31</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147003</xdr:rowOff>
    </xdr:from>
    <xdr:to>
      <xdr:col>24</xdr:col>
      <xdr:colOff>609600</xdr:colOff>
      <xdr:row>62</xdr:row>
      <xdr:rowOff>77153</xdr:rowOff>
    </xdr:to>
    <xdr:sp macro="" textlink="">
      <xdr:nvSpPr>
        <xdr:cNvPr id="323" name="フローチャート : 判断 322"/>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1270</xdr:rowOff>
    </xdr:from>
    <xdr:to>
      <xdr:col>23</xdr:col>
      <xdr:colOff>406400</xdr:colOff>
      <xdr:row>60</xdr:row>
      <xdr:rowOff>21379</xdr:rowOff>
    </xdr:to>
    <xdr:cxnSp macro="">
      <xdr:nvCxnSpPr>
        <xdr:cNvPr id="324" name="直線コネクタ 323"/>
        <xdr:cNvCxnSpPr/>
      </xdr:nvCxnSpPr>
      <xdr:spPr>
        <a:xfrm>
          <a:off x="15290800" y="10288270"/>
          <a:ext cx="8890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70591</xdr:rowOff>
    </xdr:from>
    <xdr:to>
      <xdr:col>23</xdr:col>
      <xdr:colOff>457200</xdr:colOff>
      <xdr:row>62</xdr:row>
      <xdr:rowOff>741</xdr:rowOff>
    </xdr:to>
    <xdr:sp macro="" textlink="">
      <xdr:nvSpPr>
        <xdr:cNvPr id="325" name="フローチャート : 判断 324"/>
        <xdr:cNvSpPr/>
      </xdr:nvSpPr>
      <xdr:spPr>
        <a:xfrm>
          <a:off x="16129000" y="10529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156968</xdr:rowOff>
    </xdr:from>
    <xdr:ext cx="736600" cy="259045"/>
    <xdr:sp macro="" textlink="">
      <xdr:nvSpPr>
        <xdr:cNvPr id="326" name="テキスト ボックス 325"/>
        <xdr:cNvSpPr txBox="1"/>
      </xdr:nvSpPr>
      <xdr:spPr>
        <a:xfrm>
          <a:off x="15798800" y="106154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8.93</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1270</xdr:rowOff>
    </xdr:from>
    <xdr:to>
      <xdr:col>22</xdr:col>
      <xdr:colOff>203200</xdr:colOff>
      <xdr:row>60</xdr:row>
      <xdr:rowOff>37465</xdr:rowOff>
    </xdr:to>
    <xdr:cxnSp macro="">
      <xdr:nvCxnSpPr>
        <xdr:cNvPr id="327" name="直線コネクタ 326"/>
        <xdr:cNvCxnSpPr/>
      </xdr:nvCxnSpPr>
      <xdr:spPr>
        <a:xfrm flipV="1">
          <a:off x="14401800" y="1028827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163619</xdr:rowOff>
    </xdr:from>
    <xdr:to>
      <xdr:col>22</xdr:col>
      <xdr:colOff>254000</xdr:colOff>
      <xdr:row>61</xdr:row>
      <xdr:rowOff>93769</xdr:rowOff>
    </xdr:to>
    <xdr:sp macro="" textlink="">
      <xdr:nvSpPr>
        <xdr:cNvPr id="328" name="フローチャート : 判断 327"/>
        <xdr:cNvSpPr/>
      </xdr:nvSpPr>
      <xdr:spPr>
        <a:xfrm>
          <a:off x="15240000" y="10450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78546</xdr:rowOff>
    </xdr:from>
    <xdr:ext cx="762000" cy="259045"/>
    <xdr:sp macro="" textlink="">
      <xdr:nvSpPr>
        <xdr:cNvPr id="329" name="テキスト ボックス 328"/>
        <xdr:cNvSpPr txBox="1"/>
      </xdr:nvSpPr>
      <xdr:spPr>
        <a:xfrm>
          <a:off x="14909800" y="10536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160655</xdr:rowOff>
    </xdr:from>
    <xdr:to>
      <xdr:col>21</xdr:col>
      <xdr:colOff>0</xdr:colOff>
      <xdr:row>60</xdr:row>
      <xdr:rowOff>37465</xdr:rowOff>
    </xdr:to>
    <xdr:cxnSp macro="">
      <xdr:nvCxnSpPr>
        <xdr:cNvPr id="330" name="直線コネクタ 329"/>
        <xdr:cNvCxnSpPr/>
      </xdr:nvCxnSpPr>
      <xdr:spPr>
        <a:xfrm>
          <a:off x="13512800" y="10276205"/>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4233</xdr:rowOff>
    </xdr:from>
    <xdr:to>
      <xdr:col>21</xdr:col>
      <xdr:colOff>50800</xdr:colOff>
      <xdr:row>61</xdr:row>
      <xdr:rowOff>105833</xdr:rowOff>
    </xdr:to>
    <xdr:sp macro="" textlink="">
      <xdr:nvSpPr>
        <xdr:cNvPr id="331" name="フローチャート : 判断 330"/>
        <xdr:cNvSpPr/>
      </xdr:nvSpPr>
      <xdr:spPr>
        <a:xfrm>
          <a:off x="14351000" y="1046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90610</xdr:rowOff>
    </xdr:from>
    <xdr:ext cx="762000" cy="259045"/>
    <xdr:sp macro="" textlink="">
      <xdr:nvSpPr>
        <xdr:cNvPr id="332" name="テキスト ボックス 331"/>
        <xdr:cNvSpPr txBox="1"/>
      </xdr:nvSpPr>
      <xdr:spPr>
        <a:xfrm>
          <a:off x="14020800" y="10549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8.60</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12277</xdr:rowOff>
    </xdr:from>
    <xdr:to>
      <xdr:col>19</xdr:col>
      <xdr:colOff>533400</xdr:colOff>
      <xdr:row>61</xdr:row>
      <xdr:rowOff>113877</xdr:rowOff>
    </xdr:to>
    <xdr:sp macro="" textlink="">
      <xdr:nvSpPr>
        <xdr:cNvPr id="333" name="フローチャート : 判断 332"/>
        <xdr:cNvSpPr/>
      </xdr:nvSpPr>
      <xdr:spPr>
        <a:xfrm>
          <a:off x="13462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98654</xdr:rowOff>
    </xdr:from>
    <xdr:ext cx="762000" cy="259045"/>
    <xdr:sp macro="" textlink="">
      <xdr:nvSpPr>
        <xdr:cNvPr id="334" name="テキスト ボックス 333"/>
        <xdr:cNvSpPr txBox="1"/>
      </xdr:nvSpPr>
      <xdr:spPr>
        <a:xfrm>
          <a:off x="13131800" y="105571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12806</xdr:rowOff>
    </xdr:from>
    <xdr:to>
      <xdr:col>24</xdr:col>
      <xdr:colOff>609600</xdr:colOff>
      <xdr:row>60</xdr:row>
      <xdr:rowOff>114406</xdr:rowOff>
    </xdr:to>
    <xdr:sp macro="" textlink="">
      <xdr:nvSpPr>
        <xdr:cNvPr id="340" name="円/楕円 339"/>
        <xdr:cNvSpPr/>
      </xdr:nvSpPr>
      <xdr:spPr>
        <a:xfrm>
          <a:off x="16967200" y="1029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29333</xdr:rowOff>
    </xdr:from>
    <xdr:ext cx="762000" cy="259045"/>
    <xdr:sp macro="" textlink="">
      <xdr:nvSpPr>
        <xdr:cNvPr id="341" name="定員管理の状況該当値テキスト"/>
        <xdr:cNvSpPr txBox="1"/>
      </xdr:nvSpPr>
      <xdr:spPr>
        <a:xfrm>
          <a:off x="17106900" y="101448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142029</xdr:rowOff>
    </xdr:from>
    <xdr:to>
      <xdr:col>23</xdr:col>
      <xdr:colOff>457200</xdr:colOff>
      <xdr:row>60</xdr:row>
      <xdr:rowOff>72179</xdr:rowOff>
    </xdr:to>
    <xdr:sp macro="" textlink="">
      <xdr:nvSpPr>
        <xdr:cNvPr id="342" name="円/楕円 341"/>
        <xdr:cNvSpPr/>
      </xdr:nvSpPr>
      <xdr:spPr>
        <a:xfrm>
          <a:off x="16129000" y="1025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82356</xdr:rowOff>
    </xdr:from>
    <xdr:ext cx="736600" cy="259045"/>
    <xdr:sp macro="" textlink="">
      <xdr:nvSpPr>
        <xdr:cNvPr id="343" name="テキスト ボックス 342"/>
        <xdr:cNvSpPr txBox="1"/>
      </xdr:nvSpPr>
      <xdr:spPr>
        <a:xfrm>
          <a:off x="15798800" y="100264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121920</xdr:rowOff>
    </xdr:from>
    <xdr:to>
      <xdr:col>22</xdr:col>
      <xdr:colOff>254000</xdr:colOff>
      <xdr:row>60</xdr:row>
      <xdr:rowOff>52070</xdr:rowOff>
    </xdr:to>
    <xdr:sp macro="" textlink="">
      <xdr:nvSpPr>
        <xdr:cNvPr id="344" name="円/楕円 343"/>
        <xdr:cNvSpPr/>
      </xdr:nvSpPr>
      <xdr:spPr>
        <a:xfrm>
          <a:off x="15240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62247</xdr:rowOff>
    </xdr:from>
    <xdr:ext cx="762000" cy="259045"/>
    <xdr:sp macro="" textlink="">
      <xdr:nvSpPr>
        <xdr:cNvPr id="345" name="テキスト ボックス 344"/>
        <xdr:cNvSpPr txBox="1"/>
      </xdr:nvSpPr>
      <xdr:spPr>
        <a:xfrm>
          <a:off x="14909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7.48</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158115</xdr:rowOff>
    </xdr:from>
    <xdr:to>
      <xdr:col>21</xdr:col>
      <xdr:colOff>50800</xdr:colOff>
      <xdr:row>60</xdr:row>
      <xdr:rowOff>88265</xdr:rowOff>
    </xdr:to>
    <xdr:sp macro="" textlink="">
      <xdr:nvSpPr>
        <xdr:cNvPr id="346" name="円/楕円 345"/>
        <xdr:cNvSpPr/>
      </xdr:nvSpPr>
      <xdr:spPr>
        <a:xfrm>
          <a:off x="14351000" y="10273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98442</xdr:rowOff>
    </xdr:from>
    <xdr:ext cx="762000" cy="259045"/>
    <xdr:sp macro="" textlink="">
      <xdr:nvSpPr>
        <xdr:cNvPr id="347" name="テキスト ボックス 346"/>
        <xdr:cNvSpPr txBox="1"/>
      </xdr:nvSpPr>
      <xdr:spPr>
        <a:xfrm>
          <a:off x="14020800" y="10042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7.66</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109855</xdr:rowOff>
    </xdr:from>
    <xdr:to>
      <xdr:col>19</xdr:col>
      <xdr:colOff>533400</xdr:colOff>
      <xdr:row>60</xdr:row>
      <xdr:rowOff>40005</xdr:rowOff>
    </xdr:to>
    <xdr:sp macro="" textlink="">
      <xdr:nvSpPr>
        <xdr:cNvPr id="348" name="円/楕円 347"/>
        <xdr:cNvSpPr/>
      </xdr:nvSpPr>
      <xdr:spPr>
        <a:xfrm>
          <a:off x="13462000" y="10225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50182</xdr:rowOff>
    </xdr:from>
    <xdr:ext cx="762000" cy="259045"/>
    <xdr:sp macro="" textlink="">
      <xdr:nvSpPr>
        <xdr:cNvPr id="349" name="テキスト ボックス 348"/>
        <xdr:cNvSpPr txBox="1"/>
      </xdr:nvSpPr>
      <xdr:spPr>
        <a:xfrm>
          <a:off x="13131800" y="9994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7.42</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公債費に準ずる債務負担行為額や一部事務組合が起こした地方債に充てたと認められる負担金などのいわゆる準元利償還金が減少したことで、類似団体を大きく下回った。</a:t>
          </a:r>
          <a:endParaRPr kumimoji="1" lang="en-US" altLang="ja-JP" sz="1300">
            <a:latin typeface="ＭＳ Ｐゴシック"/>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今後は、石川小学校建設や庁舎建設に伴い発行した地方債の元利償還金が増加するものの、</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既発債の償還満了や債務負担行為に起因する負担額の減少により、本比率の上昇は最小限に抑えられるものと分析する。</a:t>
          </a:r>
        </a:p>
      </xdr:txBody>
    </xdr:sp>
    <xdr:clientData/>
  </xdr:twoCellAnchor>
  <xdr:oneCellAnchor>
    <xdr:from>
      <xdr:col>18</xdr:col>
      <xdr:colOff>444500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6" name="直線コネクタ 365"/>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7" name="テキスト ボックス 366"/>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68" name="直線コネクタ 367"/>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69" name="テキスト ボックス 368"/>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0" name="直線コネクタ 369"/>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1" name="テキスト ボックス 370"/>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2" name="直線コネクタ 371"/>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3" name="テキスト ボックス 372"/>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4" name="直線コネクタ 373"/>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5" name="テキスト ボックス 374"/>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6" name="直線コネクタ 375"/>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7"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16510</xdr:rowOff>
    </xdr:from>
    <xdr:to>
      <xdr:col>24</xdr:col>
      <xdr:colOff>558800</xdr:colOff>
      <xdr:row>43</xdr:row>
      <xdr:rowOff>119380</xdr:rowOff>
    </xdr:to>
    <xdr:cxnSp macro="">
      <xdr:nvCxnSpPr>
        <xdr:cNvPr id="378" name="直線コネクタ 377"/>
        <xdr:cNvCxnSpPr/>
      </xdr:nvCxnSpPr>
      <xdr:spPr>
        <a:xfrm flipV="1">
          <a:off x="17018000" y="6188710"/>
          <a:ext cx="0" cy="13030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91457</xdr:rowOff>
    </xdr:from>
    <xdr:ext cx="762000" cy="259045"/>
    <xdr:sp macro="" textlink="">
      <xdr:nvSpPr>
        <xdr:cNvPr id="379" name="公債費負担の状況最小値テキスト"/>
        <xdr:cNvSpPr txBox="1"/>
      </xdr:nvSpPr>
      <xdr:spPr>
        <a:xfrm>
          <a:off x="17106900" y="746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24</xdr:col>
      <xdr:colOff>469900</xdr:colOff>
      <xdr:row>43</xdr:row>
      <xdr:rowOff>119380</xdr:rowOff>
    </xdr:from>
    <xdr:to>
      <xdr:col>24</xdr:col>
      <xdr:colOff>647700</xdr:colOff>
      <xdr:row>43</xdr:row>
      <xdr:rowOff>119380</xdr:rowOff>
    </xdr:to>
    <xdr:cxnSp macro="">
      <xdr:nvCxnSpPr>
        <xdr:cNvPr id="380" name="直線コネクタ 379"/>
        <xdr:cNvCxnSpPr/>
      </xdr:nvCxnSpPr>
      <xdr:spPr>
        <a:xfrm>
          <a:off x="16929100" y="749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102887</xdr:rowOff>
    </xdr:from>
    <xdr:ext cx="762000" cy="259045"/>
    <xdr:sp macro="" textlink="">
      <xdr:nvSpPr>
        <xdr:cNvPr id="381" name="公債費負担の状況最大値テキスト"/>
        <xdr:cNvSpPr txBox="1"/>
      </xdr:nvSpPr>
      <xdr:spPr>
        <a:xfrm>
          <a:off x="17106900" y="593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a:t>
          </a:r>
          <a:endParaRPr kumimoji="1" lang="ja-JP" altLang="en-US" sz="1000" b="1">
            <a:latin typeface="ＭＳ Ｐゴシック"/>
          </a:endParaRPr>
        </a:p>
      </xdr:txBody>
    </xdr:sp>
    <xdr:clientData/>
  </xdr:oneCellAnchor>
  <xdr:twoCellAnchor>
    <xdr:from>
      <xdr:col>24</xdr:col>
      <xdr:colOff>469900</xdr:colOff>
      <xdr:row>36</xdr:row>
      <xdr:rowOff>16510</xdr:rowOff>
    </xdr:from>
    <xdr:to>
      <xdr:col>24</xdr:col>
      <xdr:colOff>647700</xdr:colOff>
      <xdr:row>36</xdr:row>
      <xdr:rowOff>16510</xdr:rowOff>
    </xdr:to>
    <xdr:cxnSp macro="">
      <xdr:nvCxnSpPr>
        <xdr:cNvPr id="382" name="直線コネクタ 381"/>
        <xdr:cNvCxnSpPr/>
      </xdr:nvCxnSpPr>
      <xdr:spPr>
        <a:xfrm>
          <a:off x="16929100" y="618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156210</xdr:rowOff>
    </xdr:from>
    <xdr:to>
      <xdr:col>24</xdr:col>
      <xdr:colOff>558800</xdr:colOff>
      <xdr:row>39</xdr:row>
      <xdr:rowOff>57150</xdr:rowOff>
    </xdr:to>
    <xdr:cxnSp macro="">
      <xdr:nvCxnSpPr>
        <xdr:cNvPr id="383" name="直線コネクタ 382"/>
        <xdr:cNvCxnSpPr/>
      </xdr:nvCxnSpPr>
      <xdr:spPr>
        <a:xfrm flipV="1">
          <a:off x="16179800" y="6671310"/>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84"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85" name="フローチャート : 判断 384"/>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57150</xdr:rowOff>
    </xdr:from>
    <xdr:to>
      <xdr:col>23</xdr:col>
      <xdr:colOff>406400</xdr:colOff>
      <xdr:row>40</xdr:row>
      <xdr:rowOff>6350</xdr:rowOff>
    </xdr:to>
    <xdr:cxnSp macro="">
      <xdr:nvCxnSpPr>
        <xdr:cNvPr id="386" name="直線コネクタ 385"/>
        <xdr:cNvCxnSpPr/>
      </xdr:nvCxnSpPr>
      <xdr:spPr>
        <a:xfrm flipV="1">
          <a:off x="15290800" y="674370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39</xdr:row>
      <xdr:rowOff>127000</xdr:rowOff>
    </xdr:from>
    <xdr:to>
      <xdr:col>23</xdr:col>
      <xdr:colOff>457200</xdr:colOff>
      <xdr:row>40</xdr:row>
      <xdr:rowOff>57150</xdr:rowOff>
    </xdr:to>
    <xdr:sp macro="" textlink="">
      <xdr:nvSpPr>
        <xdr:cNvPr id="387" name="フローチャート : 判断 386"/>
        <xdr:cNvSpPr/>
      </xdr:nvSpPr>
      <xdr:spPr>
        <a:xfrm>
          <a:off x="16129000" y="681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41927</xdr:rowOff>
    </xdr:from>
    <xdr:ext cx="736600" cy="259045"/>
    <xdr:sp macro="" textlink="">
      <xdr:nvSpPr>
        <xdr:cNvPr id="388" name="テキスト ボックス 387"/>
        <xdr:cNvSpPr txBox="1"/>
      </xdr:nvSpPr>
      <xdr:spPr>
        <a:xfrm>
          <a:off x="15798800" y="6899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6350</xdr:rowOff>
    </xdr:from>
    <xdr:to>
      <xdr:col>22</xdr:col>
      <xdr:colOff>203200</xdr:colOff>
      <xdr:row>40</xdr:row>
      <xdr:rowOff>102870</xdr:rowOff>
    </xdr:to>
    <xdr:cxnSp macro="">
      <xdr:nvCxnSpPr>
        <xdr:cNvPr id="389" name="直線コネクタ 388"/>
        <xdr:cNvCxnSpPr/>
      </xdr:nvCxnSpPr>
      <xdr:spPr>
        <a:xfrm flipV="1">
          <a:off x="14401800" y="6864350"/>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60113</xdr:rowOff>
    </xdr:from>
    <xdr:to>
      <xdr:col>22</xdr:col>
      <xdr:colOff>254000</xdr:colOff>
      <xdr:row>40</xdr:row>
      <xdr:rowOff>161713</xdr:rowOff>
    </xdr:to>
    <xdr:sp macro="" textlink="">
      <xdr:nvSpPr>
        <xdr:cNvPr id="390" name="フローチャート : 判断 389"/>
        <xdr:cNvSpPr/>
      </xdr:nvSpPr>
      <xdr:spPr>
        <a:xfrm>
          <a:off x="15240000" y="691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40</xdr:row>
      <xdr:rowOff>146490</xdr:rowOff>
    </xdr:from>
    <xdr:ext cx="762000" cy="259045"/>
    <xdr:sp macro="" textlink="">
      <xdr:nvSpPr>
        <xdr:cNvPr id="391" name="テキスト ボックス 390"/>
        <xdr:cNvSpPr txBox="1"/>
      </xdr:nvSpPr>
      <xdr:spPr>
        <a:xfrm>
          <a:off x="14909800" y="700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102870</xdr:rowOff>
    </xdr:from>
    <xdr:to>
      <xdr:col>21</xdr:col>
      <xdr:colOff>0</xdr:colOff>
      <xdr:row>41</xdr:row>
      <xdr:rowOff>44027</xdr:rowOff>
    </xdr:to>
    <xdr:cxnSp macro="">
      <xdr:nvCxnSpPr>
        <xdr:cNvPr id="392" name="直線コネクタ 391"/>
        <xdr:cNvCxnSpPr/>
      </xdr:nvCxnSpPr>
      <xdr:spPr>
        <a:xfrm flipV="1">
          <a:off x="13512800" y="6960870"/>
          <a:ext cx="889000" cy="112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124460</xdr:rowOff>
    </xdr:from>
    <xdr:to>
      <xdr:col>21</xdr:col>
      <xdr:colOff>50800</xdr:colOff>
      <xdr:row>41</xdr:row>
      <xdr:rowOff>54610</xdr:rowOff>
    </xdr:to>
    <xdr:sp macro="" textlink="">
      <xdr:nvSpPr>
        <xdr:cNvPr id="393" name="フローチャート : 判断 392"/>
        <xdr:cNvSpPr/>
      </xdr:nvSpPr>
      <xdr:spPr>
        <a:xfrm>
          <a:off x="14351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39387</xdr:rowOff>
    </xdr:from>
    <xdr:ext cx="762000" cy="259045"/>
    <xdr:sp macro="" textlink="">
      <xdr:nvSpPr>
        <xdr:cNvPr id="394" name="テキスト ボックス 393"/>
        <xdr:cNvSpPr txBox="1"/>
      </xdr:nvSpPr>
      <xdr:spPr>
        <a:xfrm>
          <a:off x="14020800" y="7068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25400</xdr:rowOff>
    </xdr:from>
    <xdr:to>
      <xdr:col>19</xdr:col>
      <xdr:colOff>533400</xdr:colOff>
      <xdr:row>41</xdr:row>
      <xdr:rowOff>127000</xdr:rowOff>
    </xdr:to>
    <xdr:sp macro="" textlink="">
      <xdr:nvSpPr>
        <xdr:cNvPr id="395" name="フローチャート : 判断 394"/>
        <xdr:cNvSpPr/>
      </xdr:nvSpPr>
      <xdr:spPr>
        <a:xfrm>
          <a:off x="13462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41</xdr:row>
      <xdr:rowOff>111777</xdr:rowOff>
    </xdr:from>
    <xdr:ext cx="762000" cy="259045"/>
    <xdr:sp macro="" textlink="">
      <xdr:nvSpPr>
        <xdr:cNvPr id="396" name="テキスト ボックス 395"/>
        <xdr:cNvSpPr txBox="1"/>
      </xdr:nvSpPr>
      <xdr:spPr>
        <a:xfrm>
          <a:off x="13131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7" name="テキスト ボックス 396"/>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8" name="テキスト ボックス 397"/>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9" name="テキスト ボックス 398"/>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0" name="テキスト ボックス 399"/>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1" name="テキスト ボックス 400"/>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105410</xdr:rowOff>
    </xdr:from>
    <xdr:to>
      <xdr:col>24</xdr:col>
      <xdr:colOff>609600</xdr:colOff>
      <xdr:row>39</xdr:row>
      <xdr:rowOff>35560</xdr:rowOff>
    </xdr:to>
    <xdr:sp macro="" textlink="">
      <xdr:nvSpPr>
        <xdr:cNvPr id="402" name="円/楕円 401"/>
        <xdr:cNvSpPr/>
      </xdr:nvSpPr>
      <xdr:spPr>
        <a:xfrm>
          <a:off x="16967200" y="662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121937</xdr:rowOff>
    </xdr:from>
    <xdr:ext cx="762000" cy="259045"/>
    <xdr:sp macro="" textlink="">
      <xdr:nvSpPr>
        <xdr:cNvPr id="403" name="公債費負担の状況該当値テキスト"/>
        <xdr:cNvSpPr txBox="1"/>
      </xdr:nvSpPr>
      <xdr:spPr>
        <a:xfrm>
          <a:off x="17106900" y="6465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6350</xdr:rowOff>
    </xdr:from>
    <xdr:to>
      <xdr:col>23</xdr:col>
      <xdr:colOff>457200</xdr:colOff>
      <xdr:row>39</xdr:row>
      <xdr:rowOff>107950</xdr:rowOff>
    </xdr:to>
    <xdr:sp macro="" textlink="">
      <xdr:nvSpPr>
        <xdr:cNvPr id="404" name="円/楕円 403"/>
        <xdr:cNvSpPr/>
      </xdr:nvSpPr>
      <xdr:spPr>
        <a:xfrm>
          <a:off x="161290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118127</xdr:rowOff>
    </xdr:from>
    <xdr:ext cx="736600" cy="259045"/>
    <xdr:sp macro="" textlink="">
      <xdr:nvSpPr>
        <xdr:cNvPr id="405" name="テキスト ボックス 404"/>
        <xdr:cNvSpPr txBox="1"/>
      </xdr:nvSpPr>
      <xdr:spPr>
        <a:xfrm>
          <a:off x="15798800" y="64617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127000</xdr:rowOff>
    </xdr:from>
    <xdr:to>
      <xdr:col>22</xdr:col>
      <xdr:colOff>254000</xdr:colOff>
      <xdr:row>40</xdr:row>
      <xdr:rowOff>57150</xdr:rowOff>
    </xdr:to>
    <xdr:sp macro="" textlink="">
      <xdr:nvSpPr>
        <xdr:cNvPr id="406" name="円/楕円 405"/>
        <xdr:cNvSpPr/>
      </xdr:nvSpPr>
      <xdr:spPr>
        <a:xfrm>
          <a:off x="15240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67327</xdr:rowOff>
    </xdr:from>
    <xdr:ext cx="762000" cy="259045"/>
    <xdr:sp macro="" textlink="">
      <xdr:nvSpPr>
        <xdr:cNvPr id="407" name="テキスト ボックス 406"/>
        <xdr:cNvSpPr txBox="1"/>
      </xdr:nvSpPr>
      <xdr:spPr>
        <a:xfrm>
          <a:off x="14909800" y="658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52070</xdr:rowOff>
    </xdr:from>
    <xdr:to>
      <xdr:col>21</xdr:col>
      <xdr:colOff>50800</xdr:colOff>
      <xdr:row>40</xdr:row>
      <xdr:rowOff>153670</xdr:rowOff>
    </xdr:to>
    <xdr:sp macro="" textlink="">
      <xdr:nvSpPr>
        <xdr:cNvPr id="408" name="円/楕円 407"/>
        <xdr:cNvSpPr/>
      </xdr:nvSpPr>
      <xdr:spPr>
        <a:xfrm>
          <a:off x="14351000" y="6910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163847</xdr:rowOff>
    </xdr:from>
    <xdr:ext cx="762000" cy="259045"/>
    <xdr:sp macro="" textlink="">
      <xdr:nvSpPr>
        <xdr:cNvPr id="409" name="テキスト ボックス 408"/>
        <xdr:cNvSpPr txBox="1"/>
      </xdr:nvSpPr>
      <xdr:spPr>
        <a:xfrm>
          <a:off x="14020800" y="667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164677</xdr:rowOff>
    </xdr:from>
    <xdr:to>
      <xdr:col>19</xdr:col>
      <xdr:colOff>533400</xdr:colOff>
      <xdr:row>41</xdr:row>
      <xdr:rowOff>94827</xdr:rowOff>
    </xdr:to>
    <xdr:sp macro="" textlink="">
      <xdr:nvSpPr>
        <xdr:cNvPr id="410" name="円/楕円 409"/>
        <xdr:cNvSpPr/>
      </xdr:nvSpPr>
      <xdr:spPr>
        <a:xfrm>
          <a:off x="13462000" y="702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105004</xdr:rowOff>
    </xdr:from>
    <xdr:ext cx="762000" cy="259045"/>
    <xdr:sp macro="" textlink="">
      <xdr:nvSpPr>
        <xdr:cNvPr id="411" name="テキスト ボックス 410"/>
        <xdr:cNvSpPr txBox="1"/>
      </xdr:nvSpPr>
      <xdr:spPr>
        <a:xfrm>
          <a:off x="13131800" y="67915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2" name="正方形/長方形 411"/>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3" name="テキスト ボックス 412"/>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4" name="テキスト ボックス 413"/>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[16.3%]</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5" name="正方形/長方形 414"/>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6" name="正方形/長方形 415"/>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7" name="正方形/長方形 416"/>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8" name="正方形/長方形 417"/>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9" name="正方形/長方形 418"/>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0" name="正方形/長方形 419"/>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1" name="正方形/長方形 420"/>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2" name="正方形/長方形 421"/>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3" name="正方形/長方形 422"/>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4" name="テキスト ボックス 423"/>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役場庁舎等建設基金の取り崩しにより、分子の控除要因である充当可能基金の額が減少したため、平成</a:t>
          </a:r>
          <a:r>
            <a:rPr kumimoji="1" lang="en-US" altLang="ja-JP" sz="1300">
              <a:latin typeface="ＭＳ Ｐゴシック"/>
            </a:rPr>
            <a:t>27</a:t>
          </a:r>
          <a:r>
            <a:rPr kumimoji="1" lang="ja-JP" altLang="en-US" sz="1300">
              <a:latin typeface="ＭＳ Ｐゴシック"/>
            </a:rPr>
            <a:t>年度を大きく上回る</a:t>
          </a:r>
          <a:r>
            <a:rPr kumimoji="1" lang="en-US" altLang="ja-JP" sz="1300">
              <a:latin typeface="ＭＳ Ｐゴシック"/>
            </a:rPr>
            <a:t>16.3%</a:t>
          </a:r>
          <a:r>
            <a:rPr kumimoji="1" lang="ja-JP" altLang="en-US" sz="1300">
              <a:latin typeface="ＭＳ Ｐゴシック"/>
            </a:rPr>
            <a:t>となった。</a:t>
          </a:r>
          <a:endParaRPr kumimoji="1" lang="en-US" altLang="ja-JP" sz="1300">
            <a:latin typeface="ＭＳ Ｐゴシック"/>
          </a:endParaRPr>
        </a:p>
        <a:p>
          <a:r>
            <a:rPr kumimoji="1" lang="ja-JP" altLang="en-US" sz="1300">
              <a:latin typeface="ＭＳ Ｐゴシック"/>
            </a:rPr>
            <a:t>　今後は、過疎対策事業債などの交付税措置がある地方債を活用しながら、本指標の上昇抑制に努める。</a:t>
          </a:r>
        </a:p>
      </xdr:txBody>
    </xdr:sp>
    <xdr:clientData/>
  </xdr:twoCellAnchor>
  <xdr:oneCellAnchor>
    <xdr:from>
      <xdr:col>18</xdr:col>
      <xdr:colOff>444500</xdr:colOff>
      <xdr:row>10</xdr:row>
      <xdr:rowOff>63500</xdr:rowOff>
    </xdr:from>
    <xdr:ext cx="298543" cy="225703"/>
    <xdr:sp macro="" textlink="">
      <xdr:nvSpPr>
        <xdr:cNvPr id="425" name="テキスト ボックス 424"/>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6" name="直線コネクタ 425"/>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7" name="テキスト ボックス 426"/>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23</xdr:row>
      <xdr:rowOff>93436</xdr:rowOff>
    </xdr:from>
    <xdr:to>
      <xdr:col>26</xdr:col>
      <xdr:colOff>76200</xdr:colOff>
      <xdr:row>23</xdr:row>
      <xdr:rowOff>93436</xdr:rowOff>
    </xdr:to>
    <xdr:cxnSp macro="">
      <xdr:nvCxnSpPr>
        <xdr:cNvPr id="428" name="直線コネクタ 427"/>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122663</xdr:rowOff>
    </xdr:from>
    <xdr:ext cx="762000" cy="259045"/>
    <xdr:sp macro="" textlink="">
      <xdr:nvSpPr>
        <xdr:cNvPr id="429" name="テキスト ボックス 428"/>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21</xdr:row>
      <xdr:rowOff>91622</xdr:rowOff>
    </xdr:from>
    <xdr:to>
      <xdr:col>26</xdr:col>
      <xdr:colOff>76200</xdr:colOff>
      <xdr:row>21</xdr:row>
      <xdr:rowOff>91622</xdr:rowOff>
    </xdr:to>
    <xdr:cxnSp macro="">
      <xdr:nvCxnSpPr>
        <xdr:cNvPr id="430" name="直線コネクタ 429"/>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120849</xdr:rowOff>
    </xdr:from>
    <xdr:ext cx="762000" cy="259045"/>
    <xdr:sp macro="" textlink="">
      <xdr:nvSpPr>
        <xdr:cNvPr id="431" name="テキスト ボックス 430"/>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19</xdr:row>
      <xdr:rowOff>89807</xdr:rowOff>
    </xdr:from>
    <xdr:to>
      <xdr:col>26</xdr:col>
      <xdr:colOff>76200</xdr:colOff>
      <xdr:row>19</xdr:row>
      <xdr:rowOff>89807</xdr:rowOff>
    </xdr:to>
    <xdr:cxnSp macro="">
      <xdr:nvCxnSpPr>
        <xdr:cNvPr id="432" name="直線コネクタ 431"/>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18</xdr:row>
      <xdr:rowOff>119034</xdr:rowOff>
    </xdr:from>
    <xdr:ext cx="762000" cy="259045"/>
    <xdr:sp macro="" textlink="">
      <xdr:nvSpPr>
        <xdr:cNvPr id="433" name="テキスト ボックス 432"/>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17</xdr:row>
      <xdr:rowOff>87993</xdr:rowOff>
    </xdr:from>
    <xdr:to>
      <xdr:col>26</xdr:col>
      <xdr:colOff>76200</xdr:colOff>
      <xdr:row>17</xdr:row>
      <xdr:rowOff>87993</xdr:rowOff>
    </xdr:to>
    <xdr:cxnSp macro="">
      <xdr:nvCxnSpPr>
        <xdr:cNvPr id="434" name="直線コネクタ 433"/>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117220</xdr:rowOff>
    </xdr:from>
    <xdr:ext cx="762000" cy="259045"/>
    <xdr:sp macro="" textlink="">
      <xdr:nvSpPr>
        <xdr:cNvPr id="435" name="テキスト ボックス 434"/>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15</xdr:row>
      <xdr:rowOff>86179</xdr:rowOff>
    </xdr:from>
    <xdr:to>
      <xdr:col>26</xdr:col>
      <xdr:colOff>76200</xdr:colOff>
      <xdr:row>15</xdr:row>
      <xdr:rowOff>86179</xdr:rowOff>
    </xdr:to>
    <xdr:cxnSp macro="">
      <xdr:nvCxnSpPr>
        <xdr:cNvPr id="436" name="直線コネクタ 435"/>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115406</xdr:rowOff>
    </xdr:from>
    <xdr:ext cx="762000" cy="259045"/>
    <xdr:sp macro="" textlink="">
      <xdr:nvSpPr>
        <xdr:cNvPr id="437" name="テキスト ボックス 436"/>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84364</xdr:rowOff>
    </xdr:from>
    <xdr:to>
      <xdr:col>26</xdr:col>
      <xdr:colOff>76200</xdr:colOff>
      <xdr:row>13</xdr:row>
      <xdr:rowOff>84364</xdr:rowOff>
    </xdr:to>
    <xdr:cxnSp macro="">
      <xdr:nvCxnSpPr>
        <xdr:cNvPr id="438" name="直線コネクタ 437"/>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113591</xdr:rowOff>
    </xdr:from>
    <xdr:ext cx="762000" cy="259045"/>
    <xdr:sp macro="" textlink="">
      <xdr:nvSpPr>
        <xdr:cNvPr id="439" name="テキスト ボックス 438"/>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84364</xdr:rowOff>
    </xdr:from>
    <xdr:to>
      <xdr:col>24</xdr:col>
      <xdr:colOff>558800</xdr:colOff>
      <xdr:row>23</xdr:row>
      <xdr:rowOff>19897</xdr:rowOff>
    </xdr:to>
    <xdr:cxnSp macro="">
      <xdr:nvCxnSpPr>
        <xdr:cNvPr id="442" name="直線コネクタ 441"/>
        <xdr:cNvCxnSpPr/>
      </xdr:nvCxnSpPr>
      <xdr:spPr>
        <a:xfrm flipV="1">
          <a:off x="17018000" y="2313214"/>
          <a:ext cx="0" cy="165003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163424</xdr:rowOff>
    </xdr:from>
    <xdr:ext cx="762000" cy="259045"/>
    <xdr:sp macro="" textlink="">
      <xdr:nvSpPr>
        <xdr:cNvPr id="443" name="将来負担の状況最小値テキスト"/>
        <xdr:cNvSpPr txBox="1"/>
      </xdr:nvSpPr>
      <xdr:spPr>
        <a:xfrm>
          <a:off x="17106900" y="39353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24</xdr:col>
      <xdr:colOff>469900</xdr:colOff>
      <xdr:row>23</xdr:row>
      <xdr:rowOff>19897</xdr:rowOff>
    </xdr:from>
    <xdr:to>
      <xdr:col>24</xdr:col>
      <xdr:colOff>647700</xdr:colOff>
      <xdr:row>23</xdr:row>
      <xdr:rowOff>19897</xdr:rowOff>
    </xdr:to>
    <xdr:cxnSp macro="">
      <xdr:nvCxnSpPr>
        <xdr:cNvPr id="444" name="直線コネクタ 443"/>
        <xdr:cNvCxnSpPr/>
      </xdr:nvCxnSpPr>
      <xdr:spPr>
        <a:xfrm>
          <a:off x="16929100" y="39632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11</xdr:row>
      <xdr:rowOff>170741</xdr:rowOff>
    </xdr:from>
    <xdr:ext cx="762000" cy="259045"/>
    <xdr:sp macro="" textlink="">
      <xdr:nvSpPr>
        <xdr:cNvPr id="445"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84364</xdr:rowOff>
    </xdr:from>
    <xdr:to>
      <xdr:col>24</xdr:col>
      <xdr:colOff>647700</xdr:colOff>
      <xdr:row>13</xdr:row>
      <xdr:rowOff>84364</xdr:rowOff>
    </xdr:to>
    <xdr:cxnSp macro="">
      <xdr:nvCxnSpPr>
        <xdr:cNvPr id="446" name="直線コネクタ 445"/>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13</xdr:row>
      <xdr:rowOff>169394</xdr:rowOff>
    </xdr:from>
    <xdr:to>
      <xdr:col>24</xdr:col>
      <xdr:colOff>558800</xdr:colOff>
      <xdr:row>14</xdr:row>
      <xdr:rowOff>100209</xdr:rowOff>
    </xdr:to>
    <xdr:cxnSp macro="">
      <xdr:nvCxnSpPr>
        <xdr:cNvPr id="447" name="直線コネクタ 446"/>
        <xdr:cNvCxnSpPr/>
      </xdr:nvCxnSpPr>
      <xdr:spPr>
        <a:xfrm>
          <a:off x="16179800" y="2398244"/>
          <a:ext cx="838200" cy="102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7214</xdr:rowOff>
    </xdr:from>
    <xdr:ext cx="762000" cy="259045"/>
    <xdr:sp macro="" textlink="">
      <xdr:nvSpPr>
        <xdr:cNvPr id="448" name="将来負担の状況平均値テキスト"/>
        <xdr:cNvSpPr txBox="1"/>
      </xdr:nvSpPr>
      <xdr:spPr>
        <a:xfrm>
          <a:off x="17106900" y="27504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35137</xdr:rowOff>
    </xdr:from>
    <xdr:to>
      <xdr:col>24</xdr:col>
      <xdr:colOff>609600</xdr:colOff>
      <xdr:row>16</xdr:row>
      <xdr:rowOff>136737</xdr:rowOff>
    </xdr:to>
    <xdr:sp macro="" textlink="">
      <xdr:nvSpPr>
        <xdr:cNvPr id="449" name="フローチャート : 判断 448"/>
        <xdr:cNvSpPr/>
      </xdr:nvSpPr>
      <xdr:spPr>
        <a:xfrm>
          <a:off x="169672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13</xdr:row>
      <xdr:rowOff>169394</xdr:rowOff>
    </xdr:from>
    <xdr:to>
      <xdr:col>23</xdr:col>
      <xdr:colOff>406400</xdr:colOff>
      <xdr:row>14</xdr:row>
      <xdr:rowOff>22074</xdr:rowOff>
    </xdr:to>
    <xdr:cxnSp macro="">
      <xdr:nvCxnSpPr>
        <xdr:cNvPr id="450" name="直線コネクタ 449"/>
        <xdr:cNvCxnSpPr/>
      </xdr:nvCxnSpPr>
      <xdr:spPr>
        <a:xfrm flipV="1">
          <a:off x="15290800" y="2398244"/>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35137</xdr:rowOff>
    </xdr:from>
    <xdr:to>
      <xdr:col>23</xdr:col>
      <xdr:colOff>457200</xdr:colOff>
      <xdr:row>16</xdr:row>
      <xdr:rowOff>136737</xdr:rowOff>
    </xdr:to>
    <xdr:sp macro="" textlink="">
      <xdr:nvSpPr>
        <xdr:cNvPr id="451" name="フローチャート : 判断 450"/>
        <xdr:cNvSpPr/>
      </xdr:nvSpPr>
      <xdr:spPr>
        <a:xfrm>
          <a:off x="16129000" y="2778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121514</xdr:rowOff>
    </xdr:from>
    <xdr:ext cx="736600" cy="259045"/>
    <xdr:sp macro="" textlink="">
      <xdr:nvSpPr>
        <xdr:cNvPr id="452" name="テキスト ボックス 451"/>
        <xdr:cNvSpPr txBox="1"/>
      </xdr:nvSpPr>
      <xdr:spPr>
        <a:xfrm>
          <a:off x="15798800" y="28647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44.9</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22074</xdr:rowOff>
    </xdr:from>
    <xdr:to>
      <xdr:col>22</xdr:col>
      <xdr:colOff>203200</xdr:colOff>
      <xdr:row>14</xdr:row>
      <xdr:rowOff>92166</xdr:rowOff>
    </xdr:to>
    <xdr:cxnSp macro="">
      <xdr:nvCxnSpPr>
        <xdr:cNvPr id="453" name="直線コネクタ 452"/>
        <xdr:cNvCxnSpPr/>
      </xdr:nvCxnSpPr>
      <xdr:spPr>
        <a:xfrm flipV="1">
          <a:off x="14401800" y="2422374"/>
          <a:ext cx="889000" cy="70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153731</xdr:rowOff>
    </xdr:from>
    <xdr:to>
      <xdr:col>22</xdr:col>
      <xdr:colOff>254000</xdr:colOff>
      <xdr:row>16</xdr:row>
      <xdr:rowOff>83881</xdr:rowOff>
    </xdr:to>
    <xdr:sp macro="" textlink="">
      <xdr:nvSpPr>
        <xdr:cNvPr id="454" name="フローチャート : 判断 453"/>
        <xdr:cNvSpPr/>
      </xdr:nvSpPr>
      <xdr:spPr>
        <a:xfrm>
          <a:off x="15240000" y="2725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68658</xdr:rowOff>
    </xdr:from>
    <xdr:ext cx="762000" cy="259045"/>
    <xdr:sp macro="" textlink="">
      <xdr:nvSpPr>
        <xdr:cNvPr id="455" name="テキスト ボックス 454"/>
        <xdr:cNvSpPr txBox="1"/>
      </xdr:nvSpPr>
      <xdr:spPr>
        <a:xfrm>
          <a:off x="14909800" y="2811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40.3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92166</xdr:rowOff>
    </xdr:from>
    <xdr:to>
      <xdr:col>21</xdr:col>
      <xdr:colOff>0</xdr:colOff>
      <xdr:row>15</xdr:row>
      <xdr:rowOff>21832</xdr:rowOff>
    </xdr:to>
    <xdr:cxnSp macro="">
      <xdr:nvCxnSpPr>
        <xdr:cNvPr id="456" name="直線コネクタ 455"/>
        <xdr:cNvCxnSpPr/>
      </xdr:nvCxnSpPr>
      <xdr:spPr>
        <a:xfrm flipV="1">
          <a:off x="13512800" y="2492466"/>
          <a:ext cx="889000" cy="101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28242</xdr:rowOff>
    </xdr:from>
    <xdr:to>
      <xdr:col>21</xdr:col>
      <xdr:colOff>50800</xdr:colOff>
      <xdr:row>16</xdr:row>
      <xdr:rowOff>129842</xdr:rowOff>
    </xdr:to>
    <xdr:sp macro="" textlink="">
      <xdr:nvSpPr>
        <xdr:cNvPr id="457" name="フローチャート : 判断 456"/>
        <xdr:cNvSpPr/>
      </xdr:nvSpPr>
      <xdr:spPr>
        <a:xfrm>
          <a:off x="14351000" y="2771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114619</xdr:rowOff>
    </xdr:from>
    <xdr:ext cx="762000" cy="259045"/>
    <xdr:sp macro="" textlink="">
      <xdr:nvSpPr>
        <xdr:cNvPr id="458" name="テキスト ボックス 457"/>
        <xdr:cNvSpPr txBox="1"/>
      </xdr:nvSpPr>
      <xdr:spPr>
        <a:xfrm>
          <a:off x="14020800" y="2857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44.3</a:t>
          </a:r>
          <a:endParaRPr kumimoji="1" lang="ja-JP" altLang="en-US" sz="1000" b="1">
            <a:solidFill>
              <a:srgbClr val="000080"/>
            </a:solidFill>
            <a:latin typeface="ＭＳ Ｐゴシック"/>
          </a:endParaRPr>
        </a:p>
      </xdr:txBody>
    </xdr:sp>
    <xdr:clientData/>
  </xdr:oneCellAnchor>
  <xdr:twoCellAnchor>
    <xdr:from>
      <xdr:col>19</xdr:col>
      <xdr:colOff>431800</xdr:colOff>
      <xdr:row>16</xdr:row>
      <xdr:rowOff>85695</xdr:rowOff>
    </xdr:from>
    <xdr:to>
      <xdr:col>19</xdr:col>
      <xdr:colOff>533400</xdr:colOff>
      <xdr:row>17</xdr:row>
      <xdr:rowOff>15845</xdr:rowOff>
    </xdr:to>
    <xdr:sp macro="" textlink="">
      <xdr:nvSpPr>
        <xdr:cNvPr id="459" name="フローチャート : 判断 458"/>
        <xdr:cNvSpPr/>
      </xdr:nvSpPr>
      <xdr:spPr>
        <a:xfrm>
          <a:off x="13462000" y="2828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17</xdr:row>
      <xdr:rowOff>622</xdr:rowOff>
    </xdr:from>
    <xdr:ext cx="762000" cy="259045"/>
    <xdr:sp macro="" textlink="">
      <xdr:nvSpPr>
        <xdr:cNvPr id="460" name="テキスト ボックス 459"/>
        <xdr:cNvSpPr txBox="1"/>
      </xdr:nvSpPr>
      <xdr:spPr>
        <a:xfrm>
          <a:off x="13131800" y="29152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1" name="テキスト ボックス 46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2" name="テキスト ボックス 46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3" name="テキスト ボックス 46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4" name="テキスト ボックス 46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5" name="テキスト ボックス 46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14</xdr:row>
      <xdr:rowOff>49409</xdr:rowOff>
    </xdr:from>
    <xdr:to>
      <xdr:col>24</xdr:col>
      <xdr:colOff>609600</xdr:colOff>
      <xdr:row>14</xdr:row>
      <xdr:rowOff>151009</xdr:rowOff>
    </xdr:to>
    <xdr:sp macro="" textlink="">
      <xdr:nvSpPr>
        <xdr:cNvPr id="466" name="円/楕円 465"/>
        <xdr:cNvSpPr/>
      </xdr:nvSpPr>
      <xdr:spPr>
        <a:xfrm>
          <a:off x="16967200" y="2449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65936</xdr:rowOff>
    </xdr:from>
    <xdr:ext cx="762000" cy="259045"/>
    <xdr:sp macro="" textlink="">
      <xdr:nvSpPr>
        <xdr:cNvPr id="467" name="将来負担の状況該当値テキスト"/>
        <xdr:cNvSpPr txBox="1"/>
      </xdr:nvSpPr>
      <xdr:spPr>
        <a:xfrm>
          <a:off x="17106900" y="2294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118594</xdr:rowOff>
    </xdr:from>
    <xdr:to>
      <xdr:col>23</xdr:col>
      <xdr:colOff>457200</xdr:colOff>
      <xdr:row>14</xdr:row>
      <xdr:rowOff>48744</xdr:rowOff>
    </xdr:to>
    <xdr:sp macro="" textlink="">
      <xdr:nvSpPr>
        <xdr:cNvPr id="468" name="円/楕円 467"/>
        <xdr:cNvSpPr/>
      </xdr:nvSpPr>
      <xdr:spPr>
        <a:xfrm>
          <a:off x="16129000" y="23474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58921</xdr:rowOff>
    </xdr:from>
    <xdr:ext cx="736600" cy="259045"/>
    <xdr:sp macro="" textlink="">
      <xdr:nvSpPr>
        <xdr:cNvPr id="469" name="テキスト ボックス 468"/>
        <xdr:cNvSpPr txBox="1"/>
      </xdr:nvSpPr>
      <xdr:spPr>
        <a:xfrm>
          <a:off x="15798800" y="21163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22</xdr:col>
      <xdr:colOff>152400</xdr:colOff>
      <xdr:row>13</xdr:row>
      <xdr:rowOff>142724</xdr:rowOff>
    </xdr:from>
    <xdr:to>
      <xdr:col>22</xdr:col>
      <xdr:colOff>254000</xdr:colOff>
      <xdr:row>14</xdr:row>
      <xdr:rowOff>72874</xdr:rowOff>
    </xdr:to>
    <xdr:sp macro="" textlink="">
      <xdr:nvSpPr>
        <xdr:cNvPr id="470" name="円/楕円 469"/>
        <xdr:cNvSpPr/>
      </xdr:nvSpPr>
      <xdr:spPr>
        <a:xfrm>
          <a:off x="15240000" y="23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83051</xdr:rowOff>
    </xdr:from>
    <xdr:ext cx="762000" cy="259045"/>
    <xdr:sp macro="" textlink="">
      <xdr:nvSpPr>
        <xdr:cNvPr id="471" name="テキスト ボックス 470"/>
        <xdr:cNvSpPr txBox="1"/>
      </xdr:nvSpPr>
      <xdr:spPr>
        <a:xfrm>
          <a:off x="14909800" y="21404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41366</xdr:rowOff>
    </xdr:from>
    <xdr:to>
      <xdr:col>21</xdr:col>
      <xdr:colOff>50800</xdr:colOff>
      <xdr:row>14</xdr:row>
      <xdr:rowOff>142966</xdr:rowOff>
    </xdr:to>
    <xdr:sp macro="" textlink="">
      <xdr:nvSpPr>
        <xdr:cNvPr id="472" name="円/楕円 471"/>
        <xdr:cNvSpPr/>
      </xdr:nvSpPr>
      <xdr:spPr>
        <a:xfrm>
          <a:off x="14351000" y="2441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153143</xdr:rowOff>
    </xdr:from>
    <xdr:ext cx="762000" cy="259045"/>
    <xdr:sp macro="" textlink="">
      <xdr:nvSpPr>
        <xdr:cNvPr id="473" name="テキスト ボックス 472"/>
        <xdr:cNvSpPr txBox="1"/>
      </xdr:nvSpPr>
      <xdr:spPr>
        <a:xfrm>
          <a:off x="14020800" y="22105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142482</xdr:rowOff>
    </xdr:from>
    <xdr:to>
      <xdr:col>19</xdr:col>
      <xdr:colOff>533400</xdr:colOff>
      <xdr:row>15</xdr:row>
      <xdr:rowOff>72632</xdr:rowOff>
    </xdr:to>
    <xdr:sp macro="" textlink="">
      <xdr:nvSpPr>
        <xdr:cNvPr id="474" name="円/楕円 473"/>
        <xdr:cNvSpPr/>
      </xdr:nvSpPr>
      <xdr:spPr>
        <a:xfrm>
          <a:off x="13462000" y="254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82809</xdr:rowOff>
    </xdr:from>
    <xdr:ext cx="762000" cy="259045"/>
    <xdr:sp macro="" textlink="">
      <xdr:nvSpPr>
        <xdr:cNvPr id="475" name="テキスト ボックス 474"/>
        <xdr:cNvSpPr txBox="1"/>
      </xdr:nvSpPr>
      <xdr:spPr>
        <a:xfrm>
          <a:off x="13131800" y="23116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15,922
15,819
115.71
8,090,917
7,652,791
326,479
4,605,311
6,069,734</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16.3</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29/31</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職員給においては、経年による経験年数階層の変動等により減少し続けているものの各種委員等報酬を含めた総人件費で類似団体と同程度の規模となる中、経常一般財源総額が減少していることにより類似団体平均値を</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2.8</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ポイント上回る状況となっている。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今後も、職員数はもとより各種委員を含めた定員の適正化並びに時間外勤務の抑制等を図り、総人件費の抑制に努める。</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5080</xdr:rowOff>
    </xdr:from>
    <xdr:to>
      <xdr:col>7</xdr:col>
      <xdr:colOff>15875</xdr:colOff>
      <xdr:row>41</xdr:row>
      <xdr:rowOff>77470</xdr:rowOff>
    </xdr:to>
    <xdr:cxnSp macro="">
      <xdr:nvCxnSpPr>
        <xdr:cNvPr id="61" name="直線コネクタ 60"/>
        <xdr:cNvCxnSpPr/>
      </xdr:nvCxnSpPr>
      <xdr:spPr>
        <a:xfrm flipV="1">
          <a:off x="4826000" y="583438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49547</xdr:rowOff>
    </xdr:from>
    <xdr:ext cx="762000" cy="259045"/>
    <xdr:sp macro="" textlink="">
      <xdr:nvSpPr>
        <xdr:cNvPr id="62" name="人件費最小値テキスト"/>
        <xdr:cNvSpPr txBox="1"/>
      </xdr:nvSpPr>
      <xdr:spPr>
        <a:xfrm>
          <a:off x="4914900" y="7078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34.1</a:t>
          </a:r>
          <a:endParaRPr kumimoji="1" lang="ja-JP" altLang="en-US" sz="1000" b="1">
            <a:latin typeface="ＭＳ Ｐゴシック"/>
          </a:endParaRPr>
        </a:p>
      </xdr:txBody>
    </xdr:sp>
    <xdr:clientData/>
  </xdr:oneCellAnchor>
  <xdr:twoCellAnchor>
    <xdr:from>
      <xdr:col>6</xdr:col>
      <xdr:colOff>612775</xdr:colOff>
      <xdr:row>41</xdr:row>
      <xdr:rowOff>77470</xdr:rowOff>
    </xdr:from>
    <xdr:to>
      <xdr:col>7</xdr:col>
      <xdr:colOff>104775</xdr:colOff>
      <xdr:row>41</xdr:row>
      <xdr:rowOff>77470</xdr:rowOff>
    </xdr:to>
    <xdr:cxnSp macro="">
      <xdr:nvCxnSpPr>
        <xdr:cNvPr id="63" name="直線コネクタ 62"/>
        <xdr:cNvCxnSpPr/>
      </xdr:nvCxnSpPr>
      <xdr:spPr>
        <a:xfrm>
          <a:off x="4737100" y="710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91457</xdr:rowOff>
    </xdr:from>
    <xdr:ext cx="762000" cy="259045"/>
    <xdr:sp macro="" textlink="">
      <xdr:nvSpPr>
        <xdr:cNvPr id="64" name="人件費最大値テキスト"/>
        <xdr:cNvSpPr txBox="1"/>
      </xdr:nvSpPr>
      <xdr:spPr>
        <a:xfrm>
          <a:off x="4914900" y="557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17.4</a:t>
          </a:r>
          <a:endParaRPr kumimoji="1" lang="ja-JP" altLang="en-US" sz="1000" b="1">
            <a:latin typeface="ＭＳ Ｐゴシック"/>
          </a:endParaRPr>
        </a:p>
      </xdr:txBody>
    </xdr:sp>
    <xdr:clientData/>
  </xdr:oneCellAnchor>
  <xdr:twoCellAnchor>
    <xdr:from>
      <xdr:col>6</xdr:col>
      <xdr:colOff>612775</xdr:colOff>
      <xdr:row>34</xdr:row>
      <xdr:rowOff>5080</xdr:rowOff>
    </xdr:from>
    <xdr:to>
      <xdr:col>7</xdr:col>
      <xdr:colOff>104775</xdr:colOff>
      <xdr:row>34</xdr:row>
      <xdr:rowOff>5080</xdr:rowOff>
    </xdr:to>
    <xdr:cxnSp macro="">
      <xdr:nvCxnSpPr>
        <xdr:cNvPr id="65" name="直線コネクタ 64"/>
        <xdr:cNvCxnSpPr/>
      </xdr:nvCxnSpPr>
      <xdr:spPr>
        <a:xfrm>
          <a:off x="4737100" y="5834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62230</xdr:rowOff>
    </xdr:to>
    <xdr:cxnSp macro="">
      <xdr:nvCxnSpPr>
        <xdr:cNvPr id="66" name="直線コネクタ 65"/>
        <xdr:cNvCxnSpPr/>
      </xdr:nvCxnSpPr>
      <xdr:spPr>
        <a:xfrm>
          <a:off x="3987800" y="636778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34</xdr:row>
      <xdr:rowOff>157497</xdr:rowOff>
    </xdr:from>
    <xdr:ext cx="762000" cy="259045"/>
    <xdr:sp macro="" textlink="">
      <xdr:nvSpPr>
        <xdr:cNvPr id="67" name="人件費平均値テキスト"/>
        <xdr:cNvSpPr txBox="1"/>
      </xdr:nvSpPr>
      <xdr:spPr>
        <a:xfrm>
          <a:off x="4914900" y="59867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6</xdr:col>
      <xdr:colOff>650875</xdr:colOff>
      <xdr:row>35</xdr:row>
      <xdr:rowOff>140970</xdr:rowOff>
    </xdr:from>
    <xdr:to>
      <xdr:col>7</xdr:col>
      <xdr:colOff>66675</xdr:colOff>
      <xdr:row>36</xdr:row>
      <xdr:rowOff>71120</xdr:rowOff>
    </xdr:to>
    <xdr:sp macro="" textlink="">
      <xdr:nvSpPr>
        <xdr:cNvPr id="68" name="フローチャート : 判断 67"/>
        <xdr:cNvSpPr/>
      </xdr:nvSpPr>
      <xdr:spPr>
        <a:xfrm>
          <a:off x="47752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69850</xdr:rowOff>
    </xdr:to>
    <xdr:cxnSp macro="">
      <xdr:nvCxnSpPr>
        <xdr:cNvPr id="69" name="直線コネクタ 68"/>
        <xdr:cNvCxnSpPr/>
      </xdr:nvCxnSpPr>
      <xdr:spPr>
        <a:xfrm flipV="1">
          <a:off x="3098800" y="63677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35</xdr:row>
      <xdr:rowOff>133350</xdr:rowOff>
    </xdr:from>
    <xdr:to>
      <xdr:col>5</xdr:col>
      <xdr:colOff>600075</xdr:colOff>
      <xdr:row>36</xdr:row>
      <xdr:rowOff>63500</xdr:rowOff>
    </xdr:to>
    <xdr:sp macro="" textlink="">
      <xdr:nvSpPr>
        <xdr:cNvPr id="70" name="フローチャート : 判断 69"/>
        <xdr:cNvSpPr/>
      </xdr:nvSpPr>
      <xdr:spPr>
        <a:xfrm>
          <a:off x="3937000" y="613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71" name="テキスト ボックス 70"/>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142240</xdr:rowOff>
    </xdr:from>
    <xdr:to>
      <xdr:col>4</xdr:col>
      <xdr:colOff>346075</xdr:colOff>
      <xdr:row>37</xdr:row>
      <xdr:rowOff>69850</xdr:rowOff>
    </xdr:to>
    <xdr:cxnSp macro="">
      <xdr:nvCxnSpPr>
        <xdr:cNvPr id="72" name="直線コネクタ 71"/>
        <xdr:cNvCxnSpPr/>
      </xdr:nvCxnSpPr>
      <xdr:spPr>
        <a:xfrm>
          <a:off x="2209800" y="631444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35</xdr:row>
      <xdr:rowOff>156210</xdr:rowOff>
    </xdr:from>
    <xdr:to>
      <xdr:col>4</xdr:col>
      <xdr:colOff>396875</xdr:colOff>
      <xdr:row>36</xdr:row>
      <xdr:rowOff>86360</xdr:rowOff>
    </xdr:to>
    <xdr:sp macro="" textlink="">
      <xdr:nvSpPr>
        <xdr:cNvPr id="73" name="フローチャート : 判断 72"/>
        <xdr:cNvSpPr/>
      </xdr:nvSpPr>
      <xdr:spPr>
        <a:xfrm>
          <a:off x="3048000" y="6156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96537</xdr:rowOff>
    </xdr:from>
    <xdr:ext cx="762000" cy="259045"/>
    <xdr:sp macro="" textlink="">
      <xdr:nvSpPr>
        <xdr:cNvPr id="74" name="テキスト ボックス 73"/>
        <xdr:cNvSpPr txBox="1"/>
      </xdr:nvSpPr>
      <xdr:spPr>
        <a:xfrm>
          <a:off x="2717800" y="592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142240</xdr:rowOff>
    </xdr:from>
    <xdr:to>
      <xdr:col>3</xdr:col>
      <xdr:colOff>142875</xdr:colOff>
      <xdr:row>37</xdr:row>
      <xdr:rowOff>85090</xdr:rowOff>
    </xdr:to>
    <xdr:cxnSp macro="">
      <xdr:nvCxnSpPr>
        <xdr:cNvPr id="75" name="直線コネクタ 74"/>
        <xdr:cNvCxnSpPr/>
      </xdr:nvCxnSpPr>
      <xdr:spPr>
        <a:xfrm flipV="1">
          <a:off x="1320800" y="631444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35</xdr:row>
      <xdr:rowOff>140970</xdr:rowOff>
    </xdr:from>
    <xdr:to>
      <xdr:col>3</xdr:col>
      <xdr:colOff>193675</xdr:colOff>
      <xdr:row>36</xdr:row>
      <xdr:rowOff>71120</xdr:rowOff>
    </xdr:to>
    <xdr:sp macro="" textlink="">
      <xdr:nvSpPr>
        <xdr:cNvPr id="76" name="フローチャート : 判断 75"/>
        <xdr:cNvSpPr/>
      </xdr:nvSpPr>
      <xdr:spPr>
        <a:xfrm>
          <a:off x="2159000" y="6141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81297</xdr:rowOff>
    </xdr:from>
    <xdr:ext cx="762000" cy="259045"/>
    <xdr:sp macro="" textlink="">
      <xdr:nvSpPr>
        <xdr:cNvPr id="77" name="テキスト ボックス 76"/>
        <xdr:cNvSpPr txBox="1"/>
      </xdr:nvSpPr>
      <xdr:spPr>
        <a:xfrm>
          <a:off x="1828800" y="591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22.1</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30480</xdr:rowOff>
    </xdr:from>
    <xdr:to>
      <xdr:col>1</xdr:col>
      <xdr:colOff>676275</xdr:colOff>
      <xdr:row>36</xdr:row>
      <xdr:rowOff>132080</xdr:rowOff>
    </xdr:to>
    <xdr:sp macro="" textlink="">
      <xdr:nvSpPr>
        <xdr:cNvPr id="78" name="フローチャート : 判断 77"/>
        <xdr:cNvSpPr/>
      </xdr:nvSpPr>
      <xdr:spPr>
        <a:xfrm>
          <a:off x="1270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142257</xdr:rowOff>
    </xdr:from>
    <xdr:ext cx="762000" cy="259045"/>
    <xdr:sp macro="" textlink="">
      <xdr:nvSpPr>
        <xdr:cNvPr id="79" name="テキスト ボックス 78"/>
        <xdr:cNvSpPr txBox="1"/>
      </xdr:nvSpPr>
      <xdr:spPr>
        <a:xfrm>
          <a:off x="939800" y="5971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22.9</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11430</xdr:rowOff>
    </xdr:from>
    <xdr:to>
      <xdr:col>7</xdr:col>
      <xdr:colOff>66675</xdr:colOff>
      <xdr:row>37</xdr:row>
      <xdr:rowOff>113030</xdr:rowOff>
    </xdr:to>
    <xdr:sp macro="" textlink="">
      <xdr:nvSpPr>
        <xdr:cNvPr id="85" name="円/楕円 84"/>
        <xdr:cNvSpPr/>
      </xdr:nvSpPr>
      <xdr:spPr>
        <a:xfrm>
          <a:off x="47752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154957</xdr:rowOff>
    </xdr:from>
    <xdr:ext cx="762000" cy="259045"/>
    <xdr:sp macro="" textlink="">
      <xdr:nvSpPr>
        <xdr:cNvPr id="86" name="人件費該当値テキスト"/>
        <xdr:cNvSpPr txBox="1"/>
      </xdr:nvSpPr>
      <xdr:spPr>
        <a:xfrm>
          <a:off x="4914900" y="632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59707</xdr:rowOff>
    </xdr:from>
    <xdr:ext cx="736600" cy="259045"/>
    <xdr:sp macro="" textlink="">
      <xdr:nvSpPr>
        <xdr:cNvPr id="88" name="テキスト ボックス 87"/>
        <xdr:cNvSpPr txBox="1"/>
      </xdr:nvSpPr>
      <xdr:spPr>
        <a:xfrm>
          <a:off x="3606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19050</xdr:rowOff>
    </xdr:from>
    <xdr:to>
      <xdr:col>4</xdr:col>
      <xdr:colOff>396875</xdr:colOff>
      <xdr:row>37</xdr:row>
      <xdr:rowOff>120650</xdr:rowOff>
    </xdr:to>
    <xdr:sp macro="" textlink="">
      <xdr:nvSpPr>
        <xdr:cNvPr id="89" name="円/楕円 88"/>
        <xdr:cNvSpPr/>
      </xdr:nvSpPr>
      <xdr:spPr>
        <a:xfrm>
          <a:off x="3048000" y="6362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90" name="テキスト ボックス 89"/>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25.0</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91440</xdr:rowOff>
    </xdr:from>
    <xdr:to>
      <xdr:col>3</xdr:col>
      <xdr:colOff>193675</xdr:colOff>
      <xdr:row>37</xdr:row>
      <xdr:rowOff>21590</xdr:rowOff>
    </xdr:to>
    <xdr:sp macro="" textlink="">
      <xdr:nvSpPr>
        <xdr:cNvPr id="91" name="円/楕円 90"/>
        <xdr:cNvSpPr/>
      </xdr:nvSpPr>
      <xdr:spPr>
        <a:xfrm>
          <a:off x="2159000" y="6263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6367</xdr:rowOff>
    </xdr:from>
    <xdr:ext cx="762000" cy="259045"/>
    <xdr:sp macro="" textlink="">
      <xdr:nvSpPr>
        <xdr:cNvPr id="92" name="テキスト ボックス 91"/>
        <xdr:cNvSpPr txBox="1"/>
      </xdr:nvSpPr>
      <xdr:spPr>
        <a:xfrm>
          <a:off x="1828800" y="6350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93" name="円/楕円 92"/>
        <xdr:cNvSpPr/>
      </xdr:nvSpPr>
      <xdr:spPr>
        <a:xfrm>
          <a:off x="1270000" y="6377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94" name="テキスト ボックス 93"/>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a:rPr>
            <a:t>　平成</a:t>
          </a:r>
          <a:r>
            <a:rPr kumimoji="1" lang="en-US" altLang="ja-JP" sz="1300">
              <a:latin typeface="ＭＳ Ｐゴシック"/>
            </a:rPr>
            <a:t>27</a:t>
          </a:r>
          <a:r>
            <a:rPr kumimoji="1" lang="ja-JP" altLang="en-US" sz="1300">
              <a:latin typeface="ＭＳ Ｐゴシック"/>
            </a:rPr>
            <a:t>年度で類似団体平均を大きく下回った本指標も、今年度は</a:t>
          </a:r>
          <a:r>
            <a:rPr kumimoji="1" lang="en-US" altLang="ja-JP" sz="1300">
              <a:latin typeface="ＭＳ Ｐゴシック"/>
            </a:rPr>
            <a:t>12.3</a:t>
          </a:r>
          <a:r>
            <a:rPr kumimoji="1" lang="ja-JP" altLang="en-US" sz="1300">
              <a:latin typeface="ＭＳ Ｐゴシック"/>
            </a:rPr>
            <a:t>となり類似団体平均に近づいた。老朽公共施設の解体による工事費の増加が影響し、大きな流れとしては増加傾向にあるが、</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物件費は各事務事業におけるコストであることは明白であることから、平成</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16</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年度から</a:t>
          </a:r>
          <a:r>
            <a:rPr kumimoji="1" lang="en-US" altLang="ja-JP" sz="1300" b="0" i="0" u="none" strike="noStrike" kern="0" cap="none" spc="0" normalizeH="0" baseline="0" noProof="0">
              <a:ln>
                <a:noFill/>
              </a:ln>
              <a:solidFill>
                <a:prstClr val="black"/>
              </a:solidFill>
              <a:effectLst/>
              <a:uLnTx/>
              <a:uFillTx/>
              <a:latin typeface="ＭＳ Ｐゴシック"/>
              <a:ea typeface="+mn-ea"/>
              <a:cs typeface="+mn-cs"/>
            </a:rPr>
            <a:t>20</a:t>
          </a: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年度にかけて断行した緊縮財政を再現させ、更なる経常行政コストの削減を推進する。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146050</xdr:rowOff>
    </xdr:from>
    <xdr:to>
      <xdr:col>24</xdr:col>
      <xdr:colOff>31750</xdr:colOff>
      <xdr:row>22</xdr:row>
      <xdr:rowOff>94343</xdr:rowOff>
    </xdr:to>
    <xdr:cxnSp macro="">
      <xdr:nvCxnSpPr>
        <xdr:cNvPr id="124" name="直線コネクタ 123"/>
        <xdr:cNvCxnSpPr/>
      </xdr:nvCxnSpPr>
      <xdr:spPr>
        <a:xfrm flipV="1">
          <a:off x="16510000" y="2374900"/>
          <a:ext cx="0" cy="14913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66420</xdr:rowOff>
    </xdr:from>
    <xdr:ext cx="762000" cy="259045"/>
    <xdr:sp macro="" textlink="">
      <xdr:nvSpPr>
        <xdr:cNvPr id="125" name="物件費最小値テキスト"/>
        <xdr:cNvSpPr txBox="1"/>
      </xdr:nvSpPr>
      <xdr:spPr>
        <a:xfrm>
          <a:off x="16598900" y="383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22</xdr:row>
      <xdr:rowOff>94343</xdr:rowOff>
    </xdr:from>
    <xdr:to>
      <xdr:col>24</xdr:col>
      <xdr:colOff>120650</xdr:colOff>
      <xdr:row>22</xdr:row>
      <xdr:rowOff>94343</xdr:rowOff>
    </xdr:to>
    <xdr:cxnSp macro="">
      <xdr:nvCxnSpPr>
        <xdr:cNvPr id="126" name="直線コネクタ 125"/>
        <xdr:cNvCxnSpPr/>
      </xdr:nvCxnSpPr>
      <xdr:spPr>
        <a:xfrm>
          <a:off x="16421100" y="3866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60977</xdr:rowOff>
    </xdr:from>
    <xdr:ext cx="762000" cy="259045"/>
    <xdr:sp macro="" textlink="">
      <xdr:nvSpPr>
        <xdr:cNvPr id="127" name="物件費最大値テキスト"/>
        <xdr:cNvSpPr txBox="1"/>
      </xdr:nvSpPr>
      <xdr:spPr>
        <a:xfrm>
          <a:off x="16598900" y="211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13</xdr:row>
      <xdr:rowOff>146050</xdr:rowOff>
    </xdr:from>
    <xdr:to>
      <xdr:col>24</xdr:col>
      <xdr:colOff>120650</xdr:colOff>
      <xdr:row>13</xdr:row>
      <xdr:rowOff>146050</xdr:rowOff>
    </xdr:to>
    <xdr:cxnSp macro="">
      <xdr:nvCxnSpPr>
        <xdr:cNvPr id="128" name="直線コネクタ 127"/>
        <xdr:cNvCxnSpPr/>
      </xdr:nvCxnSpPr>
      <xdr:spPr>
        <a:xfrm>
          <a:off x="16421100" y="2374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15</xdr:row>
      <xdr:rowOff>53521</xdr:rowOff>
    </xdr:from>
    <xdr:to>
      <xdr:col>24</xdr:col>
      <xdr:colOff>31750</xdr:colOff>
      <xdr:row>16</xdr:row>
      <xdr:rowOff>110671</xdr:rowOff>
    </xdr:to>
    <xdr:cxnSp macro="">
      <xdr:nvCxnSpPr>
        <xdr:cNvPr id="129" name="直線コネクタ 128"/>
        <xdr:cNvCxnSpPr/>
      </xdr:nvCxnSpPr>
      <xdr:spPr>
        <a:xfrm>
          <a:off x="15671800" y="2625271"/>
          <a:ext cx="8382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129920</xdr:rowOff>
    </xdr:from>
    <xdr:ext cx="762000" cy="259045"/>
    <xdr:sp macro="" textlink="">
      <xdr:nvSpPr>
        <xdr:cNvPr id="130" name="物件費平均値テキスト"/>
        <xdr:cNvSpPr txBox="1"/>
      </xdr:nvSpPr>
      <xdr:spPr>
        <a:xfrm>
          <a:off x="16598900" y="28731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157843</xdr:rowOff>
    </xdr:from>
    <xdr:to>
      <xdr:col>24</xdr:col>
      <xdr:colOff>82550</xdr:colOff>
      <xdr:row>17</xdr:row>
      <xdr:rowOff>87993</xdr:rowOff>
    </xdr:to>
    <xdr:sp macro="" textlink="">
      <xdr:nvSpPr>
        <xdr:cNvPr id="131" name="フローチャート : 判断 130"/>
        <xdr:cNvSpPr/>
      </xdr:nvSpPr>
      <xdr:spPr>
        <a:xfrm>
          <a:off x="16459200" y="290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53521</xdr:rowOff>
    </xdr:from>
    <xdr:to>
      <xdr:col>22</xdr:col>
      <xdr:colOff>565150</xdr:colOff>
      <xdr:row>15</xdr:row>
      <xdr:rowOff>151493</xdr:rowOff>
    </xdr:to>
    <xdr:cxnSp macro="">
      <xdr:nvCxnSpPr>
        <xdr:cNvPr id="132" name="直線コネクタ 131"/>
        <xdr:cNvCxnSpPr/>
      </xdr:nvCxnSpPr>
      <xdr:spPr>
        <a:xfrm flipV="1">
          <a:off x="14782800" y="2625271"/>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136071</xdr:rowOff>
    </xdr:from>
    <xdr:to>
      <xdr:col>22</xdr:col>
      <xdr:colOff>615950</xdr:colOff>
      <xdr:row>17</xdr:row>
      <xdr:rowOff>66221</xdr:rowOff>
    </xdr:to>
    <xdr:sp macro="" textlink="">
      <xdr:nvSpPr>
        <xdr:cNvPr id="133" name="フローチャート : 判断 132"/>
        <xdr:cNvSpPr/>
      </xdr:nvSpPr>
      <xdr:spPr>
        <a:xfrm>
          <a:off x="156210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50998</xdr:rowOff>
    </xdr:from>
    <xdr:ext cx="736600" cy="259045"/>
    <xdr:sp macro="" textlink="">
      <xdr:nvSpPr>
        <xdr:cNvPr id="134" name="テキスト ボックス 133"/>
        <xdr:cNvSpPr txBox="1"/>
      </xdr:nvSpPr>
      <xdr:spPr>
        <a:xfrm>
          <a:off x="15290800" y="29656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151493</xdr:rowOff>
    </xdr:from>
    <xdr:to>
      <xdr:col>21</xdr:col>
      <xdr:colOff>361950</xdr:colOff>
      <xdr:row>16</xdr:row>
      <xdr:rowOff>67129</xdr:rowOff>
    </xdr:to>
    <xdr:cxnSp macro="">
      <xdr:nvCxnSpPr>
        <xdr:cNvPr id="135" name="直線コネクタ 134"/>
        <xdr:cNvCxnSpPr/>
      </xdr:nvCxnSpPr>
      <xdr:spPr>
        <a:xfrm flipV="1">
          <a:off x="13893800" y="2723243"/>
          <a:ext cx="8890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114300</xdr:rowOff>
    </xdr:from>
    <xdr:to>
      <xdr:col>21</xdr:col>
      <xdr:colOff>412750</xdr:colOff>
      <xdr:row>17</xdr:row>
      <xdr:rowOff>44450</xdr:rowOff>
    </xdr:to>
    <xdr:sp macro="" textlink="">
      <xdr:nvSpPr>
        <xdr:cNvPr id="136" name="フローチャート : 判断 135"/>
        <xdr:cNvSpPr/>
      </xdr:nvSpPr>
      <xdr:spPr>
        <a:xfrm>
          <a:off x="14732000" y="28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29227</xdr:rowOff>
    </xdr:from>
    <xdr:ext cx="762000" cy="259045"/>
    <xdr:sp macro="" textlink="">
      <xdr:nvSpPr>
        <xdr:cNvPr id="137" name="テキスト ボックス 136"/>
        <xdr:cNvSpPr txBox="1"/>
      </xdr:nvSpPr>
      <xdr:spPr>
        <a:xfrm>
          <a:off x="14401800" y="294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641350</xdr:colOff>
      <xdr:row>15</xdr:row>
      <xdr:rowOff>42636</xdr:rowOff>
    </xdr:from>
    <xdr:to>
      <xdr:col>20</xdr:col>
      <xdr:colOff>158750</xdr:colOff>
      <xdr:row>16</xdr:row>
      <xdr:rowOff>67129</xdr:rowOff>
    </xdr:to>
    <xdr:cxnSp macro="">
      <xdr:nvCxnSpPr>
        <xdr:cNvPr id="138" name="直線コネクタ 137"/>
        <xdr:cNvCxnSpPr/>
      </xdr:nvCxnSpPr>
      <xdr:spPr>
        <a:xfrm>
          <a:off x="13004800" y="2614386"/>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135363</xdr:rowOff>
    </xdr:from>
    <xdr:ext cx="762000" cy="259045"/>
    <xdr:sp macro="" textlink="">
      <xdr:nvSpPr>
        <xdr:cNvPr id="140" name="テキスト ボックス 139"/>
        <xdr:cNvSpPr txBox="1"/>
      </xdr:nvSpPr>
      <xdr:spPr>
        <a:xfrm>
          <a:off x="13512800" y="2878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122464</xdr:rowOff>
    </xdr:from>
    <xdr:to>
      <xdr:col>19</xdr:col>
      <xdr:colOff>6350</xdr:colOff>
      <xdr:row>16</xdr:row>
      <xdr:rowOff>52614</xdr:rowOff>
    </xdr:to>
    <xdr:sp macro="" textlink="">
      <xdr:nvSpPr>
        <xdr:cNvPr id="141" name="フローチャート : 判断 140"/>
        <xdr:cNvSpPr/>
      </xdr:nvSpPr>
      <xdr:spPr>
        <a:xfrm>
          <a:off x="12954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37391</xdr:rowOff>
    </xdr:from>
    <xdr:ext cx="762000" cy="259045"/>
    <xdr:sp macro="" textlink="">
      <xdr:nvSpPr>
        <xdr:cNvPr id="142" name="テキスト ボックス 141"/>
        <xdr:cNvSpPr txBox="1"/>
      </xdr:nvSpPr>
      <xdr:spPr>
        <a:xfrm>
          <a:off x="12623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8" name="円/楕円 147"/>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15</xdr:row>
      <xdr:rowOff>76398</xdr:rowOff>
    </xdr:from>
    <xdr:ext cx="762000" cy="259045"/>
    <xdr:sp macro="" textlink="">
      <xdr:nvSpPr>
        <xdr:cNvPr id="149" name="物件費該当値テキスト"/>
        <xdr:cNvSpPr txBox="1"/>
      </xdr:nvSpPr>
      <xdr:spPr>
        <a:xfrm>
          <a:off x="16598900" y="2648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2721</xdr:rowOff>
    </xdr:from>
    <xdr:to>
      <xdr:col>22</xdr:col>
      <xdr:colOff>615950</xdr:colOff>
      <xdr:row>15</xdr:row>
      <xdr:rowOff>104321</xdr:rowOff>
    </xdr:to>
    <xdr:sp macro="" textlink="">
      <xdr:nvSpPr>
        <xdr:cNvPr id="150" name="円/楕円 149"/>
        <xdr:cNvSpPr/>
      </xdr:nvSpPr>
      <xdr:spPr>
        <a:xfrm>
          <a:off x="15621000" y="2574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114498</xdr:rowOff>
    </xdr:from>
    <xdr:ext cx="736600" cy="259045"/>
    <xdr:sp macro="" textlink="">
      <xdr:nvSpPr>
        <xdr:cNvPr id="151" name="テキスト ボックス 150"/>
        <xdr:cNvSpPr txBox="1"/>
      </xdr:nvSpPr>
      <xdr:spPr>
        <a:xfrm>
          <a:off x="15290800" y="23433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100693</xdr:rowOff>
    </xdr:from>
    <xdr:to>
      <xdr:col>21</xdr:col>
      <xdr:colOff>412750</xdr:colOff>
      <xdr:row>16</xdr:row>
      <xdr:rowOff>30843</xdr:rowOff>
    </xdr:to>
    <xdr:sp macro="" textlink="">
      <xdr:nvSpPr>
        <xdr:cNvPr id="152" name="円/楕円 151"/>
        <xdr:cNvSpPr/>
      </xdr:nvSpPr>
      <xdr:spPr>
        <a:xfrm>
          <a:off x="14732000" y="2672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41020</xdr:rowOff>
    </xdr:from>
    <xdr:ext cx="762000" cy="259045"/>
    <xdr:sp macro="" textlink="">
      <xdr:nvSpPr>
        <xdr:cNvPr id="153" name="テキスト ボックス 152"/>
        <xdr:cNvSpPr txBox="1"/>
      </xdr:nvSpPr>
      <xdr:spPr>
        <a:xfrm>
          <a:off x="14401800" y="2441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16329</xdr:rowOff>
    </xdr:from>
    <xdr:to>
      <xdr:col>20</xdr:col>
      <xdr:colOff>209550</xdr:colOff>
      <xdr:row>16</xdr:row>
      <xdr:rowOff>117929</xdr:rowOff>
    </xdr:to>
    <xdr:sp macro="" textlink="">
      <xdr:nvSpPr>
        <xdr:cNvPr id="154" name="円/楕円 153"/>
        <xdr:cNvSpPr/>
      </xdr:nvSpPr>
      <xdr:spPr>
        <a:xfrm>
          <a:off x="13843000" y="275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128106</xdr:rowOff>
    </xdr:from>
    <xdr:ext cx="762000" cy="259045"/>
    <xdr:sp macro="" textlink="">
      <xdr:nvSpPr>
        <xdr:cNvPr id="155" name="テキスト ボックス 154"/>
        <xdr:cNvSpPr txBox="1"/>
      </xdr:nvSpPr>
      <xdr:spPr>
        <a:xfrm>
          <a:off x="13512800" y="252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163286</xdr:rowOff>
    </xdr:from>
    <xdr:to>
      <xdr:col>19</xdr:col>
      <xdr:colOff>6350</xdr:colOff>
      <xdr:row>15</xdr:row>
      <xdr:rowOff>93436</xdr:rowOff>
    </xdr:to>
    <xdr:sp macro="" textlink="">
      <xdr:nvSpPr>
        <xdr:cNvPr id="156" name="円/楕円 155"/>
        <xdr:cNvSpPr/>
      </xdr:nvSpPr>
      <xdr:spPr>
        <a:xfrm>
          <a:off x="12954000" y="256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13</xdr:row>
      <xdr:rowOff>103613</xdr:rowOff>
    </xdr:from>
    <xdr:ext cx="762000" cy="259045"/>
    <xdr:sp macro="" textlink="">
      <xdr:nvSpPr>
        <xdr:cNvPr id="157" name="テキスト ボックス 156"/>
        <xdr:cNvSpPr txBox="1"/>
      </xdr:nvSpPr>
      <xdr:spPr>
        <a:xfrm>
          <a:off x="12623800" y="2332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本町の扶助費においても、国の社会保障費や類似団体と同様に微増傾向にある。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本経費については、増加傾向であることはやむを得ないが、これまでと同様、所得審査や給付の厳格性を維持しつつ、単独施策に基づく給付も財政力を勘案し管理していく。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72" name="直線コネクタ 171"/>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3" name="テキスト ボックス 172"/>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4" name="直線コネクタ 173"/>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5" name="テキスト ボックス 174"/>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6" name="直線コネクタ 175"/>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7" name="テキスト ボックス 176"/>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8" name="直線コネクタ 177"/>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9" name="テキスト ボックス 178"/>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80" name="直線コネクタ 179"/>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81" name="テキスト ボックス 180"/>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54</xdr:row>
      <xdr:rowOff>31750</xdr:rowOff>
    </xdr:from>
    <xdr:to>
      <xdr:col>7</xdr:col>
      <xdr:colOff>15875</xdr:colOff>
      <xdr:row>61</xdr:row>
      <xdr:rowOff>165100</xdr:rowOff>
    </xdr:to>
    <xdr:cxnSp macro="">
      <xdr:nvCxnSpPr>
        <xdr:cNvPr id="185" name="直線コネクタ 184"/>
        <xdr:cNvCxnSpPr/>
      </xdr:nvCxnSpPr>
      <xdr:spPr>
        <a:xfrm flipV="1">
          <a:off x="4826000" y="929005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137177</xdr:rowOff>
    </xdr:from>
    <xdr:ext cx="762000" cy="259045"/>
    <xdr:sp macro="" textlink="">
      <xdr:nvSpPr>
        <xdr:cNvPr id="186" name="扶助費最小値テキスト"/>
        <xdr:cNvSpPr txBox="1"/>
      </xdr:nvSpPr>
      <xdr:spPr>
        <a:xfrm>
          <a:off x="4914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a:t>
          </a:r>
          <a:endParaRPr kumimoji="1" lang="ja-JP" altLang="en-US" sz="1000" b="1">
            <a:latin typeface="ＭＳ Ｐゴシック"/>
          </a:endParaRPr>
        </a:p>
      </xdr:txBody>
    </xdr:sp>
    <xdr:clientData/>
  </xdr:oneCellAnchor>
  <xdr:twoCellAnchor>
    <xdr:from>
      <xdr:col>6</xdr:col>
      <xdr:colOff>612775</xdr:colOff>
      <xdr:row>61</xdr:row>
      <xdr:rowOff>165100</xdr:rowOff>
    </xdr:from>
    <xdr:to>
      <xdr:col>7</xdr:col>
      <xdr:colOff>104775</xdr:colOff>
      <xdr:row>61</xdr:row>
      <xdr:rowOff>165100</xdr:rowOff>
    </xdr:to>
    <xdr:cxnSp macro="">
      <xdr:nvCxnSpPr>
        <xdr:cNvPr id="187" name="直線コネクタ 186"/>
        <xdr:cNvCxnSpPr/>
      </xdr:nvCxnSpPr>
      <xdr:spPr>
        <a:xfrm>
          <a:off x="4737100" y="10623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118127</xdr:rowOff>
    </xdr:from>
    <xdr:ext cx="762000" cy="259045"/>
    <xdr:sp macro="" textlink="">
      <xdr:nvSpPr>
        <xdr:cNvPr id="188" name="扶助費最大値テキスト"/>
        <xdr:cNvSpPr txBox="1"/>
      </xdr:nvSpPr>
      <xdr:spPr>
        <a:xfrm>
          <a:off x="4914900" y="9033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a:t>
          </a:r>
          <a:endParaRPr kumimoji="1" lang="ja-JP" altLang="en-US" sz="1000" b="1">
            <a:latin typeface="ＭＳ Ｐゴシック"/>
          </a:endParaRPr>
        </a:p>
      </xdr:txBody>
    </xdr:sp>
    <xdr:clientData/>
  </xdr:oneCellAnchor>
  <xdr:twoCellAnchor>
    <xdr:from>
      <xdr:col>6</xdr:col>
      <xdr:colOff>612775</xdr:colOff>
      <xdr:row>54</xdr:row>
      <xdr:rowOff>31750</xdr:rowOff>
    </xdr:from>
    <xdr:to>
      <xdr:col>7</xdr:col>
      <xdr:colOff>104775</xdr:colOff>
      <xdr:row>54</xdr:row>
      <xdr:rowOff>31750</xdr:rowOff>
    </xdr:to>
    <xdr:cxnSp macro="">
      <xdr:nvCxnSpPr>
        <xdr:cNvPr id="189" name="直線コネクタ 188"/>
        <xdr:cNvCxnSpPr/>
      </xdr:nvCxnSpPr>
      <xdr:spPr>
        <a:xfrm>
          <a:off x="4737100" y="9290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50800</xdr:rowOff>
    </xdr:from>
    <xdr:to>
      <xdr:col>7</xdr:col>
      <xdr:colOff>15875</xdr:colOff>
      <xdr:row>56</xdr:row>
      <xdr:rowOff>107950</xdr:rowOff>
    </xdr:to>
    <xdr:cxnSp macro="">
      <xdr:nvCxnSpPr>
        <xdr:cNvPr id="190" name="直線コネクタ 189"/>
        <xdr:cNvCxnSpPr/>
      </xdr:nvCxnSpPr>
      <xdr:spPr>
        <a:xfrm>
          <a:off x="3987800" y="9652000"/>
          <a:ext cx="8382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105427</xdr:rowOff>
    </xdr:from>
    <xdr:ext cx="762000" cy="259045"/>
    <xdr:sp macro="" textlink="">
      <xdr:nvSpPr>
        <xdr:cNvPr id="191" name="扶助費平均値テキスト"/>
        <xdr:cNvSpPr txBox="1"/>
      </xdr:nvSpPr>
      <xdr:spPr>
        <a:xfrm>
          <a:off x="4914900" y="97066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133350</xdr:rowOff>
    </xdr:from>
    <xdr:to>
      <xdr:col>7</xdr:col>
      <xdr:colOff>66675</xdr:colOff>
      <xdr:row>57</xdr:row>
      <xdr:rowOff>63500</xdr:rowOff>
    </xdr:to>
    <xdr:sp macro="" textlink="">
      <xdr:nvSpPr>
        <xdr:cNvPr id="192" name="フローチャート : 判断 191"/>
        <xdr:cNvSpPr/>
      </xdr:nvSpPr>
      <xdr:spPr>
        <a:xfrm>
          <a:off x="4775200" y="9734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12700</xdr:rowOff>
    </xdr:from>
    <xdr:to>
      <xdr:col>5</xdr:col>
      <xdr:colOff>549275</xdr:colOff>
      <xdr:row>56</xdr:row>
      <xdr:rowOff>50800</xdr:rowOff>
    </xdr:to>
    <xdr:cxnSp macro="">
      <xdr:nvCxnSpPr>
        <xdr:cNvPr id="193" name="直線コネクタ 192"/>
        <xdr:cNvCxnSpPr/>
      </xdr:nvCxnSpPr>
      <xdr:spPr>
        <a:xfrm>
          <a:off x="3098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95250</xdr:rowOff>
    </xdr:from>
    <xdr:to>
      <xdr:col>5</xdr:col>
      <xdr:colOff>600075</xdr:colOff>
      <xdr:row>57</xdr:row>
      <xdr:rowOff>25400</xdr:rowOff>
    </xdr:to>
    <xdr:sp macro="" textlink="">
      <xdr:nvSpPr>
        <xdr:cNvPr id="194" name="フローチャート : 判断 193"/>
        <xdr:cNvSpPr/>
      </xdr:nvSpPr>
      <xdr:spPr>
        <a:xfrm>
          <a:off x="3937000" y="9696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10177</xdr:rowOff>
    </xdr:from>
    <xdr:ext cx="736600" cy="259045"/>
    <xdr:sp macro="" textlink="">
      <xdr:nvSpPr>
        <xdr:cNvPr id="195" name="テキスト ボックス 194"/>
        <xdr:cNvSpPr txBox="1"/>
      </xdr:nvSpPr>
      <xdr:spPr>
        <a:xfrm>
          <a:off x="3606800" y="9782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107950</xdr:rowOff>
    </xdr:from>
    <xdr:to>
      <xdr:col>4</xdr:col>
      <xdr:colOff>346075</xdr:colOff>
      <xdr:row>56</xdr:row>
      <xdr:rowOff>12700</xdr:rowOff>
    </xdr:to>
    <xdr:cxnSp macro="">
      <xdr:nvCxnSpPr>
        <xdr:cNvPr id="196" name="直線コネクタ 195"/>
        <xdr:cNvCxnSpPr/>
      </xdr:nvCxnSpPr>
      <xdr:spPr>
        <a:xfrm>
          <a:off x="2209800" y="9537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133350</xdr:rowOff>
    </xdr:from>
    <xdr:to>
      <xdr:col>4</xdr:col>
      <xdr:colOff>396875</xdr:colOff>
      <xdr:row>56</xdr:row>
      <xdr:rowOff>63500</xdr:rowOff>
    </xdr:to>
    <xdr:sp macro="" textlink="">
      <xdr:nvSpPr>
        <xdr:cNvPr id="197" name="フローチャート : 判断 196"/>
        <xdr:cNvSpPr/>
      </xdr:nvSpPr>
      <xdr:spPr>
        <a:xfrm>
          <a:off x="3048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73677</xdr:rowOff>
    </xdr:from>
    <xdr:ext cx="762000" cy="259045"/>
    <xdr:sp macro="" textlink="">
      <xdr:nvSpPr>
        <xdr:cNvPr id="198" name="テキスト ボックス 197"/>
        <xdr:cNvSpPr txBox="1"/>
      </xdr:nvSpPr>
      <xdr:spPr>
        <a:xfrm>
          <a:off x="2717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69850</xdr:rowOff>
    </xdr:from>
    <xdr:to>
      <xdr:col>3</xdr:col>
      <xdr:colOff>142875</xdr:colOff>
      <xdr:row>55</xdr:row>
      <xdr:rowOff>107950</xdr:rowOff>
    </xdr:to>
    <xdr:cxnSp macro="">
      <xdr:nvCxnSpPr>
        <xdr:cNvPr id="199" name="直線コネクタ 198"/>
        <xdr:cNvCxnSpPr/>
      </xdr:nvCxnSpPr>
      <xdr:spPr>
        <a:xfrm>
          <a:off x="1320800" y="9499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133350</xdr:rowOff>
    </xdr:from>
    <xdr:to>
      <xdr:col>3</xdr:col>
      <xdr:colOff>193675</xdr:colOff>
      <xdr:row>56</xdr:row>
      <xdr:rowOff>63500</xdr:rowOff>
    </xdr:to>
    <xdr:sp macro="" textlink="">
      <xdr:nvSpPr>
        <xdr:cNvPr id="200" name="フローチャート : 判断 199"/>
        <xdr:cNvSpPr/>
      </xdr:nvSpPr>
      <xdr:spPr>
        <a:xfrm>
          <a:off x="2159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48277</xdr:rowOff>
    </xdr:from>
    <xdr:ext cx="762000" cy="259045"/>
    <xdr:sp macro="" textlink="">
      <xdr:nvSpPr>
        <xdr:cNvPr id="201" name="テキスト ボックス 200"/>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114300</xdr:rowOff>
    </xdr:from>
    <xdr:to>
      <xdr:col>1</xdr:col>
      <xdr:colOff>676275</xdr:colOff>
      <xdr:row>56</xdr:row>
      <xdr:rowOff>44450</xdr:rowOff>
    </xdr:to>
    <xdr:sp macro="" textlink="">
      <xdr:nvSpPr>
        <xdr:cNvPr id="202" name="フローチャート : 判断 201"/>
        <xdr:cNvSpPr/>
      </xdr:nvSpPr>
      <xdr:spPr>
        <a:xfrm>
          <a:off x="1270000" y="9544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29227</xdr:rowOff>
    </xdr:from>
    <xdr:ext cx="762000" cy="259045"/>
    <xdr:sp macro="" textlink="">
      <xdr:nvSpPr>
        <xdr:cNvPr id="203" name="テキスト ボックス 202"/>
        <xdr:cNvSpPr txBox="1"/>
      </xdr:nvSpPr>
      <xdr:spPr>
        <a:xfrm>
          <a:off x="939800" y="963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57150</xdr:rowOff>
    </xdr:from>
    <xdr:to>
      <xdr:col>7</xdr:col>
      <xdr:colOff>66675</xdr:colOff>
      <xdr:row>56</xdr:row>
      <xdr:rowOff>158750</xdr:rowOff>
    </xdr:to>
    <xdr:sp macro="" textlink="">
      <xdr:nvSpPr>
        <xdr:cNvPr id="209" name="円/楕円 208"/>
        <xdr:cNvSpPr/>
      </xdr:nvSpPr>
      <xdr:spPr>
        <a:xfrm>
          <a:off x="4775200" y="9658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55</xdr:row>
      <xdr:rowOff>73677</xdr:rowOff>
    </xdr:from>
    <xdr:ext cx="762000" cy="259045"/>
    <xdr:sp macro="" textlink="">
      <xdr:nvSpPr>
        <xdr:cNvPr id="210" name="扶助費該当値テキスト"/>
        <xdr:cNvSpPr txBox="1"/>
      </xdr:nvSpPr>
      <xdr:spPr>
        <a:xfrm>
          <a:off x="4914900" y="9503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5.3</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0</xdr:rowOff>
    </xdr:from>
    <xdr:to>
      <xdr:col>5</xdr:col>
      <xdr:colOff>600075</xdr:colOff>
      <xdr:row>56</xdr:row>
      <xdr:rowOff>101600</xdr:rowOff>
    </xdr:to>
    <xdr:sp macro="" textlink="">
      <xdr:nvSpPr>
        <xdr:cNvPr id="211" name="円/楕円 210"/>
        <xdr:cNvSpPr/>
      </xdr:nvSpPr>
      <xdr:spPr>
        <a:xfrm>
          <a:off x="3937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111777</xdr:rowOff>
    </xdr:from>
    <xdr:ext cx="736600" cy="259045"/>
    <xdr:sp macro="" textlink="">
      <xdr:nvSpPr>
        <xdr:cNvPr id="212" name="テキスト ボックス 211"/>
        <xdr:cNvSpPr txBox="1"/>
      </xdr:nvSpPr>
      <xdr:spPr>
        <a:xfrm>
          <a:off x="3606800" y="9370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133350</xdr:rowOff>
    </xdr:from>
    <xdr:to>
      <xdr:col>4</xdr:col>
      <xdr:colOff>396875</xdr:colOff>
      <xdr:row>56</xdr:row>
      <xdr:rowOff>63500</xdr:rowOff>
    </xdr:to>
    <xdr:sp macro="" textlink="">
      <xdr:nvSpPr>
        <xdr:cNvPr id="213" name="円/楕円 212"/>
        <xdr:cNvSpPr/>
      </xdr:nvSpPr>
      <xdr:spPr>
        <a:xfrm>
          <a:off x="3048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48277</xdr:rowOff>
    </xdr:from>
    <xdr:ext cx="762000" cy="259045"/>
    <xdr:sp macro="" textlink="">
      <xdr:nvSpPr>
        <xdr:cNvPr id="214" name="テキスト ボックス 213"/>
        <xdr:cNvSpPr txBox="1"/>
      </xdr:nvSpPr>
      <xdr:spPr>
        <a:xfrm>
          <a:off x="2717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4.8</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57150</xdr:rowOff>
    </xdr:from>
    <xdr:to>
      <xdr:col>3</xdr:col>
      <xdr:colOff>193675</xdr:colOff>
      <xdr:row>55</xdr:row>
      <xdr:rowOff>158750</xdr:rowOff>
    </xdr:to>
    <xdr:sp macro="" textlink="">
      <xdr:nvSpPr>
        <xdr:cNvPr id="215" name="円/楕円 214"/>
        <xdr:cNvSpPr/>
      </xdr:nvSpPr>
      <xdr:spPr>
        <a:xfrm>
          <a:off x="2159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168927</xdr:rowOff>
    </xdr:from>
    <xdr:ext cx="762000" cy="259045"/>
    <xdr:sp macro="" textlink="">
      <xdr:nvSpPr>
        <xdr:cNvPr id="216" name="テキスト ボックス 215"/>
        <xdr:cNvSpPr txBox="1"/>
      </xdr:nvSpPr>
      <xdr:spPr>
        <a:xfrm>
          <a:off x="1828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4.4</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19050</xdr:rowOff>
    </xdr:from>
    <xdr:to>
      <xdr:col>1</xdr:col>
      <xdr:colOff>676275</xdr:colOff>
      <xdr:row>55</xdr:row>
      <xdr:rowOff>120650</xdr:rowOff>
    </xdr:to>
    <xdr:sp macro="" textlink="">
      <xdr:nvSpPr>
        <xdr:cNvPr id="217" name="円/楕円 216"/>
        <xdr:cNvSpPr/>
      </xdr:nvSpPr>
      <xdr:spPr>
        <a:xfrm>
          <a:off x="1270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130827</xdr:rowOff>
    </xdr:from>
    <xdr:ext cx="762000" cy="259045"/>
    <xdr:sp macro="" textlink="">
      <xdr:nvSpPr>
        <xdr:cNvPr id="218" name="テキスト ボックス 217"/>
        <xdr:cNvSpPr txBox="1"/>
      </xdr:nvSpPr>
      <xdr:spPr>
        <a:xfrm>
          <a:off x="939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9/31</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この項目に属する経費のうち、維持補修費が大幅に増加している。これは、東日本大震災の復旧事業から、既存施設の維持補修事業へシフトした結果ととらえている。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本町の保有する公共施設については、いずれも老朽化が進んでいるため、計画的な改善が必要である。</a:t>
          </a: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43180</xdr:rowOff>
    </xdr:from>
    <xdr:to>
      <xdr:col>24</xdr:col>
      <xdr:colOff>31750</xdr:colOff>
      <xdr:row>61</xdr:row>
      <xdr:rowOff>62230</xdr:rowOff>
    </xdr:to>
    <xdr:cxnSp macro="">
      <xdr:nvCxnSpPr>
        <xdr:cNvPr id="246" name="直線コネクタ 245"/>
        <xdr:cNvCxnSpPr/>
      </xdr:nvCxnSpPr>
      <xdr:spPr>
        <a:xfrm flipV="1">
          <a:off x="16510000" y="930148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34307</xdr:rowOff>
    </xdr:from>
    <xdr:ext cx="762000" cy="259045"/>
    <xdr:sp macro="" textlink="">
      <xdr:nvSpPr>
        <xdr:cNvPr id="247" name="その他最小値テキスト"/>
        <xdr:cNvSpPr txBox="1"/>
      </xdr:nvSpPr>
      <xdr:spPr>
        <a:xfrm>
          <a:off x="165989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23.9</a:t>
          </a:r>
          <a:endParaRPr kumimoji="1" lang="ja-JP" altLang="en-US" sz="1000" b="1">
            <a:latin typeface="ＭＳ Ｐゴシック"/>
          </a:endParaRPr>
        </a:p>
      </xdr:txBody>
    </xdr:sp>
    <xdr:clientData/>
  </xdr:oneCellAnchor>
  <xdr:twoCellAnchor>
    <xdr:from>
      <xdr:col>23</xdr:col>
      <xdr:colOff>628650</xdr:colOff>
      <xdr:row>61</xdr:row>
      <xdr:rowOff>62230</xdr:rowOff>
    </xdr:from>
    <xdr:to>
      <xdr:col>24</xdr:col>
      <xdr:colOff>120650</xdr:colOff>
      <xdr:row>61</xdr:row>
      <xdr:rowOff>62230</xdr:rowOff>
    </xdr:to>
    <xdr:cxnSp macro="">
      <xdr:nvCxnSpPr>
        <xdr:cNvPr id="248" name="直線コネクタ 247"/>
        <xdr:cNvCxnSpPr/>
      </xdr:nvCxnSpPr>
      <xdr:spPr>
        <a:xfrm>
          <a:off x="16421100" y="10520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129557</xdr:rowOff>
    </xdr:from>
    <xdr:ext cx="762000" cy="259045"/>
    <xdr:sp macro="" textlink="">
      <xdr:nvSpPr>
        <xdr:cNvPr id="249" name="その他最大値テキスト"/>
        <xdr:cNvSpPr txBox="1"/>
      </xdr:nvSpPr>
      <xdr:spPr>
        <a:xfrm>
          <a:off x="16598900" y="9044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23</xdr:col>
      <xdr:colOff>628650</xdr:colOff>
      <xdr:row>54</xdr:row>
      <xdr:rowOff>43180</xdr:rowOff>
    </xdr:from>
    <xdr:to>
      <xdr:col>24</xdr:col>
      <xdr:colOff>120650</xdr:colOff>
      <xdr:row>54</xdr:row>
      <xdr:rowOff>43180</xdr:rowOff>
    </xdr:to>
    <xdr:cxnSp macro="">
      <xdr:nvCxnSpPr>
        <xdr:cNvPr id="250" name="直線コネクタ 249"/>
        <xdr:cNvCxnSpPr/>
      </xdr:nvCxnSpPr>
      <xdr:spPr>
        <a:xfrm>
          <a:off x="16421100" y="9301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149860</xdr:rowOff>
    </xdr:from>
    <xdr:to>
      <xdr:col>24</xdr:col>
      <xdr:colOff>31750</xdr:colOff>
      <xdr:row>56</xdr:row>
      <xdr:rowOff>165100</xdr:rowOff>
    </xdr:to>
    <xdr:cxnSp macro="">
      <xdr:nvCxnSpPr>
        <xdr:cNvPr id="251" name="直線コネクタ 250"/>
        <xdr:cNvCxnSpPr/>
      </xdr:nvCxnSpPr>
      <xdr:spPr>
        <a:xfrm flipV="1">
          <a:off x="15671800" y="975106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57</xdr:row>
      <xdr:rowOff>36847</xdr:rowOff>
    </xdr:from>
    <xdr:ext cx="762000" cy="259045"/>
    <xdr:sp macro="" textlink="">
      <xdr:nvSpPr>
        <xdr:cNvPr id="252" name="その他平均値テキスト"/>
        <xdr:cNvSpPr txBox="1"/>
      </xdr:nvSpPr>
      <xdr:spPr>
        <a:xfrm>
          <a:off x="16598900" y="9809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15.6</a:t>
          </a:r>
          <a:endParaRPr kumimoji="1" lang="ja-JP" altLang="en-US" sz="1000" b="1">
            <a:solidFill>
              <a:srgbClr val="000080"/>
            </a:solidFill>
            <a:latin typeface="ＭＳ Ｐゴシック"/>
          </a:endParaRPr>
        </a:p>
      </xdr:txBody>
    </xdr:sp>
    <xdr:clientData/>
  </xdr:oneCellAnchor>
  <xdr:twoCellAnchor>
    <xdr:from>
      <xdr:col>23</xdr:col>
      <xdr:colOff>666750</xdr:colOff>
      <xdr:row>57</xdr:row>
      <xdr:rowOff>64770</xdr:rowOff>
    </xdr:from>
    <xdr:to>
      <xdr:col>24</xdr:col>
      <xdr:colOff>82550</xdr:colOff>
      <xdr:row>57</xdr:row>
      <xdr:rowOff>166370</xdr:rowOff>
    </xdr:to>
    <xdr:sp macro="" textlink="">
      <xdr:nvSpPr>
        <xdr:cNvPr id="253" name="フローチャート : 判断 252"/>
        <xdr:cNvSpPr/>
      </xdr:nvSpPr>
      <xdr:spPr>
        <a:xfrm>
          <a:off x="16459200" y="98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149860</xdr:rowOff>
    </xdr:from>
    <xdr:to>
      <xdr:col>22</xdr:col>
      <xdr:colOff>565150</xdr:colOff>
      <xdr:row>56</xdr:row>
      <xdr:rowOff>165100</xdr:rowOff>
    </xdr:to>
    <xdr:cxnSp macro="">
      <xdr:nvCxnSpPr>
        <xdr:cNvPr id="254" name="直線コネクタ 253"/>
        <xdr:cNvCxnSpPr/>
      </xdr:nvCxnSpPr>
      <xdr:spPr>
        <a:xfrm>
          <a:off x="14782800" y="97510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5" name="フローチャート : 判断 254"/>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6" name="テキスト ボックス 255"/>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88900</xdr:rowOff>
    </xdr:from>
    <xdr:to>
      <xdr:col>21</xdr:col>
      <xdr:colOff>361950</xdr:colOff>
      <xdr:row>56</xdr:row>
      <xdr:rowOff>149860</xdr:rowOff>
    </xdr:to>
    <xdr:cxnSp macro="">
      <xdr:nvCxnSpPr>
        <xdr:cNvPr id="257" name="直線コネクタ 256"/>
        <xdr:cNvCxnSpPr/>
      </xdr:nvCxnSpPr>
      <xdr:spPr>
        <a:xfrm>
          <a:off x="13893800" y="9690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57</xdr:row>
      <xdr:rowOff>34290</xdr:rowOff>
    </xdr:from>
    <xdr:to>
      <xdr:col>21</xdr:col>
      <xdr:colOff>412750</xdr:colOff>
      <xdr:row>57</xdr:row>
      <xdr:rowOff>135890</xdr:rowOff>
    </xdr:to>
    <xdr:sp macro="" textlink="">
      <xdr:nvSpPr>
        <xdr:cNvPr id="258" name="フローチャート : 判断 257"/>
        <xdr:cNvSpPr/>
      </xdr:nvSpPr>
      <xdr:spPr>
        <a:xfrm>
          <a:off x="14732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120667</xdr:rowOff>
    </xdr:from>
    <xdr:ext cx="762000" cy="259045"/>
    <xdr:sp macro="" textlink="">
      <xdr:nvSpPr>
        <xdr:cNvPr id="259" name="テキスト ボックス 258"/>
        <xdr:cNvSpPr txBox="1"/>
      </xdr:nvSpPr>
      <xdr:spPr>
        <a:xfrm>
          <a:off x="14401800" y="9893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130810</xdr:rowOff>
    </xdr:from>
    <xdr:to>
      <xdr:col>20</xdr:col>
      <xdr:colOff>158750</xdr:colOff>
      <xdr:row>56</xdr:row>
      <xdr:rowOff>88900</xdr:rowOff>
    </xdr:to>
    <xdr:cxnSp macro="">
      <xdr:nvCxnSpPr>
        <xdr:cNvPr id="260" name="直線コネクタ 259"/>
        <xdr:cNvCxnSpPr/>
      </xdr:nvCxnSpPr>
      <xdr:spPr>
        <a:xfrm>
          <a:off x="13004800" y="956056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57</xdr:row>
      <xdr:rowOff>11430</xdr:rowOff>
    </xdr:from>
    <xdr:to>
      <xdr:col>20</xdr:col>
      <xdr:colOff>209550</xdr:colOff>
      <xdr:row>57</xdr:row>
      <xdr:rowOff>113030</xdr:rowOff>
    </xdr:to>
    <xdr:sp macro="" textlink="">
      <xdr:nvSpPr>
        <xdr:cNvPr id="261" name="フローチャート : 判断 260"/>
        <xdr:cNvSpPr/>
      </xdr:nvSpPr>
      <xdr:spPr>
        <a:xfrm>
          <a:off x="13843000" y="9784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97807</xdr:rowOff>
    </xdr:from>
    <xdr:ext cx="762000" cy="259045"/>
    <xdr:sp macro="" textlink="">
      <xdr:nvSpPr>
        <xdr:cNvPr id="262" name="テキスト ボックス 261"/>
        <xdr:cNvSpPr txBox="1"/>
      </xdr:nvSpPr>
      <xdr:spPr>
        <a:xfrm>
          <a:off x="13512800" y="9870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57</xdr:row>
      <xdr:rowOff>3810</xdr:rowOff>
    </xdr:from>
    <xdr:to>
      <xdr:col>19</xdr:col>
      <xdr:colOff>6350</xdr:colOff>
      <xdr:row>57</xdr:row>
      <xdr:rowOff>105410</xdr:rowOff>
    </xdr:to>
    <xdr:sp macro="" textlink="">
      <xdr:nvSpPr>
        <xdr:cNvPr id="263" name="フローチャート : 判断 262"/>
        <xdr:cNvSpPr/>
      </xdr:nvSpPr>
      <xdr:spPr>
        <a:xfrm>
          <a:off x="12954000" y="9776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90187</xdr:rowOff>
    </xdr:from>
    <xdr:ext cx="762000" cy="259045"/>
    <xdr:sp macro="" textlink="">
      <xdr:nvSpPr>
        <xdr:cNvPr id="264" name="テキスト ボックス 263"/>
        <xdr:cNvSpPr txBox="1"/>
      </xdr:nvSpPr>
      <xdr:spPr>
        <a:xfrm>
          <a:off x="12623800" y="9862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99060</xdr:rowOff>
    </xdr:from>
    <xdr:to>
      <xdr:col>24</xdr:col>
      <xdr:colOff>82550</xdr:colOff>
      <xdr:row>57</xdr:row>
      <xdr:rowOff>29210</xdr:rowOff>
    </xdr:to>
    <xdr:sp macro="" textlink="">
      <xdr:nvSpPr>
        <xdr:cNvPr id="270" name="円/楕円 269"/>
        <xdr:cNvSpPr/>
      </xdr:nvSpPr>
      <xdr:spPr>
        <a:xfrm>
          <a:off x="164592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115587</xdr:rowOff>
    </xdr:from>
    <xdr:ext cx="762000" cy="259045"/>
    <xdr:sp macro="" textlink="">
      <xdr:nvSpPr>
        <xdr:cNvPr id="271" name="その他該当値テキスト"/>
        <xdr:cNvSpPr txBox="1"/>
      </xdr:nvSpPr>
      <xdr:spPr>
        <a:xfrm>
          <a:off x="16598900" y="9545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114300</xdr:rowOff>
    </xdr:from>
    <xdr:to>
      <xdr:col>22</xdr:col>
      <xdr:colOff>615950</xdr:colOff>
      <xdr:row>57</xdr:row>
      <xdr:rowOff>44450</xdr:rowOff>
    </xdr:to>
    <xdr:sp macro="" textlink="">
      <xdr:nvSpPr>
        <xdr:cNvPr id="272" name="円/楕円 271"/>
        <xdr:cNvSpPr/>
      </xdr:nvSpPr>
      <xdr:spPr>
        <a:xfrm>
          <a:off x="15621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73" name="テキスト ボックス 272"/>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99060</xdr:rowOff>
    </xdr:from>
    <xdr:to>
      <xdr:col>21</xdr:col>
      <xdr:colOff>412750</xdr:colOff>
      <xdr:row>57</xdr:row>
      <xdr:rowOff>29210</xdr:rowOff>
    </xdr:to>
    <xdr:sp macro="" textlink="">
      <xdr:nvSpPr>
        <xdr:cNvPr id="274" name="円/楕円 273"/>
        <xdr:cNvSpPr/>
      </xdr:nvSpPr>
      <xdr:spPr>
        <a:xfrm>
          <a:off x="14732000" y="9700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39387</xdr:rowOff>
    </xdr:from>
    <xdr:ext cx="762000" cy="259045"/>
    <xdr:sp macro="" textlink="">
      <xdr:nvSpPr>
        <xdr:cNvPr id="275" name="テキスト ボックス 274"/>
        <xdr:cNvSpPr txBox="1"/>
      </xdr:nvSpPr>
      <xdr:spPr>
        <a:xfrm>
          <a:off x="14401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38100</xdr:rowOff>
    </xdr:from>
    <xdr:to>
      <xdr:col>20</xdr:col>
      <xdr:colOff>209550</xdr:colOff>
      <xdr:row>56</xdr:row>
      <xdr:rowOff>139700</xdr:rowOff>
    </xdr:to>
    <xdr:sp macro="" textlink="">
      <xdr:nvSpPr>
        <xdr:cNvPr id="276" name="円/楕円 275"/>
        <xdr:cNvSpPr/>
      </xdr:nvSpPr>
      <xdr:spPr>
        <a:xfrm>
          <a:off x="13843000" y="963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149877</xdr:rowOff>
    </xdr:from>
    <xdr:ext cx="762000" cy="259045"/>
    <xdr:sp macro="" textlink="">
      <xdr:nvSpPr>
        <xdr:cNvPr id="277" name="テキスト ボックス 276"/>
        <xdr:cNvSpPr txBox="1"/>
      </xdr:nvSpPr>
      <xdr:spPr>
        <a:xfrm>
          <a:off x="13512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80010</xdr:rowOff>
    </xdr:from>
    <xdr:to>
      <xdr:col>19</xdr:col>
      <xdr:colOff>6350</xdr:colOff>
      <xdr:row>56</xdr:row>
      <xdr:rowOff>10160</xdr:rowOff>
    </xdr:to>
    <xdr:sp macro="" textlink="">
      <xdr:nvSpPr>
        <xdr:cNvPr id="278" name="円/楕円 277"/>
        <xdr:cNvSpPr/>
      </xdr:nvSpPr>
      <xdr:spPr>
        <a:xfrm>
          <a:off x="12954000" y="950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20337</xdr:rowOff>
    </xdr:from>
    <xdr:ext cx="762000" cy="259045"/>
    <xdr:sp macro="" textlink="">
      <xdr:nvSpPr>
        <xdr:cNvPr id="279" name="テキスト ボックス 278"/>
        <xdr:cNvSpPr txBox="1"/>
      </xdr:nvSpPr>
      <xdr:spPr>
        <a:xfrm>
          <a:off x="12623800" y="927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一部事務組合等負担金の決算額が大きく影響し、補助費等全体の経常収支比率を上昇させている。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は、一部事務組合で発行した地方債の元利償還金が逓減していくことから、本町の補助費等に係る経常収支比率も減少するものと考えているが、当該一部事務組合の設備更新時期が間近に迫っており、当該更新に係る財政需要の増加が懸念される。</a:t>
          </a: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73660</xdr:rowOff>
    </xdr:from>
    <xdr:to>
      <xdr:col>24</xdr:col>
      <xdr:colOff>31750</xdr:colOff>
      <xdr:row>40</xdr:row>
      <xdr:rowOff>157480</xdr:rowOff>
    </xdr:to>
    <xdr:cxnSp macro="">
      <xdr:nvCxnSpPr>
        <xdr:cNvPr id="307" name="直線コネクタ 306"/>
        <xdr:cNvCxnSpPr/>
      </xdr:nvCxnSpPr>
      <xdr:spPr>
        <a:xfrm flipV="1">
          <a:off x="16510000" y="556006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129557</xdr:rowOff>
    </xdr:from>
    <xdr:ext cx="762000" cy="259045"/>
    <xdr:sp macro="" textlink="">
      <xdr:nvSpPr>
        <xdr:cNvPr id="308" name="補助費等最小値テキスト"/>
        <xdr:cNvSpPr txBox="1"/>
      </xdr:nvSpPr>
      <xdr:spPr>
        <a:xfrm>
          <a:off x="16598900" y="698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22.9</a:t>
          </a:r>
          <a:endParaRPr kumimoji="1" lang="ja-JP" altLang="en-US" sz="1000" b="1">
            <a:latin typeface="ＭＳ Ｐゴシック"/>
          </a:endParaRPr>
        </a:p>
      </xdr:txBody>
    </xdr:sp>
    <xdr:clientData/>
  </xdr:oneCellAnchor>
  <xdr:twoCellAnchor>
    <xdr:from>
      <xdr:col>23</xdr:col>
      <xdr:colOff>628650</xdr:colOff>
      <xdr:row>40</xdr:row>
      <xdr:rowOff>157480</xdr:rowOff>
    </xdr:from>
    <xdr:to>
      <xdr:col>24</xdr:col>
      <xdr:colOff>120650</xdr:colOff>
      <xdr:row>40</xdr:row>
      <xdr:rowOff>157480</xdr:rowOff>
    </xdr:to>
    <xdr:cxnSp macro="">
      <xdr:nvCxnSpPr>
        <xdr:cNvPr id="309" name="直線コネクタ 308"/>
        <xdr:cNvCxnSpPr/>
      </xdr:nvCxnSpPr>
      <xdr:spPr>
        <a:xfrm>
          <a:off x="16421100" y="701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30</xdr:row>
      <xdr:rowOff>160037</xdr:rowOff>
    </xdr:from>
    <xdr:ext cx="762000" cy="259045"/>
    <xdr:sp macro="" textlink="">
      <xdr:nvSpPr>
        <xdr:cNvPr id="310" name="補助費等最大値テキスト"/>
        <xdr:cNvSpPr txBox="1"/>
      </xdr:nvSpPr>
      <xdr:spPr>
        <a:xfrm>
          <a:off x="16598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23</xdr:col>
      <xdr:colOff>628650</xdr:colOff>
      <xdr:row>32</xdr:row>
      <xdr:rowOff>73660</xdr:rowOff>
    </xdr:from>
    <xdr:to>
      <xdr:col>24</xdr:col>
      <xdr:colOff>120650</xdr:colOff>
      <xdr:row>32</xdr:row>
      <xdr:rowOff>73660</xdr:rowOff>
    </xdr:to>
    <xdr:cxnSp macro="">
      <xdr:nvCxnSpPr>
        <xdr:cNvPr id="311" name="直線コネクタ 310"/>
        <xdr:cNvCxnSpPr/>
      </xdr:nvCxnSpPr>
      <xdr:spPr>
        <a:xfrm>
          <a:off x="16421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27940</xdr:rowOff>
    </xdr:from>
    <xdr:to>
      <xdr:col>24</xdr:col>
      <xdr:colOff>31750</xdr:colOff>
      <xdr:row>38</xdr:row>
      <xdr:rowOff>50800</xdr:rowOff>
    </xdr:to>
    <xdr:cxnSp macro="">
      <xdr:nvCxnSpPr>
        <xdr:cNvPr id="312" name="直線コネクタ 311"/>
        <xdr:cNvCxnSpPr/>
      </xdr:nvCxnSpPr>
      <xdr:spPr>
        <a:xfrm>
          <a:off x="15671800" y="654304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100347</xdr:rowOff>
    </xdr:from>
    <xdr:ext cx="762000" cy="259045"/>
    <xdr:sp macro="" textlink="">
      <xdr:nvSpPr>
        <xdr:cNvPr id="313" name="補助費等平均値テキスト"/>
        <xdr:cNvSpPr txBox="1"/>
      </xdr:nvSpPr>
      <xdr:spPr>
        <a:xfrm>
          <a:off x="16598900" y="6101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83820</xdr:rowOff>
    </xdr:from>
    <xdr:to>
      <xdr:col>24</xdr:col>
      <xdr:colOff>82550</xdr:colOff>
      <xdr:row>37</xdr:row>
      <xdr:rowOff>13970</xdr:rowOff>
    </xdr:to>
    <xdr:sp macro="" textlink="">
      <xdr:nvSpPr>
        <xdr:cNvPr id="314" name="フローチャート : 判断 313"/>
        <xdr:cNvSpPr/>
      </xdr:nvSpPr>
      <xdr:spPr>
        <a:xfrm>
          <a:off x="164592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27940</xdr:rowOff>
    </xdr:from>
    <xdr:to>
      <xdr:col>22</xdr:col>
      <xdr:colOff>565150</xdr:colOff>
      <xdr:row>38</xdr:row>
      <xdr:rowOff>119380</xdr:rowOff>
    </xdr:to>
    <xdr:cxnSp macro="">
      <xdr:nvCxnSpPr>
        <xdr:cNvPr id="315" name="直線コネクタ 314"/>
        <xdr:cNvCxnSpPr/>
      </xdr:nvCxnSpPr>
      <xdr:spPr>
        <a:xfrm flipV="1">
          <a:off x="14782800" y="654304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144780</xdr:rowOff>
    </xdr:from>
    <xdr:to>
      <xdr:col>22</xdr:col>
      <xdr:colOff>615950</xdr:colOff>
      <xdr:row>37</xdr:row>
      <xdr:rowOff>74930</xdr:rowOff>
    </xdr:to>
    <xdr:sp macro="" textlink="">
      <xdr:nvSpPr>
        <xdr:cNvPr id="316" name="フローチャート : 判断 315"/>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85107</xdr:rowOff>
    </xdr:from>
    <xdr:ext cx="736600" cy="259045"/>
    <xdr:sp macro="" textlink="">
      <xdr:nvSpPr>
        <xdr:cNvPr id="317" name="テキスト ボックス 316"/>
        <xdr:cNvSpPr txBox="1"/>
      </xdr:nvSpPr>
      <xdr:spPr>
        <a:xfrm>
          <a:off x="15290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119380</xdr:rowOff>
    </xdr:from>
    <xdr:to>
      <xdr:col>21</xdr:col>
      <xdr:colOff>361950</xdr:colOff>
      <xdr:row>39</xdr:row>
      <xdr:rowOff>24130</xdr:rowOff>
    </xdr:to>
    <xdr:cxnSp macro="">
      <xdr:nvCxnSpPr>
        <xdr:cNvPr id="318" name="直線コネクタ 317"/>
        <xdr:cNvCxnSpPr/>
      </xdr:nvCxnSpPr>
      <xdr:spPr>
        <a:xfrm flipV="1">
          <a:off x="13893800" y="66344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37</xdr:row>
      <xdr:rowOff>34290</xdr:rowOff>
    </xdr:from>
    <xdr:to>
      <xdr:col>21</xdr:col>
      <xdr:colOff>412750</xdr:colOff>
      <xdr:row>37</xdr:row>
      <xdr:rowOff>135890</xdr:rowOff>
    </xdr:to>
    <xdr:sp macro="" textlink="">
      <xdr:nvSpPr>
        <xdr:cNvPr id="319" name="フローチャート : 判断 318"/>
        <xdr:cNvSpPr/>
      </xdr:nvSpPr>
      <xdr:spPr>
        <a:xfrm>
          <a:off x="14732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146067</xdr:rowOff>
    </xdr:from>
    <xdr:ext cx="762000" cy="259045"/>
    <xdr:sp macro="" textlink="">
      <xdr:nvSpPr>
        <xdr:cNvPr id="320" name="テキスト ボックス 319"/>
        <xdr:cNvSpPr txBox="1"/>
      </xdr:nvSpPr>
      <xdr:spPr>
        <a:xfrm>
          <a:off x="14401800" y="614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88900</xdr:rowOff>
    </xdr:from>
    <xdr:to>
      <xdr:col>20</xdr:col>
      <xdr:colOff>158750</xdr:colOff>
      <xdr:row>39</xdr:row>
      <xdr:rowOff>24130</xdr:rowOff>
    </xdr:to>
    <xdr:cxnSp macro="">
      <xdr:nvCxnSpPr>
        <xdr:cNvPr id="321" name="直線コネクタ 320"/>
        <xdr:cNvCxnSpPr/>
      </xdr:nvCxnSpPr>
      <xdr:spPr>
        <a:xfrm>
          <a:off x="13004800" y="6604000"/>
          <a:ext cx="889000" cy="106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37</xdr:row>
      <xdr:rowOff>41910</xdr:rowOff>
    </xdr:from>
    <xdr:to>
      <xdr:col>20</xdr:col>
      <xdr:colOff>209550</xdr:colOff>
      <xdr:row>37</xdr:row>
      <xdr:rowOff>143510</xdr:rowOff>
    </xdr:to>
    <xdr:sp macro="" textlink="">
      <xdr:nvSpPr>
        <xdr:cNvPr id="322" name="フローチャート : 判断 321"/>
        <xdr:cNvSpPr/>
      </xdr:nvSpPr>
      <xdr:spPr>
        <a:xfrm>
          <a:off x="13843000" y="6385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153687</xdr:rowOff>
    </xdr:from>
    <xdr:ext cx="762000" cy="259045"/>
    <xdr:sp macro="" textlink="">
      <xdr:nvSpPr>
        <xdr:cNvPr id="323" name="テキスト ボックス 322"/>
        <xdr:cNvSpPr txBox="1"/>
      </xdr:nvSpPr>
      <xdr:spPr>
        <a:xfrm>
          <a:off x="13512800" y="615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26670</xdr:rowOff>
    </xdr:from>
    <xdr:to>
      <xdr:col>19</xdr:col>
      <xdr:colOff>6350</xdr:colOff>
      <xdr:row>37</xdr:row>
      <xdr:rowOff>128270</xdr:rowOff>
    </xdr:to>
    <xdr:sp macro="" textlink="">
      <xdr:nvSpPr>
        <xdr:cNvPr id="324" name="フローチャート : 判断 323"/>
        <xdr:cNvSpPr/>
      </xdr:nvSpPr>
      <xdr:spPr>
        <a:xfrm>
          <a:off x="12954000" y="6370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138447</xdr:rowOff>
    </xdr:from>
    <xdr:ext cx="762000" cy="259045"/>
    <xdr:sp macro="" textlink="">
      <xdr:nvSpPr>
        <xdr:cNvPr id="325" name="テキスト ボックス 324"/>
        <xdr:cNvSpPr txBox="1"/>
      </xdr:nvSpPr>
      <xdr:spPr>
        <a:xfrm>
          <a:off x="12623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0</xdr:rowOff>
    </xdr:from>
    <xdr:to>
      <xdr:col>24</xdr:col>
      <xdr:colOff>82550</xdr:colOff>
      <xdr:row>38</xdr:row>
      <xdr:rowOff>101600</xdr:rowOff>
    </xdr:to>
    <xdr:sp macro="" textlink="">
      <xdr:nvSpPr>
        <xdr:cNvPr id="331" name="円/楕円 330"/>
        <xdr:cNvSpPr/>
      </xdr:nvSpPr>
      <xdr:spPr>
        <a:xfrm>
          <a:off x="16459200" y="651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143527</xdr:rowOff>
    </xdr:from>
    <xdr:ext cx="762000" cy="259045"/>
    <xdr:sp macro="" textlink="">
      <xdr:nvSpPr>
        <xdr:cNvPr id="332" name="補助費等該当値テキスト"/>
        <xdr:cNvSpPr txBox="1"/>
      </xdr:nvSpPr>
      <xdr:spPr>
        <a:xfrm>
          <a:off x="165989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148590</xdr:rowOff>
    </xdr:from>
    <xdr:to>
      <xdr:col>22</xdr:col>
      <xdr:colOff>615950</xdr:colOff>
      <xdr:row>38</xdr:row>
      <xdr:rowOff>78740</xdr:rowOff>
    </xdr:to>
    <xdr:sp macro="" textlink="">
      <xdr:nvSpPr>
        <xdr:cNvPr id="333" name="円/楕円 332"/>
        <xdr:cNvSpPr/>
      </xdr:nvSpPr>
      <xdr:spPr>
        <a:xfrm>
          <a:off x="15621000" y="64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63517</xdr:rowOff>
    </xdr:from>
    <xdr:ext cx="736600" cy="259045"/>
    <xdr:sp macro="" textlink="">
      <xdr:nvSpPr>
        <xdr:cNvPr id="334" name="テキスト ボックス 333"/>
        <xdr:cNvSpPr txBox="1"/>
      </xdr:nvSpPr>
      <xdr:spPr>
        <a:xfrm>
          <a:off x="15290800" y="6578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16.7</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68580</xdr:rowOff>
    </xdr:from>
    <xdr:to>
      <xdr:col>21</xdr:col>
      <xdr:colOff>412750</xdr:colOff>
      <xdr:row>38</xdr:row>
      <xdr:rowOff>170180</xdr:rowOff>
    </xdr:to>
    <xdr:sp macro="" textlink="">
      <xdr:nvSpPr>
        <xdr:cNvPr id="335" name="円/楕円 334"/>
        <xdr:cNvSpPr/>
      </xdr:nvSpPr>
      <xdr:spPr>
        <a:xfrm>
          <a:off x="14732000" y="6583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154957</xdr:rowOff>
    </xdr:from>
    <xdr:ext cx="762000" cy="259045"/>
    <xdr:sp macro="" textlink="">
      <xdr:nvSpPr>
        <xdr:cNvPr id="336" name="テキスト ボックス 335"/>
        <xdr:cNvSpPr txBox="1"/>
      </xdr:nvSpPr>
      <xdr:spPr>
        <a:xfrm>
          <a:off x="14401800" y="667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17.9</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144780</xdr:rowOff>
    </xdr:from>
    <xdr:to>
      <xdr:col>20</xdr:col>
      <xdr:colOff>209550</xdr:colOff>
      <xdr:row>39</xdr:row>
      <xdr:rowOff>74930</xdr:rowOff>
    </xdr:to>
    <xdr:sp macro="" textlink="">
      <xdr:nvSpPr>
        <xdr:cNvPr id="337" name="円/楕円 336"/>
        <xdr:cNvSpPr/>
      </xdr:nvSpPr>
      <xdr:spPr>
        <a:xfrm>
          <a:off x="13843000" y="6659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39</xdr:row>
      <xdr:rowOff>59707</xdr:rowOff>
    </xdr:from>
    <xdr:ext cx="762000" cy="259045"/>
    <xdr:sp macro="" textlink="">
      <xdr:nvSpPr>
        <xdr:cNvPr id="338" name="テキスト ボックス 337"/>
        <xdr:cNvSpPr txBox="1"/>
      </xdr:nvSpPr>
      <xdr:spPr>
        <a:xfrm>
          <a:off x="13512800" y="674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38100</xdr:rowOff>
    </xdr:from>
    <xdr:to>
      <xdr:col>19</xdr:col>
      <xdr:colOff>6350</xdr:colOff>
      <xdr:row>38</xdr:row>
      <xdr:rowOff>139700</xdr:rowOff>
    </xdr:to>
    <xdr:sp macro="" textlink="">
      <xdr:nvSpPr>
        <xdr:cNvPr id="339" name="円/楕円 338"/>
        <xdr:cNvSpPr/>
      </xdr:nvSpPr>
      <xdr:spPr>
        <a:xfrm>
          <a:off x="12954000" y="655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124477</xdr:rowOff>
    </xdr:from>
    <xdr:ext cx="762000" cy="259045"/>
    <xdr:sp macro="" textlink="">
      <xdr:nvSpPr>
        <xdr:cNvPr id="340" name="テキスト ボックス 339"/>
        <xdr:cNvSpPr txBox="1"/>
      </xdr:nvSpPr>
      <xdr:spPr>
        <a:xfrm>
          <a:off x="12623800" y="663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繰上償還と町債の新規発行を抑制してきた結果、公債費においては類似団体平均値を大きく下回り、類似団体内順位も４位となっている。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今後も引き続き計画的な町債発行に努め、公債費負担の適正化を図っていく。</a:t>
          </a: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5" name="直線コネクタ 354"/>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6" name="テキスト ボックス 355"/>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7" name="直線コネクタ 356"/>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8" name="テキスト ボックス 357"/>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9" name="直線コネクタ 358"/>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0" name="テキスト ボックス 359"/>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1" name="直線コネクタ 360"/>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2" name="テキスト ボックス 361"/>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3" name="直線コネクタ 362"/>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4" name="テキスト ボックス 363"/>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5" name="直線コネクタ 36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6" name="テキスト ボックス 36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73660</xdr:rowOff>
    </xdr:from>
    <xdr:to>
      <xdr:col>7</xdr:col>
      <xdr:colOff>15875</xdr:colOff>
      <xdr:row>81</xdr:row>
      <xdr:rowOff>146050</xdr:rowOff>
    </xdr:to>
    <xdr:cxnSp macro="">
      <xdr:nvCxnSpPr>
        <xdr:cNvPr id="368" name="直線コネクタ 367"/>
        <xdr:cNvCxnSpPr/>
      </xdr:nvCxnSpPr>
      <xdr:spPr>
        <a:xfrm flipV="1">
          <a:off x="4826000" y="12760960"/>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118127</xdr:rowOff>
    </xdr:from>
    <xdr:ext cx="762000" cy="259045"/>
    <xdr:sp macro="" textlink="">
      <xdr:nvSpPr>
        <xdr:cNvPr id="36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25.0</a:t>
          </a:r>
          <a:endParaRPr kumimoji="1" lang="ja-JP" altLang="en-US" sz="1000" b="1">
            <a:latin typeface="ＭＳ Ｐゴシック"/>
          </a:endParaRPr>
        </a:p>
      </xdr:txBody>
    </xdr:sp>
    <xdr:clientData/>
  </xdr:oneCellAnchor>
  <xdr:twoCellAnchor>
    <xdr:from>
      <xdr:col>6</xdr:col>
      <xdr:colOff>612775</xdr:colOff>
      <xdr:row>81</xdr:row>
      <xdr:rowOff>146050</xdr:rowOff>
    </xdr:from>
    <xdr:to>
      <xdr:col>7</xdr:col>
      <xdr:colOff>104775</xdr:colOff>
      <xdr:row>81</xdr:row>
      <xdr:rowOff>146050</xdr:rowOff>
    </xdr:to>
    <xdr:cxnSp macro="">
      <xdr:nvCxnSpPr>
        <xdr:cNvPr id="370" name="直線コネクタ 36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160037</xdr:rowOff>
    </xdr:from>
    <xdr:ext cx="762000" cy="259045"/>
    <xdr:sp macro="" textlink="">
      <xdr:nvSpPr>
        <xdr:cNvPr id="371" name="公債費最大値テキスト"/>
        <xdr:cNvSpPr txBox="1"/>
      </xdr:nvSpPr>
      <xdr:spPr>
        <a:xfrm>
          <a:off x="4914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a:t>
          </a:r>
          <a:endParaRPr kumimoji="1" lang="ja-JP" altLang="en-US" sz="1000" b="1">
            <a:latin typeface="ＭＳ Ｐゴシック"/>
          </a:endParaRPr>
        </a:p>
      </xdr:txBody>
    </xdr:sp>
    <xdr:clientData/>
  </xdr:oneCellAnchor>
  <xdr:twoCellAnchor>
    <xdr:from>
      <xdr:col>6</xdr:col>
      <xdr:colOff>612775</xdr:colOff>
      <xdr:row>74</xdr:row>
      <xdr:rowOff>73660</xdr:rowOff>
    </xdr:from>
    <xdr:to>
      <xdr:col>7</xdr:col>
      <xdr:colOff>104775</xdr:colOff>
      <xdr:row>74</xdr:row>
      <xdr:rowOff>73660</xdr:rowOff>
    </xdr:to>
    <xdr:cxnSp macro="">
      <xdr:nvCxnSpPr>
        <xdr:cNvPr id="372" name="直線コネクタ 371"/>
        <xdr:cNvCxnSpPr/>
      </xdr:nvCxnSpPr>
      <xdr:spPr>
        <a:xfrm>
          <a:off x="4737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1270</xdr:rowOff>
    </xdr:from>
    <xdr:to>
      <xdr:col>7</xdr:col>
      <xdr:colOff>15875</xdr:colOff>
      <xdr:row>75</xdr:row>
      <xdr:rowOff>77470</xdr:rowOff>
    </xdr:to>
    <xdr:cxnSp macro="">
      <xdr:nvCxnSpPr>
        <xdr:cNvPr id="373" name="直線コネクタ 372"/>
        <xdr:cNvCxnSpPr/>
      </xdr:nvCxnSpPr>
      <xdr:spPr>
        <a:xfrm>
          <a:off x="3987800" y="1286002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82566</xdr:rowOff>
    </xdr:from>
    <xdr:ext cx="762000" cy="259045"/>
    <xdr:sp macro="" textlink="">
      <xdr:nvSpPr>
        <xdr:cNvPr id="374" name="公債費平均値テキスト"/>
        <xdr:cNvSpPr txBox="1"/>
      </xdr:nvSpPr>
      <xdr:spPr>
        <a:xfrm>
          <a:off x="4914900" y="132842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16.2</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110489</xdr:rowOff>
    </xdr:from>
    <xdr:to>
      <xdr:col>7</xdr:col>
      <xdr:colOff>66675</xdr:colOff>
      <xdr:row>78</xdr:row>
      <xdr:rowOff>40639</xdr:rowOff>
    </xdr:to>
    <xdr:sp macro="" textlink="">
      <xdr:nvSpPr>
        <xdr:cNvPr id="375" name="フローチャート : 判断 374"/>
        <xdr:cNvSpPr/>
      </xdr:nvSpPr>
      <xdr:spPr>
        <a:xfrm>
          <a:off x="47752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1270</xdr:rowOff>
    </xdr:from>
    <xdr:to>
      <xdr:col>5</xdr:col>
      <xdr:colOff>549275</xdr:colOff>
      <xdr:row>75</xdr:row>
      <xdr:rowOff>62230</xdr:rowOff>
    </xdr:to>
    <xdr:cxnSp macro="">
      <xdr:nvCxnSpPr>
        <xdr:cNvPr id="376" name="直線コネクタ 375"/>
        <xdr:cNvCxnSpPr/>
      </xdr:nvCxnSpPr>
      <xdr:spPr>
        <a:xfrm flipV="1">
          <a:off x="3098800" y="12860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41911</xdr:rowOff>
    </xdr:from>
    <xdr:to>
      <xdr:col>5</xdr:col>
      <xdr:colOff>600075</xdr:colOff>
      <xdr:row>77</xdr:row>
      <xdr:rowOff>143511</xdr:rowOff>
    </xdr:to>
    <xdr:sp macro="" textlink="">
      <xdr:nvSpPr>
        <xdr:cNvPr id="377" name="フローチャート : 判断 376"/>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128288</xdr:rowOff>
    </xdr:from>
    <xdr:ext cx="736600" cy="259045"/>
    <xdr:sp macro="" textlink="">
      <xdr:nvSpPr>
        <xdr:cNvPr id="378" name="テキスト ボックス 377"/>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62230</xdr:rowOff>
    </xdr:from>
    <xdr:to>
      <xdr:col>4</xdr:col>
      <xdr:colOff>346075</xdr:colOff>
      <xdr:row>75</xdr:row>
      <xdr:rowOff>107950</xdr:rowOff>
    </xdr:to>
    <xdr:cxnSp macro="">
      <xdr:nvCxnSpPr>
        <xdr:cNvPr id="379" name="直線コネクタ 378"/>
        <xdr:cNvCxnSpPr/>
      </xdr:nvCxnSpPr>
      <xdr:spPr>
        <a:xfrm flipV="1">
          <a:off x="2209800" y="12920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34289</xdr:rowOff>
    </xdr:from>
    <xdr:to>
      <xdr:col>4</xdr:col>
      <xdr:colOff>396875</xdr:colOff>
      <xdr:row>77</xdr:row>
      <xdr:rowOff>135889</xdr:rowOff>
    </xdr:to>
    <xdr:sp macro="" textlink="">
      <xdr:nvSpPr>
        <xdr:cNvPr id="380" name="フローチャート : 判断 379"/>
        <xdr:cNvSpPr/>
      </xdr:nvSpPr>
      <xdr:spPr>
        <a:xfrm>
          <a:off x="3048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120666</xdr:rowOff>
    </xdr:from>
    <xdr:ext cx="762000" cy="259045"/>
    <xdr:sp macro="" textlink="">
      <xdr:nvSpPr>
        <xdr:cNvPr id="381" name="テキスト ボックス 380"/>
        <xdr:cNvSpPr txBox="1"/>
      </xdr:nvSpPr>
      <xdr:spPr>
        <a:xfrm>
          <a:off x="2717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107950</xdr:rowOff>
    </xdr:from>
    <xdr:to>
      <xdr:col>3</xdr:col>
      <xdr:colOff>142875</xdr:colOff>
      <xdr:row>75</xdr:row>
      <xdr:rowOff>138430</xdr:rowOff>
    </xdr:to>
    <xdr:cxnSp macro="">
      <xdr:nvCxnSpPr>
        <xdr:cNvPr id="382" name="直線コネクタ 381"/>
        <xdr:cNvCxnSpPr/>
      </xdr:nvCxnSpPr>
      <xdr:spPr>
        <a:xfrm flipV="1">
          <a:off x="1320800" y="1296670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72389</xdr:rowOff>
    </xdr:from>
    <xdr:to>
      <xdr:col>3</xdr:col>
      <xdr:colOff>193675</xdr:colOff>
      <xdr:row>78</xdr:row>
      <xdr:rowOff>2539</xdr:rowOff>
    </xdr:to>
    <xdr:sp macro="" textlink="">
      <xdr:nvSpPr>
        <xdr:cNvPr id="383" name="フローチャート : 判断 382"/>
        <xdr:cNvSpPr/>
      </xdr:nvSpPr>
      <xdr:spPr>
        <a:xfrm>
          <a:off x="2159000" y="13274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158766</xdr:rowOff>
    </xdr:from>
    <xdr:ext cx="762000" cy="259045"/>
    <xdr:sp macro="" textlink="">
      <xdr:nvSpPr>
        <xdr:cNvPr id="384" name="テキスト ボックス 383"/>
        <xdr:cNvSpPr txBox="1"/>
      </xdr:nvSpPr>
      <xdr:spPr>
        <a:xfrm>
          <a:off x="1828800" y="13360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102870</xdr:rowOff>
    </xdr:from>
    <xdr:to>
      <xdr:col>1</xdr:col>
      <xdr:colOff>676275</xdr:colOff>
      <xdr:row>78</xdr:row>
      <xdr:rowOff>33020</xdr:rowOff>
    </xdr:to>
    <xdr:sp macro="" textlink="">
      <xdr:nvSpPr>
        <xdr:cNvPr id="385" name="フローチャート : 判断 384"/>
        <xdr:cNvSpPr/>
      </xdr:nvSpPr>
      <xdr:spPr>
        <a:xfrm>
          <a:off x="1270000" y="1330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17797</xdr:rowOff>
    </xdr:from>
    <xdr:ext cx="762000" cy="259045"/>
    <xdr:sp macro="" textlink="">
      <xdr:nvSpPr>
        <xdr:cNvPr id="386" name="テキスト ボックス 385"/>
        <xdr:cNvSpPr txBox="1"/>
      </xdr:nvSpPr>
      <xdr:spPr>
        <a:xfrm>
          <a:off x="939800" y="1339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7" name="テキスト ボックス 38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8" name="テキスト ボックス 38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9" name="テキスト ボックス 38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0" name="テキスト ボックス 38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1" name="テキスト ボックス 39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75</xdr:row>
      <xdr:rowOff>26670</xdr:rowOff>
    </xdr:from>
    <xdr:to>
      <xdr:col>7</xdr:col>
      <xdr:colOff>66675</xdr:colOff>
      <xdr:row>75</xdr:row>
      <xdr:rowOff>128270</xdr:rowOff>
    </xdr:to>
    <xdr:sp macro="" textlink="">
      <xdr:nvSpPr>
        <xdr:cNvPr id="392" name="円/楕円 391"/>
        <xdr:cNvSpPr/>
      </xdr:nvSpPr>
      <xdr:spPr>
        <a:xfrm>
          <a:off x="4775200" y="12885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43197</xdr:rowOff>
    </xdr:from>
    <xdr:ext cx="762000" cy="259045"/>
    <xdr:sp macro="" textlink="">
      <xdr:nvSpPr>
        <xdr:cNvPr id="393" name="公債費該当値テキスト"/>
        <xdr:cNvSpPr txBox="1"/>
      </xdr:nvSpPr>
      <xdr:spPr>
        <a:xfrm>
          <a:off x="4914900" y="1273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121920</xdr:rowOff>
    </xdr:from>
    <xdr:to>
      <xdr:col>5</xdr:col>
      <xdr:colOff>600075</xdr:colOff>
      <xdr:row>75</xdr:row>
      <xdr:rowOff>52070</xdr:rowOff>
    </xdr:to>
    <xdr:sp macro="" textlink="">
      <xdr:nvSpPr>
        <xdr:cNvPr id="394" name="円/楕円 393"/>
        <xdr:cNvSpPr/>
      </xdr:nvSpPr>
      <xdr:spPr>
        <a:xfrm>
          <a:off x="3937000" y="12809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62247</xdr:rowOff>
    </xdr:from>
    <xdr:ext cx="736600" cy="259045"/>
    <xdr:sp macro="" textlink="">
      <xdr:nvSpPr>
        <xdr:cNvPr id="395" name="テキスト ボックス 394"/>
        <xdr:cNvSpPr txBox="1"/>
      </xdr:nvSpPr>
      <xdr:spPr>
        <a:xfrm>
          <a:off x="3606800" y="125780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11430</xdr:rowOff>
    </xdr:from>
    <xdr:to>
      <xdr:col>4</xdr:col>
      <xdr:colOff>396875</xdr:colOff>
      <xdr:row>75</xdr:row>
      <xdr:rowOff>113030</xdr:rowOff>
    </xdr:to>
    <xdr:sp macro="" textlink="">
      <xdr:nvSpPr>
        <xdr:cNvPr id="396" name="円/楕円 395"/>
        <xdr:cNvSpPr/>
      </xdr:nvSpPr>
      <xdr:spPr>
        <a:xfrm>
          <a:off x="3048000" y="1287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123207</xdr:rowOff>
    </xdr:from>
    <xdr:ext cx="762000" cy="259045"/>
    <xdr:sp macro="" textlink="">
      <xdr:nvSpPr>
        <xdr:cNvPr id="397" name="テキスト ボックス 396"/>
        <xdr:cNvSpPr txBox="1"/>
      </xdr:nvSpPr>
      <xdr:spPr>
        <a:xfrm>
          <a:off x="2717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57150</xdr:rowOff>
    </xdr:from>
    <xdr:to>
      <xdr:col>3</xdr:col>
      <xdr:colOff>193675</xdr:colOff>
      <xdr:row>75</xdr:row>
      <xdr:rowOff>158750</xdr:rowOff>
    </xdr:to>
    <xdr:sp macro="" textlink="">
      <xdr:nvSpPr>
        <xdr:cNvPr id="398" name="円/楕円 397"/>
        <xdr:cNvSpPr/>
      </xdr:nvSpPr>
      <xdr:spPr>
        <a:xfrm>
          <a:off x="2159000" y="12915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168927</xdr:rowOff>
    </xdr:from>
    <xdr:ext cx="762000" cy="259045"/>
    <xdr:sp macro="" textlink="">
      <xdr:nvSpPr>
        <xdr:cNvPr id="399" name="テキスト ボックス 398"/>
        <xdr:cNvSpPr txBox="1"/>
      </xdr:nvSpPr>
      <xdr:spPr>
        <a:xfrm>
          <a:off x="1828800" y="1268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87630</xdr:rowOff>
    </xdr:from>
    <xdr:to>
      <xdr:col>1</xdr:col>
      <xdr:colOff>676275</xdr:colOff>
      <xdr:row>76</xdr:row>
      <xdr:rowOff>17780</xdr:rowOff>
    </xdr:to>
    <xdr:sp macro="" textlink="">
      <xdr:nvSpPr>
        <xdr:cNvPr id="400" name="円/楕円 399"/>
        <xdr:cNvSpPr/>
      </xdr:nvSpPr>
      <xdr:spPr>
        <a:xfrm>
          <a:off x="1270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74</xdr:row>
      <xdr:rowOff>27957</xdr:rowOff>
    </xdr:from>
    <xdr:ext cx="762000" cy="259045"/>
    <xdr:sp macro="" textlink="">
      <xdr:nvSpPr>
        <xdr:cNvPr id="401" name="テキスト ボックス 400"/>
        <xdr:cNvSpPr txBox="1"/>
      </xdr:nvSpPr>
      <xdr:spPr>
        <a:xfrm>
          <a:off x="939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2" name="正方形/長方形 40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3" name="正方形/長方形 40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4" name="正方形/長方形 40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5" name="正方形/長方形 40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6" name="正方形/長方形 40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7" name="正方形/長方形 40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8" name="正方形/長方形 40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72.2</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9" name="正方形/長方形 40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0" name="正方形/長方形 40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1" name="正方形/長方形 41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2" name="テキスト ボックス 41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b="0" i="0" u="none" strike="noStrike" kern="0" cap="none" spc="0" normalizeH="0" baseline="0" noProof="0">
              <a:ln>
                <a:noFill/>
              </a:ln>
              <a:solidFill>
                <a:prstClr val="black"/>
              </a:solidFill>
              <a:effectLst/>
              <a:uLnTx/>
              <a:uFillTx/>
              <a:latin typeface="ＭＳ Ｐゴシック"/>
              <a:ea typeface="+mn-ea"/>
              <a:cs typeface="+mn-cs"/>
            </a:rPr>
            <a:t>　昨年に引き続き類似団体平均を上回る結果となった。臨時職員の増加や業務のアウトソーシングなどにより委託料が増加していることが原因として挙げられる。</a:t>
          </a:r>
        </a:p>
      </xdr:txBody>
    </xdr:sp>
    <xdr:clientData/>
  </xdr:twoCellAnchor>
  <xdr:oneCellAnchor>
    <xdr:from>
      <xdr:col>18</xdr:col>
      <xdr:colOff>44450</xdr:colOff>
      <xdr:row>69</xdr:row>
      <xdr:rowOff>107950</xdr:rowOff>
    </xdr:from>
    <xdr:ext cx="298543" cy="225703"/>
    <xdr:sp macro="" textlink="">
      <xdr:nvSpPr>
        <xdr:cNvPr id="413" name="テキスト ボックス 41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4" name="直線コネクタ 41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5" name="テキスト ボックス 41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16" name="直線コネクタ 415"/>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17" name="テキスト ボックス 416"/>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0" name="直線コネクタ 419"/>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1" name="テキスト ボックス 420"/>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2" name="直線コネクタ 421"/>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3" name="テキスト ボックス 422"/>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4"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64135</xdr:rowOff>
    </xdr:from>
    <xdr:to>
      <xdr:col>24</xdr:col>
      <xdr:colOff>31750</xdr:colOff>
      <xdr:row>81</xdr:row>
      <xdr:rowOff>98425</xdr:rowOff>
    </xdr:to>
    <xdr:cxnSp macro="">
      <xdr:nvCxnSpPr>
        <xdr:cNvPr id="425" name="直線コネクタ 424"/>
        <xdr:cNvCxnSpPr/>
      </xdr:nvCxnSpPr>
      <xdr:spPr>
        <a:xfrm flipV="1">
          <a:off x="16510000" y="12579985"/>
          <a:ext cx="0" cy="140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70502</xdr:rowOff>
    </xdr:from>
    <xdr:ext cx="762000" cy="259045"/>
    <xdr:sp macro="" textlink="">
      <xdr:nvSpPr>
        <xdr:cNvPr id="426" name="公債費以外最小値テキスト"/>
        <xdr:cNvSpPr txBox="1"/>
      </xdr:nvSpPr>
      <xdr:spPr>
        <a:xfrm>
          <a:off x="16598900" y="13957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23</xdr:col>
      <xdr:colOff>628650</xdr:colOff>
      <xdr:row>81</xdr:row>
      <xdr:rowOff>98425</xdr:rowOff>
    </xdr:from>
    <xdr:to>
      <xdr:col>24</xdr:col>
      <xdr:colOff>120650</xdr:colOff>
      <xdr:row>81</xdr:row>
      <xdr:rowOff>98425</xdr:rowOff>
    </xdr:to>
    <xdr:cxnSp macro="">
      <xdr:nvCxnSpPr>
        <xdr:cNvPr id="427" name="直線コネクタ 426"/>
        <xdr:cNvCxnSpPr/>
      </xdr:nvCxnSpPr>
      <xdr:spPr>
        <a:xfrm>
          <a:off x="16421100" y="13985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150512</xdr:rowOff>
    </xdr:from>
    <xdr:ext cx="762000" cy="259045"/>
    <xdr:sp macro="" textlink="">
      <xdr:nvSpPr>
        <xdr:cNvPr id="428" name="公債費以外最大値テキスト"/>
        <xdr:cNvSpPr txBox="1"/>
      </xdr:nvSpPr>
      <xdr:spPr>
        <a:xfrm>
          <a:off x="16598900" y="12323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57.9</a:t>
          </a:r>
          <a:endParaRPr kumimoji="1" lang="ja-JP" altLang="en-US" sz="1000" b="1">
            <a:latin typeface="ＭＳ Ｐゴシック"/>
          </a:endParaRPr>
        </a:p>
      </xdr:txBody>
    </xdr:sp>
    <xdr:clientData/>
  </xdr:oneCellAnchor>
  <xdr:twoCellAnchor>
    <xdr:from>
      <xdr:col>23</xdr:col>
      <xdr:colOff>628650</xdr:colOff>
      <xdr:row>73</xdr:row>
      <xdr:rowOff>64135</xdr:rowOff>
    </xdr:from>
    <xdr:to>
      <xdr:col>24</xdr:col>
      <xdr:colOff>120650</xdr:colOff>
      <xdr:row>73</xdr:row>
      <xdr:rowOff>64135</xdr:rowOff>
    </xdr:to>
    <xdr:cxnSp macro="">
      <xdr:nvCxnSpPr>
        <xdr:cNvPr id="429" name="直線コネクタ 428"/>
        <xdr:cNvCxnSpPr/>
      </xdr:nvCxnSpPr>
      <xdr:spPr>
        <a:xfrm>
          <a:off x="16421100" y="12579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86995</xdr:rowOff>
    </xdr:from>
    <xdr:to>
      <xdr:col>24</xdr:col>
      <xdr:colOff>31750</xdr:colOff>
      <xdr:row>78</xdr:row>
      <xdr:rowOff>86995</xdr:rowOff>
    </xdr:to>
    <xdr:cxnSp macro="">
      <xdr:nvCxnSpPr>
        <xdr:cNvPr id="430" name="直線コネクタ 429"/>
        <xdr:cNvCxnSpPr/>
      </xdr:nvCxnSpPr>
      <xdr:spPr>
        <a:xfrm>
          <a:off x="15671800" y="13288645"/>
          <a:ext cx="838200" cy="171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47007</xdr:rowOff>
    </xdr:from>
    <xdr:ext cx="762000" cy="259045"/>
    <xdr:sp macro="" textlink="">
      <xdr:nvSpPr>
        <xdr:cNvPr id="431" name="公債費以外平均値テキスト"/>
        <xdr:cNvSpPr txBox="1"/>
      </xdr:nvSpPr>
      <xdr:spPr>
        <a:xfrm>
          <a:off x="16598900" y="130772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70.2</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30480</xdr:rowOff>
    </xdr:from>
    <xdr:to>
      <xdr:col>24</xdr:col>
      <xdr:colOff>82550</xdr:colOff>
      <xdr:row>77</xdr:row>
      <xdr:rowOff>132080</xdr:rowOff>
    </xdr:to>
    <xdr:sp macro="" textlink="">
      <xdr:nvSpPr>
        <xdr:cNvPr id="432" name="フローチャート : 判断 431"/>
        <xdr:cNvSpPr/>
      </xdr:nvSpPr>
      <xdr:spPr>
        <a:xfrm>
          <a:off x="16459200" y="13232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86995</xdr:rowOff>
    </xdr:from>
    <xdr:to>
      <xdr:col>22</xdr:col>
      <xdr:colOff>565150</xdr:colOff>
      <xdr:row>78</xdr:row>
      <xdr:rowOff>46989</xdr:rowOff>
    </xdr:to>
    <xdr:cxnSp macro="">
      <xdr:nvCxnSpPr>
        <xdr:cNvPr id="433" name="直線コネクタ 432"/>
        <xdr:cNvCxnSpPr/>
      </xdr:nvCxnSpPr>
      <xdr:spPr>
        <a:xfrm flipV="1">
          <a:off x="14782800" y="13288645"/>
          <a:ext cx="889000" cy="131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150495</xdr:rowOff>
    </xdr:from>
    <xdr:to>
      <xdr:col>22</xdr:col>
      <xdr:colOff>615950</xdr:colOff>
      <xdr:row>77</xdr:row>
      <xdr:rowOff>80645</xdr:rowOff>
    </xdr:to>
    <xdr:sp macro="" textlink="">
      <xdr:nvSpPr>
        <xdr:cNvPr id="434" name="フローチャート : 判断 433"/>
        <xdr:cNvSpPr/>
      </xdr:nvSpPr>
      <xdr:spPr>
        <a:xfrm>
          <a:off x="15621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90822</xdr:rowOff>
    </xdr:from>
    <xdr:ext cx="736600" cy="259045"/>
    <xdr:sp macro="" textlink="">
      <xdr:nvSpPr>
        <xdr:cNvPr id="435" name="テキスト ボックス 434"/>
        <xdr:cNvSpPr txBox="1"/>
      </xdr:nvSpPr>
      <xdr:spPr>
        <a:xfrm>
          <a:off x="15290800" y="1294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6986</xdr:rowOff>
    </xdr:from>
    <xdr:to>
      <xdr:col>21</xdr:col>
      <xdr:colOff>361950</xdr:colOff>
      <xdr:row>78</xdr:row>
      <xdr:rowOff>46989</xdr:rowOff>
    </xdr:to>
    <xdr:cxnSp macro="">
      <xdr:nvCxnSpPr>
        <xdr:cNvPr id="436" name="直線コネクタ 435"/>
        <xdr:cNvCxnSpPr/>
      </xdr:nvCxnSpPr>
      <xdr:spPr>
        <a:xfrm>
          <a:off x="13893800" y="13380086"/>
          <a:ext cx="889000" cy="40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36195</xdr:rowOff>
    </xdr:from>
    <xdr:to>
      <xdr:col>21</xdr:col>
      <xdr:colOff>412750</xdr:colOff>
      <xdr:row>77</xdr:row>
      <xdr:rowOff>137795</xdr:rowOff>
    </xdr:to>
    <xdr:sp macro="" textlink="">
      <xdr:nvSpPr>
        <xdr:cNvPr id="437" name="フローチャート : 判断 436"/>
        <xdr:cNvSpPr/>
      </xdr:nvSpPr>
      <xdr:spPr>
        <a:xfrm>
          <a:off x="14732000" y="13237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147972</xdr:rowOff>
    </xdr:from>
    <xdr:ext cx="762000" cy="259045"/>
    <xdr:sp macro="" textlink="">
      <xdr:nvSpPr>
        <xdr:cNvPr id="438" name="テキスト ボックス 437"/>
        <xdr:cNvSpPr txBox="1"/>
      </xdr:nvSpPr>
      <xdr:spPr>
        <a:xfrm>
          <a:off x="14401800" y="130067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70.3</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144145</xdr:rowOff>
    </xdr:from>
    <xdr:to>
      <xdr:col>20</xdr:col>
      <xdr:colOff>158750</xdr:colOff>
      <xdr:row>78</xdr:row>
      <xdr:rowOff>6986</xdr:rowOff>
    </xdr:to>
    <xdr:cxnSp macro="">
      <xdr:nvCxnSpPr>
        <xdr:cNvPr id="439" name="直線コネクタ 438"/>
        <xdr:cNvCxnSpPr/>
      </xdr:nvCxnSpPr>
      <xdr:spPr>
        <a:xfrm>
          <a:off x="13004800" y="13174345"/>
          <a:ext cx="889000" cy="2057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150495</xdr:rowOff>
    </xdr:from>
    <xdr:to>
      <xdr:col>20</xdr:col>
      <xdr:colOff>209550</xdr:colOff>
      <xdr:row>77</xdr:row>
      <xdr:rowOff>80645</xdr:rowOff>
    </xdr:to>
    <xdr:sp macro="" textlink="">
      <xdr:nvSpPr>
        <xdr:cNvPr id="440" name="フローチャート : 判断 439"/>
        <xdr:cNvSpPr/>
      </xdr:nvSpPr>
      <xdr:spPr>
        <a:xfrm>
          <a:off x="13843000" y="1318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90822</xdr:rowOff>
    </xdr:from>
    <xdr:ext cx="762000" cy="259045"/>
    <xdr:sp macro="" textlink="">
      <xdr:nvSpPr>
        <xdr:cNvPr id="441" name="テキスト ボックス 440"/>
        <xdr:cNvSpPr txBox="1"/>
      </xdr:nvSpPr>
      <xdr:spPr>
        <a:xfrm>
          <a:off x="13512800" y="12949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121920</xdr:rowOff>
    </xdr:from>
    <xdr:to>
      <xdr:col>19</xdr:col>
      <xdr:colOff>6350</xdr:colOff>
      <xdr:row>77</xdr:row>
      <xdr:rowOff>52070</xdr:rowOff>
    </xdr:to>
    <xdr:sp macro="" textlink="">
      <xdr:nvSpPr>
        <xdr:cNvPr id="442" name="フローチャート : 判断 441"/>
        <xdr:cNvSpPr/>
      </xdr:nvSpPr>
      <xdr:spPr>
        <a:xfrm>
          <a:off x="12954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36847</xdr:rowOff>
    </xdr:from>
    <xdr:ext cx="762000" cy="259045"/>
    <xdr:sp macro="" textlink="">
      <xdr:nvSpPr>
        <xdr:cNvPr id="443" name="テキスト ボックス 442"/>
        <xdr:cNvSpPr txBox="1"/>
      </xdr:nvSpPr>
      <xdr:spPr>
        <a:xfrm>
          <a:off x="12623800" y="13238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4" name="テキスト ボックス 443"/>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5" name="テキスト ボックス 444"/>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6" name="テキスト ボックス 445"/>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7" name="テキスト ボックス 446"/>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8" name="テキスト ボックス 447"/>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36195</xdr:rowOff>
    </xdr:from>
    <xdr:to>
      <xdr:col>24</xdr:col>
      <xdr:colOff>82550</xdr:colOff>
      <xdr:row>78</xdr:row>
      <xdr:rowOff>137795</xdr:rowOff>
    </xdr:to>
    <xdr:sp macro="" textlink="">
      <xdr:nvSpPr>
        <xdr:cNvPr id="449" name="円/楕円 448"/>
        <xdr:cNvSpPr/>
      </xdr:nvSpPr>
      <xdr:spPr>
        <a:xfrm>
          <a:off x="16459200" y="13409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8272</xdr:rowOff>
    </xdr:from>
    <xdr:ext cx="762000" cy="259045"/>
    <xdr:sp macro="" textlink="">
      <xdr:nvSpPr>
        <xdr:cNvPr id="450" name="公債費以外該当値テキスト"/>
        <xdr:cNvSpPr txBox="1"/>
      </xdr:nvSpPr>
      <xdr:spPr>
        <a:xfrm>
          <a:off x="16598900" y="133813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73.3</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36195</xdr:rowOff>
    </xdr:from>
    <xdr:to>
      <xdr:col>22</xdr:col>
      <xdr:colOff>615950</xdr:colOff>
      <xdr:row>77</xdr:row>
      <xdr:rowOff>137795</xdr:rowOff>
    </xdr:to>
    <xdr:sp macro="" textlink="">
      <xdr:nvSpPr>
        <xdr:cNvPr id="451" name="円/楕円 450"/>
        <xdr:cNvSpPr/>
      </xdr:nvSpPr>
      <xdr:spPr>
        <a:xfrm>
          <a:off x="15621000" y="132378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122572</xdr:rowOff>
    </xdr:from>
    <xdr:ext cx="736600" cy="259045"/>
    <xdr:sp macro="" textlink="">
      <xdr:nvSpPr>
        <xdr:cNvPr id="452" name="テキスト ボックス 451"/>
        <xdr:cNvSpPr txBox="1"/>
      </xdr:nvSpPr>
      <xdr:spPr>
        <a:xfrm>
          <a:off x="15290800" y="1332422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70.3</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167639</xdr:rowOff>
    </xdr:from>
    <xdr:to>
      <xdr:col>21</xdr:col>
      <xdr:colOff>412750</xdr:colOff>
      <xdr:row>78</xdr:row>
      <xdr:rowOff>97789</xdr:rowOff>
    </xdr:to>
    <xdr:sp macro="" textlink="">
      <xdr:nvSpPr>
        <xdr:cNvPr id="453" name="円/楕円 452"/>
        <xdr:cNvSpPr/>
      </xdr:nvSpPr>
      <xdr:spPr>
        <a:xfrm>
          <a:off x="14732000" y="13369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82566</xdr:rowOff>
    </xdr:from>
    <xdr:ext cx="762000" cy="259045"/>
    <xdr:sp macro="" textlink="">
      <xdr:nvSpPr>
        <xdr:cNvPr id="454" name="テキスト ボックス 453"/>
        <xdr:cNvSpPr txBox="1"/>
      </xdr:nvSpPr>
      <xdr:spPr>
        <a:xfrm>
          <a:off x="14401800" y="13455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72.6</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127636</xdr:rowOff>
    </xdr:from>
    <xdr:to>
      <xdr:col>20</xdr:col>
      <xdr:colOff>209550</xdr:colOff>
      <xdr:row>78</xdr:row>
      <xdr:rowOff>57786</xdr:rowOff>
    </xdr:to>
    <xdr:sp macro="" textlink="">
      <xdr:nvSpPr>
        <xdr:cNvPr id="455" name="円/楕円 454"/>
        <xdr:cNvSpPr/>
      </xdr:nvSpPr>
      <xdr:spPr>
        <a:xfrm>
          <a:off x="13843000" y="13329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42563</xdr:rowOff>
    </xdr:from>
    <xdr:ext cx="762000" cy="259045"/>
    <xdr:sp macro="" textlink="">
      <xdr:nvSpPr>
        <xdr:cNvPr id="456" name="テキスト ボックス 455"/>
        <xdr:cNvSpPr txBox="1"/>
      </xdr:nvSpPr>
      <xdr:spPr>
        <a:xfrm>
          <a:off x="13512800" y="13415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93345</xdr:rowOff>
    </xdr:from>
    <xdr:to>
      <xdr:col>19</xdr:col>
      <xdr:colOff>6350</xdr:colOff>
      <xdr:row>77</xdr:row>
      <xdr:rowOff>23495</xdr:rowOff>
    </xdr:to>
    <xdr:sp macro="" textlink="">
      <xdr:nvSpPr>
        <xdr:cNvPr id="457" name="円/楕円 456"/>
        <xdr:cNvSpPr/>
      </xdr:nvSpPr>
      <xdr:spPr>
        <a:xfrm>
          <a:off x="12954000" y="13123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33672</xdr:rowOff>
    </xdr:from>
    <xdr:ext cx="762000" cy="259045"/>
    <xdr:sp macro="" textlink="">
      <xdr:nvSpPr>
        <xdr:cNvPr id="458" name="テキスト ボックス 457"/>
        <xdr:cNvSpPr txBox="1"/>
      </xdr:nvSpPr>
      <xdr:spPr>
        <a:xfrm>
          <a:off x="12623800" y="128924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68.3</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福島県石川町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122227</xdr:rowOff>
    </xdr:from>
    <xdr:to>
      <xdr:col>4</xdr:col>
      <xdr:colOff>1117600</xdr:colOff>
      <xdr:row>20</xdr:row>
      <xdr:rowOff>92264</xdr:rowOff>
    </xdr:to>
    <xdr:cxnSp macro="">
      <xdr:nvCxnSpPr>
        <xdr:cNvPr id="47" name="直線コネクタ 46"/>
        <xdr:cNvCxnSpPr/>
      </xdr:nvCxnSpPr>
      <xdr:spPr bwMode="auto">
        <a:xfrm flipV="1">
          <a:off x="5651500" y="2055802"/>
          <a:ext cx="0" cy="151308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64341</xdr:rowOff>
    </xdr:from>
    <xdr:ext cx="762000" cy="259045"/>
    <xdr:sp macro="" textlink="">
      <xdr:nvSpPr>
        <xdr:cNvPr id="48" name="人口1人当たり決算額の推移最小値テキスト130"/>
        <xdr:cNvSpPr txBox="1"/>
      </xdr:nvSpPr>
      <xdr:spPr>
        <a:xfrm>
          <a:off x="5740400" y="354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62,544</a:t>
          </a:r>
          <a:endParaRPr kumimoji="1" lang="ja-JP" altLang="en-US" sz="1000" b="1">
            <a:latin typeface="ＭＳ Ｐゴシック"/>
          </a:endParaRPr>
        </a:p>
      </xdr:txBody>
    </xdr:sp>
    <xdr:clientData/>
  </xdr:oneCellAnchor>
  <xdr:twoCellAnchor>
    <xdr:from>
      <xdr:col>4</xdr:col>
      <xdr:colOff>1028700</xdr:colOff>
      <xdr:row>20</xdr:row>
      <xdr:rowOff>92264</xdr:rowOff>
    </xdr:from>
    <xdr:to>
      <xdr:col>5</xdr:col>
      <xdr:colOff>73025</xdr:colOff>
      <xdr:row>20</xdr:row>
      <xdr:rowOff>92264</xdr:rowOff>
    </xdr:to>
    <xdr:cxnSp macro="">
      <xdr:nvCxnSpPr>
        <xdr:cNvPr id="49" name="直線コネクタ 48"/>
        <xdr:cNvCxnSpPr/>
      </xdr:nvCxnSpPr>
      <xdr:spPr bwMode="auto">
        <a:xfrm>
          <a:off x="5562600" y="35688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37154</xdr:rowOff>
    </xdr:from>
    <xdr:ext cx="762000" cy="259045"/>
    <xdr:sp macro="" textlink="">
      <xdr:nvSpPr>
        <xdr:cNvPr id="50" name="人口1人当たり決算額の推移最大値テキスト130"/>
        <xdr:cNvSpPr txBox="1"/>
      </xdr:nvSpPr>
      <xdr:spPr>
        <a:xfrm>
          <a:off x="5740400" y="1799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155,209</a:t>
          </a:r>
          <a:endParaRPr kumimoji="1" lang="ja-JP" altLang="en-US" sz="1000" b="1">
            <a:latin typeface="ＭＳ Ｐゴシック"/>
          </a:endParaRPr>
        </a:p>
      </xdr:txBody>
    </xdr:sp>
    <xdr:clientData/>
  </xdr:oneCellAnchor>
  <xdr:twoCellAnchor>
    <xdr:from>
      <xdr:col>4</xdr:col>
      <xdr:colOff>1028700</xdr:colOff>
      <xdr:row>11</xdr:row>
      <xdr:rowOff>122227</xdr:rowOff>
    </xdr:from>
    <xdr:to>
      <xdr:col>5</xdr:col>
      <xdr:colOff>73025</xdr:colOff>
      <xdr:row>11</xdr:row>
      <xdr:rowOff>122227</xdr:rowOff>
    </xdr:to>
    <xdr:cxnSp macro="">
      <xdr:nvCxnSpPr>
        <xdr:cNvPr id="51" name="直線コネクタ 50"/>
        <xdr:cNvCxnSpPr/>
      </xdr:nvCxnSpPr>
      <xdr:spPr bwMode="auto">
        <a:xfrm>
          <a:off x="5562600" y="205580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53092</xdr:rowOff>
    </xdr:from>
    <xdr:to>
      <xdr:col>4</xdr:col>
      <xdr:colOff>1117600</xdr:colOff>
      <xdr:row>17</xdr:row>
      <xdr:rowOff>67428</xdr:rowOff>
    </xdr:to>
    <xdr:cxnSp macro="">
      <xdr:nvCxnSpPr>
        <xdr:cNvPr id="52" name="直線コネクタ 51"/>
        <xdr:cNvCxnSpPr/>
      </xdr:nvCxnSpPr>
      <xdr:spPr bwMode="auto">
        <a:xfrm>
          <a:off x="5003800" y="3015367"/>
          <a:ext cx="647700" cy="1433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164747</xdr:rowOff>
    </xdr:from>
    <xdr:ext cx="762000" cy="259045"/>
    <xdr:sp macro="" textlink="">
      <xdr:nvSpPr>
        <xdr:cNvPr id="53" name="人口1人当たり決算額の推移平均値テキスト130"/>
        <xdr:cNvSpPr txBox="1"/>
      </xdr:nvSpPr>
      <xdr:spPr>
        <a:xfrm>
          <a:off x="5740400" y="278412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98,006</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148220</xdr:rowOff>
    </xdr:from>
    <xdr:to>
      <xdr:col>5</xdr:col>
      <xdr:colOff>34925</xdr:colOff>
      <xdr:row>17</xdr:row>
      <xdr:rowOff>78370</xdr:rowOff>
    </xdr:to>
    <xdr:sp macro="" textlink="">
      <xdr:nvSpPr>
        <xdr:cNvPr id="54" name="フローチャート : 判断 53"/>
        <xdr:cNvSpPr/>
      </xdr:nvSpPr>
      <xdr:spPr bwMode="auto">
        <a:xfrm>
          <a:off x="5600700" y="293904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53092</xdr:rowOff>
    </xdr:from>
    <xdr:to>
      <xdr:col>4</xdr:col>
      <xdr:colOff>469900</xdr:colOff>
      <xdr:row>17</xdr:row>
      <xdr:rowOff>58431</xdr:rowOff>
    </xdr:to>
    <xdr:cxnSp macro="">
      <xdr:nvCxnSpPr>
        <xdr:cNvPr id="55" name="直線コネクタ 54"/>
        <xdr:cNvCxnSpPr/>
      </xdr:nvCxnSpPr>
      <xdr:spPr bwMode="auto">
        <a:xfrm flipV="1">
          <a:off x="4305300" y="3015367"/>
          <a:ext cx="698500" cy="53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20628</xdr:rowOff>
    </xdr:from>
    <xdr:to>
      <xdr:col>4</xdr:col>
      <xdr:colOff>520700</xdr:colOff>
      <xdr:row>17</xdr:row>
      <xdr:rowOff>122228</xdr:rowOff>
    </xdr:to>
    <xdr:sp macro="" textlink="">
      <xdr:nvSpPr>
        <xdr:cNvPr id="56" name="フローチャート : 判断 55"/>
        <xdr:cNvSpPr/>
      </xdr:nvSpPr>
      <xdr:spPr bwMode="auto">
        <a:xfrm>
          <a:off x="4953000" y="29829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107005</xdr:rowOff>
    </xdr:from>
    <xdr:ext cx="736600" cy="259045"/>
    <xdr:sp macro="" textlink="">
      <xdr:nvSpPr>
        <xdr:cNvPr id="57" name="テキスト ボックス 56"/>
        <xdr:cNvSpPr txBox="1"/>
      </xdr:nvSpPr>
      <xdr:spPr>
        <a:xfrm>
          <a:off x="4622800" y="30692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95,320</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58431</xdr:rowOff>
    </xdr:from>
    <xdr:to>
      <xdr:col>3</xdr:col>
      <xdr:colOff>904875</xdr:colOff>
      <xdr:row>17</xdr:row>
      <xdr:rowOff>128546</xdr:rowOff>
    </xdr:to>
    <xdr:cxnSp macro="">
      <xdr:nvCxnSpPr>
        <xdr:cNvPr id="58" name="直線コネクタ 57"/>
        <xdr:cNvCxnSpPr/>
      </xdr:nvCxnSpPr>
      <xdr:spPr bwMode="auto">
        <a:xfrm flipV="1">
          <a:off x="3606800" y="3020706"/>
          <a:ext cx="698500" cy="701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17755</xdr:rowOff>
    </xdr:from>
    <xdr:to>
      <xdr:col>3</xdr:col>
      <xdr:colOff>955675</xdr:colOff>
      <xdr:row>17</xdr:row>
      <xdr:rowOff>119355</xdr:rowOff>
    </xdr:to>
    <xdr:sp macro="" textlink="">
      <xdr:nvSpPr>
        <xdr:cNvPr id="59" name="フローチャート : 判断 58"/>
        <xdr:cNvSpPr/>
      </xdr:nvSpPr>
      <xdr:spPr bwMode="auto">
        <a:xfrm>
          <a:off x="4254500" y="29800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104132</xdr:rowOff>
    </xdr:from>
    <xdr:ext cx="762000" cy="259045"/>
    <xdr:sp macro="" textlink="">
      <xdr:nvSpPr>
        <xdr:cNvPr id="60" name="テキスト ボックス 59"/>
        <xdr:cNvSpPr txBox="1"/>
      </xdr:nvSpPr>
      <xdr:spPr>
        <a:xfrm>
          <a:off x="3924300" y="3066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95,496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62644</xdr:rowOff>
    </xdr:from>
    <xdr:to>
      <xdr:col>3</xdr:col>
      <xdr:colOff>206375</xdr:colOff>
      <xdr:row>17</xdr:row>
      <xdr:rowOff>128546</xdr:rowOff>
    </xdr:to>
    <xdr:cxnSp macro="">
      <xdr:nvCxnSpPr>
        <xdr:cNvPr id="61" name="直線コネクタ 60"/>
        <xdr:cNvCxnSpPr/>
      </xdr:nvCxnSpPr>
      <xdr:spPr bwMode="auto">
        <a:xfrm>
          <a:off x="2908300" y="3024919"/>
          <a:ext cx="698500" cy="6590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56208</xdr:rowOff>
    </xdr:from>
    <xdr:to>
      <xdr:col>3</xdr:col>
      <xdr:colOff>257175</xdr:colOff>
      <xdr:row>17</xdr:row>
      <xdr:rowOff>157808</xdr:rowOff>
    </xdr:to>
    <xdr:sp macro="" textlink="">
      <xdr:nvSpPr>
        <xdr:cNvPr id="62" name="フローチャート : 判断 61"/>
        <xdr:cNvSpPr/>
      </xdr:nvSpPr>
      <xdr:spPr bwMode="auto">
        <a:xfrm>
          <a:off x="3556000" y="30184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167985</xdr:rowOff>
    </xdr:from>
    <xdr:ext cx="762000" cy="259045"/>
    <xdr:sp macro="" textlink="">
      <xdr:nvSpPr>
        <xdr:cNvPr id="63" name="テキスト ボックス 62"/>
        <xdr:cNvSpPr txBox="1"/>
      </xdr:nvSpPr>
      <xdr:spPr>
        <a:xfrm>
          <a:off x="3225800" y="2787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93,141</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17183</xdr:rowOff>
    </xdr:from>
    <xdr:to>
      <xdr:col>2</xdr:col>
      <xdr:colOff>692150</xdr:colOff>
      <xdr:row>17</xdr:row>
      <xdr:rowOff>118783</xdr:rowOff>
    </xdr:to>
    <xdr:sp macro="" textlink="">
      <xdr:nvSpPr>
        <xdr:cNvPr id="64" name="フローチャート : 判断 63"/>
        <xdr:cNvSpPr/>
      </xdr:nvSpPr>
      <xdr:spPr bwMode="auto">
        <a:xfrm>
          <a:off x="2857500" y="29794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103560</xdr:rowOff>
    </xdr:from>
    <xdr:ext cx="762000" cy="259045"/>
    <xdr:sp macro="" textlink="">
      <xdr:nvSpPr>
        <xdr:cNvPr id="65" name="テキスト ボックス 64"/>
        <xdr:cNvSpPr txBox="1"/>
      </xdr:nvSpPr>
      <xdr:spPr>
        <a:xfrm>
          <a:off x="2527300" y="3065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95,531</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16628</xdr:rowOff>
    </xdr:from>
    <xdr:to>
      <xdr:col>5</xdr:col>
      <xdr:colOff>34925</xdr:colOff>
      <xdr:row>17</xdr:row>
      <xdr:rowOff>118228</xdr:rowOff>
    </xdr:to>
    <xdr:sp macro="" textlink="">
      <xdr:nvSpPr>
        <xdr:cNvPr id="71" name="円/楕円 70"/>
        <xdr:cNvSpPr/>
      </xdr:nvSpPr>
      <xdr:spPr bwMode="auto">
        <a:xfrm>
          <a:off x="5600700" y="29789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16</xdr:row>
      <xdr:rowOff>160155</xdr:rowOff>
    </xdr:from>
    <xdr:ext cx="762000" cy="259045"/>
    <xdr:sp macro="" textlink="">
      <xdr:nvSpPr>
        <xdr:cNvPr id="72" name="人口1人当たり決算額の推移該当値テキスト130"/>
        <xdr:cNvSpPr txBox="1"/>
      </xdr:nvSpPr>
      <xdr:spPr>
        <a:xfrm>
          <a:off x="5740400" y="29509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95,565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2292</xdr:rowOff>
    </xdr:from>
    <xdr:to>
      <xdr:col>4</xdr:col>
      <xdr:colOff>520700</xdr:colOff>
      <xdr:row>17</xdr:row>
      <xdr:rowOff>103892</xdr:rowOff>
    </xdr:to>
    <xdr:sp macro="" textlink="">
      <xdr:nvSpPr>
        <xdr:cNvPr id="73" name="円/楕円 72"/>
        <xdr:cNvSpPr/>
      </xdr:nvSpPr>
      <xdr:spPr bwMode="auto">
        <a:xfrm>
          <a:off x="4953000" y="29645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114069</xdr:rowOff>
    </xdr:from>
    <xdr:ext cx="736600" cy="259045"/>
    <xdr:sp macro="" textlink="">
      <xdr:nvSpPr>
        <xdr:cNvPr id="74" name="テキスト ボックス 73"/>
        <xdr:cNvSpPr txBox="1"/>
      </xdr:nvSpPr>
      <xdr:spPr>
        <a:xfrm>
          <a:off x="4622800" y="27334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96,443</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7631</xdr:rowOff>
    </xdr:from>
    <xdr:to>
      <xdr:col>3</xdr:col>
      <xdr:colOff>955675</xdr:colOff>
      <xdr:row>17</xdr:row>
      <xdr:rowOff>109231</xdr:rowOff>
    </xdr:to>
    <xdr:sp macro="" textlink="">
      <xdr:nvSpPr>
        <xdr:cNvPr id="75" name="円/楕円 74"/>
        <xdr:cNvSpPr/>
      </xdr:nvSpPr>
      <xdr:spPr bwMode="auto">
        <a:xfrm>
          <a:off x="4254500" y="29699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119408</xdr:rowOff>
    </xdr:from>
    <xdr:ext cx="762000" cy="259045"/>
    <xdr:sp macro="" textlink="">
      <xdr:nvSpPr>
        <xdr:cNvPr id="76" name="テキスト ボックス 75"/>
        <xdr:cNvSpPr txBox="1"/>
      </xdr:nvSpPr>
      <xdr:spPr>
        <a:xfrm>
          <a:off x="3924300" y="27387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96,116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77746</xdr:rowOff>
    </xdr:from>
    <xdr:to>
      <xdr:col>3</xdr:col>
      <xdr:colOff>257175</xdr:colOff>
      <xdr:row>18</xdr:row>
      <xdr:rowOff>7896</xdr:rowOff>
    </xdr:to>
    <xdr:sp macro="" textlink="">
      <xdr:nvSpPr>
        <xdr:cNvPr id="77" name="円/楕円 76"/>
        <xdr:cNvSpPr/>
      </xdr:nvSpPr>
      <xdr:spPr bwMode="auto">
        <a:xfrm>
          <a:off x="3556000" y="30400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164123</xdr:rowOff>
    </xdr:from>
    <xdr:ext cx="762000" cy="259045"/>
    <xdr:sp macro="" textlink="">
      <xdr:nvSpPr>
        <xdr:cNvPr id="78" name="テキスト ボックス 77"/>
        <xdr:cNvSpPr txBox="1"/>
      </xdr:nvSpPr>
      <xdr:spPr>
        <a:xfrm>
          <a:off x="3225800" y="3126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91,822</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11844</xdr:rowOff>
    </xdr:from>
    <xdr:to>
      <xdr:col>2</xdr:col>
      <xdr:colOff>692150</xdr:colOff>
      <xdr:row>17</xdr:row>
      <xdr:rowOff>113444</xdr:rowOff>
    </xdr:to>
    <xdr:sp macro="" textlink="">
      <xdr:nvSpPr>
        <xdr:cNvPr id="79" name="円/楕円 78"/>
        <xdr:cNvSpPr/>
      </xdr:nvSpPr>
      <xdr:spPr bwMode="auto">
        <a:xfrm>
          <a:off x="2857500" y="29741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123621</xdr:rowOff>
    </xdr:from>
    <xdr:ext cx="762000" cy="259045"/>
    <xdr:sp macro="" textlink="">
      <xdr:nvSpPr>
        <xdr:cNvPr id="80" name="テキスト ボックス 79"/>
        <xdr:cNvSpPr txBox="1"/>
      </xdr:nvSpPr>
      <xdr:spPr>
        <a:xfrm>
          <a:off x="2527300" y="2742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95,858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7" name="テキスト ボックス 96"/>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9" name="テキスト ボックス 98"/>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101" name="テキスト ボックス 100"/>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3" name="テキスト ボックス 102"/>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100391</xdr:rowOff>
    </xdr:from>
    <xdr:to>
      <xdr:col>4</xdr:col>
      <xdr:colOff>1117600</xdr:colOff>
      <xdr:row>38</xdr:row>
      <xdr:rowOff>120165</xdr:rowOff>
    </xdr:to>
    <xdr:cxnSp macro="">
      <xdr:nvCxnSpPr>
        <xdr:cNvPr id="107" name="直線コネクタ 106"/>
        <xdr:cNvCxnSpPr/>
      </xdr:nvCxnSpPr>
      <xdr:spPr bwMode="auto">
        <a:xfrm flipV="1">
          <a:off x="5651500" y="6024941"/>
          <a:ext cx="0" cy="156282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92242</xdr:rowOff>
    </xdr:from>
    <xdr:ext cx="762000" cy="259045"/>
    <xdr:sp macro="" textlink="">
      <xdr:nvSpPr>
        <xdr:cNvPr id="108" name="人口1人当たり決算額の推移最小値テキスト445"/>
        <xdr:cNvSpPr txBox="1"/>
      </xdr:nvSpPr>
      <xdr:spPr>
        <a:xfrm>
          <a:off x="5740400" y="75598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-4,701</a:t>
          </a:r>
          <a:endParaRPr kumimoji="1" lang="ja-JP" altLang="en-US" sz="1000" b="1">
            <a:latin typeface="ＭＳ Ｐゴシック"/>
          </a:endParaRPr>
        </a:p>
      </xdr:txBody>
    </xdr:sp>
    <xdr:clientData/>
  </xdr:oneCellAnchor>
  <xdr:twoCellAnchor>
    <xdr:from>
      <xdr:col>4</xdr:col>
      <xdr:colOff>1028700</xdr:colOff>
      <xdr:row>38</xdr:row>
      <xdr:rowOff>120165</xdr:rowOff>
    </xdr:from>
    <xdr:to>
      <xdr:col>5</xdr:col>
      <xdr:colOff>73025</xdr:colOff>
      <xdr:row>38</xdr:row>
      <xdr:rowOff>120165</xdr:rowOff>
    </xdr:to>
    <xdr:cxnSp macro="">
      <xdr:nvCxnSpPr>
        <xdr:cNvPr id="109" name="直線コネクタ 108"/>
        <xdr:cNvCxnSpPr/>
      </xdr:nvCxnSpPr>
      <xdr:spPr bwMode="auto">
        <a:xfrm>
          <a:off x="5562600" y="75877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15318</xdr:rowOff>
    </xdr:from>
    <xdr:ext cx="762000" cy="259045"/>
    <xdr:sp macro="" textlink="">
      <xdr:nvSpPr>
        <xdr:cNvPr id="110" name="人口1人当たり決算額の推移最大値テキスト445"/>
        <xdr:cNvSpPr txBox="1"/>
      </xdr:nvSpPr>
      <xdr:spPr>
        <a:xfrm>
          <a:off x="5740400" y="5768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63,664</a:t>
          </a:r>
          <a:endParaRPr kumimoji="1" lang="ja-JP" altLang="en-US" sz="1000" b="1">
            <a:latin typeface="ＭＳ Ｐゴシック"/>
          </a:endParaRPr>
        </a:p>
      </xdr:txBody>
    </xdr:sp>
    <xdr:clientData/>
  </xdr:oneCellAnchor>
  <xdr:twoCellAnchor>
    <xdr:from>
      <xdr:col>4</xdr:col>
      <xdr:colOff>1028700</xdr:colOff>
      <xdr:row>33</xdr:row>
      <xdr:rowOff>100391</xdr:rowOff>
    </xdr:from>
    <xdr:to>
      <xdr:col>5</xdr:col>
      <xdr:colOff>73025</xdr:colOff>
      <xdr:row>33</xdr:row>
      <xdr:rowOff>100391</xdr:rowOff>
    </xdr:to>
    <xdr:cxnSp macro="">
      <xdr:nvCxnSpPr>
        <xdr:cNvPr id="111" name="直線コネクタ 110"/>
        <xdr:cNvCxnSpPr/>
      </xdr:nvCxnSpPr>
      <xdr:spPr bwMode="auto">
        <a:xfrm>
          <a:off x="5562600" y="60249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5636</xdr:rowOff>
    </xdr:from>
    <xdr:to>
      <xdr:col>4</xdr:col>
      <xdr:colOff>1117600</xdr:colOff>
      <xdr:row>37</xdr:row>
      <xdr:rowOff>39240</xdr:rowOff>
    </xdr:to>
    <xdr:cxnSp macro="">
      <xdr:nvCxnSpPr>
        <xdr:cNvPr id="112" name="直線コネクタ 111"/>
        <xdr:cNvCxnSpPr/>
      </xdr:nvCxnSpPr>
      <xdr:spPr bwMode="auto">
        <a:xfrm flipV="1">
          <a:off x="5003800" y="7130336"/>
          <a:ext cx="647700" cy="336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119199</xdr:rowOff>
    </xdr:from>
    <xdr:ext cx="762000" cy="259045"/>
    <xdr:sp macro="" textlink="">
      <xdr:nvSpPr>
        <xdr:cNvPr id="113" name="人口1人当たり決算額の推移平均値テキスト445"/>
        <xdr:cNvSpPr txBox="1"/>
      </xdr:nvSpPr>
      <xdr:spPr>
        <a:xfrm>
          <a:off x="5740400" y="67295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23,842</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274122</xdr:rowOff>
    </xdr:from>
    <xdr:to>
      <xdr:col>5</xdr:col>
      <xdr:colOff>34925</xdr:colOff>
      <xdr:row>36</xdr:row>
      <xdr:rowOff>32822</xdr:rowOff>
    </xdr:to>
    <xdr:sp macro="" textlink="">
      <xdr:nvSpPr>
        <xdr:cNvPr id="114" name="フローチャート : 判断 113"/>
        <xdr:cNvSpPr/>
      </xdr:nvSpPr>
      <xdr:spPr bwMode="auto">
        <a:xfrm>
          <a:off x="5600700" y="68844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36</xdr:row>
      <xdr:rowOff>134452</xdr:rowOff>
    </xdr:from>
    <xdr:to>
      <xdr:col>4</xdr:col>
      <xdr:colOff>469900</xdr:colOff>
      <xdr:row>37</xdr:row>
      <xdr:rowOff>39240</xdr:rowOff>
    </xdr:to>
    <xdr:cxnSp macro="">
      <xdr:nvCxnSpPr>
        <xdr:cNvPr id="115" name="直線コネクタ 114"/>
        <xdr:cNvCxnSpPr/>
      </xdr:nvCxnSpPr>
      <xdr:spPr bwMode="auto">
        <a:xfrm>
          <a:off x="4305300" y="7087702"/>
          <a:ext cx="698500" cy="76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10454</xdr:rowOff>
    </xdr:from>
    <xdr:to>
      <xdr:col>4</xdr:col>
      <xdr:colOff>520700</xdr:colOff>
      <xdr:row>36</xdr:row>
      <xdr:rowOff>112054</xdr:rowOff>
    </xdr:to>
    <xdr:sp macro="" textlink="">
      <xdr:nvSpPr>
        <xdr:cNvPr id="116" name="フローチャート : 判断 115"/>
        <xdr:cNvSpPr/>
      </xdr:nvSpPr>
      <xdr:spPr bwMode="auto">
        <a:xfrm>
          <a:off x="4953000" y="69637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122231</xdr:rowOff>
    </xdr:from>
    <xdr:ext cx="736600" cy="259045"/>
    <xdr:sp macro="" textlink="">
      <xdr:nvSpPr>
        <xdr:cNvPr id="117" name="テキスト ボックス 116"/>
        <xdr:cNvSpPr txBox="1"/>
      </xdr:nvSpPr>
      <xdr:spPr>
        <a:xfrm>
          <a:off x="4622800" y="67325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20,376</a:t>
          </a:r>
          <a:endParaRPr kumimoji="1" lang="ja-JP" altLang="en-US" sz="1000" b="1">
            <a:solidFill>
              <a:srgbClr val="000080"/>
            </a:solidFill>
            <a:latin typeface="ＭＳ Ｐゴシック"/>
          </a:endParaRPr>
        </a:p>
      </xdr:txBody>
    </xdr:sp>
    <xdr:clientData/>
  </xdr:oneCellAnchor>
  <xdr:twoCellAnchor>
    <xdr:from>
      <xdr:col>3</xdr:col>
      <xdr:colOff>206375</xdr:colOff>
      <xdr:row>36</xdr:row>
      <xdr:rowOff>56614</xdr:rowOff>
    </xdr:from>
    <xdr:to>
      <xdr:col>3</xdr:col>
      <xdr:colOff>904875</xdr:colOff>
      <xdr:row>36</xdr:row>
      <xdr:rowOff>134452</xdr:rowOff>
    </xdr:to>
    <xdr:cxnSp macro="">
      <xdr:nvCxnSpPr>
        <xdr:cNvPr id="118" name="直線コネクタ 117"/>
        <xdr:cNvCxnSpPr/>
      </xdr:nvCxnSpPr>
      <xdr:spPr bwMode="auto">
        <a:xfrm>
          <a:off x="3606800" y="7009864"/>
          <a:ext cx="698500" cy="778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299793</xdr:rowOff>
    </xdr:from>
    <xdr:to>
      <xdr:col>3</xdr:col>
      <xdr:colOff>955675</xdr:colOff>
      <xdr:row>36</xdr:row>
      <xdr:rowOff>58493</xdr:rowOff>
    </xdr:to>
    <xdr:sp macro="" textlink="">
      <xdr:nvSpPr>
        <xdr:cNvPr id="119" name="フローチャート : 判断 118"/>
        <xdr:cNvSpPr/>
      </xdr:nvSpPr>
      <xdr:spPr bwMode="auto">
        <a:xfrm>
          <a:off x="4254500" y="69101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68670</xdr:rowOff>
    </xdr:from>
    <xdr:ext cx="762000" cy="259045"/>
    <xdr:sp macro="" textlink="">
      <xdr:nvSpPr>
        <xdr:cNvPr id="120" name="テキスト ボックス 119"/>
        <xdr:cNvSpPr txBox="1"/>
      </xdr:nvSpPr>
      <xdr:spPr>
        <a:xfrm>
          <a:off x="3924300" y="6679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22,719</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342158</xdr:rowOff>
    </xdr:from>
    <xdr:to>
      <xdr:col>3</xdr:col>
      <xdr:colOff>206375</xdr:colOff>
      <xdr:row>36</xdr:row>
      <xdr:rowOff>56614</xdr:rowOff>
    </xdr:to>
    <xdr:cxnSp macro="">
      <xdr:nvCxnSpPr>
        <xdr:cNvPr id="121" name="直線コネクタ 120"/>
        <xdr:cNvCxnSpPr/>
      </xdr:nvCxnSpPr>
      <xdr:spPr bwMode="auto">
        <a:xfrm>
          <a:off x="2908300" y="6952508"/>
          <a:ext cx="698500" cy="573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231351</xdr:rowOff>
    </xdr:from>
    <xdr:to>
      <xdr:col>3</xdr:col>
      <xdr:colOff>257175</xdr:colOff>
      <xdr:row>35</xdr:row>
      <xdr:rowOff>332951</xdr:rowOff>
    </xdr:to>
    <xdr:sp macro="" textlink="">
      <xdr:nvSpPr>
        <xdr:cNvPr id="122" name="フローチャート : 判断 121"/>
        <xdr:cNvSpPr/>
      </xdr:nvSpPr>
      <xdr:spPr bwMode="auto">
        <a:xfrm>
          <a:off x="3556000" y="68417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228</xdr:rowOff>
    </xdr:from>
    <xdr:ext cx="762000" cy="259045"/>
    <xdr:sp macro="" textlink="">
      <xdr:nvSpPr>
        <xdr:cNvPr id="123" name="テキスト ボックス 122"/>
        <xdr:cNvSpPr txBox="1"/>
      </xdr:nvSpPr>
      <xdr:spPr>
        <a:xfrm>
          <a:off x="3225800" y="66105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25,713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202136</xdr:rowOff>
    </xdr:from>
    <xdr:to>
      <xdr:col>2</xdr:col>
      <xdr:colOff>692150</xdr:colOff>
      <xdr:row>35</xdr:row>
      <xdr:rowOff>303736</xdr:rowOff>
    </xdr:to>
    <xdr:sp macro="" textlink="">
      <xdr:nvSpPr>
        <xdr:cNvPr id="124" name="フローチャート : 判断 123"/>
        <xdr:cNvSpPr/>
      </xdr:nvSpPr>
      <xdr:spPr bwMode="auto">
        <a:xfrm>
          <a:off x="2857500" y="681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313913</xdr:rowOff>
    </xdr:from>
    <xdr:ext cx="762000" cy="259045"/>
    <xdr:sp macro="" textlink="">
      <xdr:nvSpPr>
        <xdr:cNvPr id="125" name="テキスト ボックス 124"/>
        <xdr:cNvSpPr txBox="1"/>
      </xdr:nvSpPr>
      <xdr:spPr>
        <a:xfrm>
          <a:off x="2527300" y="6581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26,991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36</xdr:row>
      <xdr:rowOff>126286</xdr:rowOff>
    </xdr:from>
    <xdr:to>
      <xdr:col>5</xdr:col>
      <xdr:colOff>34925</xdr:colOff>
      <xdr:row>37</xdr:row>
      <xdr:rowOff>56436</xdr:rowOff>
    </xdr:to>
    <xdr:sp macro="" textlink="">
      <xdr:nvSpPr>
        <xdr:cNvPr id="131" name="円/楕円 130"/>
        <xdr:cNvSpPr/>
      </xdr:nvSpPr>
      <xdr:spPr bwMode="auto">
        <a:xfrm>
          <a:off x="5600700" y="70795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98363</xdr:rowOff>
    </xdr:from>
    <xdr:ext cx="762000" cy="259045"/>
    <xdr:sp macro="" textlink="">
      <xdr:nvSpPr>
        <xdr:cNvPr id="132" name="人口1人当たり決算額の推移該当値テキスト445"/>
        <xdr:cNvSpPr txBox="1"/>
      </xdr:nvSpPr>
      <xdr:spPr>
        <a:xfrm>
          <a:off x="5740400" y="7051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15,309</a:t>
          </a:r>
          <a:endParaRPr kumimoji="1" lang="ja-JP" altLang="en-US" sz="1000" b="1">
            <a:solidFill>
              <a:srgbClr val="FF0000"/>
            </a:solidFill>
            <a:latin typeface="ＭＳ Ｐゴシック"/>
          </a:endParaRPr>
        </a:p>
      </xdr:txBody>
    </xdr:sp>
    <xdr:clientData/>
  </xdr:oneCellAnchor>
  <xdr:twoCellAnchor>
    <xdr:from>
      <xdr:col>4</xdr:col>
      <xdr:colOff>419100</xdr:colOff>
      <xdr:row>36</xdr:row>
      <xdr:rowOff>159890</xdr:rowOff>
    </xdr:from>
    <xdr:to>
      <xdr:col>4</xdr:col>
      <xdr:colOff>520700</xdr:colOff>
      <xdr:row>37</xdr:row>
      <xdr:rowOff>90040</xdr:rowOff>
    </xdr:to>
    <xdr:sp macro="" textlink="">
      <xdr:nvSpPr>
        <xdr:cNvPr id="133" name="円/楕円 132"/>
        <xdr:cNvSpPr/>
      </xdr:nvSpPr>
      <xdr:spPr bwMode="auto">
        <a:xfrm>
          <a:off x="4953000" y="71131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74817</xdr:rowOff>
    </xdr:from>
    <xdr:ext cx="736600" cy="259045"/>
    <xdr:sp macro="" textlink="">
      <xdr:nvSpPr>
        <xdr:cNvPr id="134" name="テキスト ボックス 133"/>
        <xdr:cNvSpPr txBox="1"/>
      </xdr:nvSpPr>
      <xdr:spPr>
        <a:xfrm>
          <a:off x="4622800" y="7199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13,839</a:t>
          </a:r>
          <a:endParaRPr kumimoji="1" lang="ja-JP" altLang="en-US" sz="1000" b="1">
            <a:solidFill>
              <a:srgbClr val="FF0000"/>
            </a:solidFill>
            <a:latin typeface="ＭＳ Ｐゴシック"/>
          </a:endParaRPr>
        </a:p>
      </xdr:txBody>
    </xdr:sp>
    <xdr:clientData/>
  </xdr:oneCellAnchor>
  <xdr:twoCellAnchor>
    <xdr:from>
      <xdr:col>3</xdr:col>
      <xdr:colOff>854075</xdr:colOff>
      <xdr:row>36</xdr:row>
      <xdr:rowOff>83652</xdr:rowOff>
    </xdr:from>
    <xdr:to>
      <xdr:col>3</xdr:col>
      <xdr:colOff>955675</xdr:colOff>
      <xdr:row>37</xdr:row>
      <xdr:rowOff>13802</xdr:rowOff>
    </xdr:to>
    <xdr:sp macro="" textlink="">
      <xdr:nvSpPr>
        <xdr:cNvPr id="135" name="円/楕円 134"/>
        <xdr:cNvSpPr/>
      </xdr:nvSpPr>
      <xdr:spPr bwMode="auto">
        <a:xfrm>
          <a:off x="4254500" y="703690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170029</xdr:rowOff>
    </xdr:from>
    <xdr:ext cx="762000" cy="259045"/>
    <xdr:sp macro="" textlink="">
      <xdr:nvSpPr>
        <xdr:cNvPr id="136" name="テキスト ボックス 135"/>
        <xdr:cNvSpPr txBox="1"/>
      </xdr:nvSpPr>
      <xdr:spPr>
        <a:xfrm>
          <a:off x="3924300" y="71232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17,174</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5814</xdr:rowOff>
    </xdr:from>
    <xdr:to>
      <xdr:col>3</xdr:col>
      <xdr:colOff>257175</xdr:colOff>
      <xdr:row>36</xdr:row>
      <xdr:rowOff>107414</xdr:rowOff>
    </xdr:to>
    <xdr:sp macro="" textlink="">
      <xdr:nvSpPr>
        <xdr:cNvPr id="137" name="円/楕円 136"/>
        <xdr:cNvSpPr/>
      </xdr:nvSpPr>
      <xdr:spPr bwMode="auto">
        <a:xfrm>
          <a:off x="3556000" y="69590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92191</xdr:rowOff>
    </xdr:from>
    <xdr:ext cx="762000" cy="259045"/>
    <xdr:sp macro="" textlink="">
      <xdr:nvSpPr>
        <xdr:cNvPr id="138" name="テキスト ボックス 137"/>
        <xdr:cNvSpPr txBox="1"/>
      </xdr:nvSpPr>
      <xdr:spPr>
        <a:xfrm>
          <a:off x="3225800" y="7045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20,579</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291358</xdr:rowOff>
    </xdr:from>
    <xdr:to>
      <xdr:col>2</xdr:col>
      <xdr:colOff>692150</xdr:colOff>
      <xdr:row>36</xdr:row>
      <xdr:rowOff>50058</xdr:rowOff>
    </xdr:to>
    <xdr:sp macro="" textlink="">
      <xdr:nvSpPr>
        <xdr:cNvPr id="139" name="円/楕円 138"/>
        <xdr:cNvSpPr/>
      </xdr:nvSpPr>
      <xdr:spPr bwMode="auto">
        <a:xfrm>
          <a:off x="2857500" y="69017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34835</xdr:rowOff>
    </xdr:from>
    <xdr:ext cx="762000" cy="259045"/>
    <xdr:sp macro="" textlink="">
      <xdr:nvSpPr>
        <xdr:cNvPr id="140" name="テキスト ボックス 139"/>
        <xdr:cNvSpPr txBox="1"/>
      </xdr:nvSpPr>
      <xdr:spPr>
        <a:xfrm>
          <a:off x="2527300" y="6988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23,088</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15,922
15,819
115.71
8,090,917
7,652,791
326,479
4,605,311
6,069,734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67,382</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3406</xdr:rowOff>
    </xdr:from>
    <xdr:to>
      <xdr:col>6</xdr:col>
      <xdr:colOff>510540</xdr:colOff>
      <xdr:row>38</xdr:row>
      <xdr:rowOff>111550</xdr:rowOff>
    </xdr:to>
    <xdr:cxnSp macro="">
      <xdr:nvCxnSpPr>
        <xdr:cNvPr id="58" name="直線コネクタ 57"/>
        <xdr:cNvCxnSpPr/>
      </xdr:nvCxnSpPr>
      <xdr:spPr>
        <a:xfrm flipV="1">
          <a:off x="4633595" y="5146906"/>
          <a:ext cx="1270" cy="1479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115377</xdr:rowOff>
    </xdr:from>
    <xdr:ext cx="534377" cy="259045"/>
    <xdr:sp macro="" textlink="">
      <xdr:nvSpPr>
        <xdr:cNvPr id="59" name="人件費最小値テキスト"/>
        <xdr:cNvSpPr txBox="1"/>
      </xdr:nvSpPr>
      <xdr:spPr>
        <a:xfrm>
          <a:off x="4686300" y="663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49,724</a:t>
          </a:r>
          <a:endParaRPr kumimoji="1" lang="ja-JP" altLang="en-US" sz="1000" b="1">
            <a:latin typeface="ＭＳ Ｐゴシック"/>
          </a:endParaRPr>
        </a:p>
      </xdr:txBody>
    </xdr:sp>
    <xdr:clientData/>
  </xdr:oneCellAnchor>
  <xdr:twoCellAnchor>
    <xdr:from>
      <xdr:col>6</xdr:col>
      <xdr:colOff>422275</xdr:colOff>
      <xdr:row>38</xdr:row>
      <xdr:rowOff>111550</xdr:rowOff>
    </xdr:from>
    <xdr:to>
      <xdr:col>6</xdr:col>
      <xdr:colOff>600075</xdr:colOff>
      <xdr:row>38</xdr:row>
      <xdr:rowOff>111550</xdr:rowOff>
    </xdr:to>
    <xdr:cxnSp macro="">
      <xdr:nvCxnSpPr>
        <xdr:cNvPr id="60" name="直線コネクタ 59"/>
        <xdr:cNvCxnSpPr/>
      </xdr:nvCxnSpPr>
      <xdr:spPr>
        <a:xfrm>
          <a:off x="4546600" y="6626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121533</xdr:rowOff>
    </xdr:from>
    <xdr:ext cx="599010" cy="259045"/>
    <xdr:sp macro="" textlink="">
      <xdr:nvSpPr>
        <xdr:cNvPr id="61" name="人件費最大値テキスト"/>
        <xdr:cNvSpPr txBox="1"/>
      </xdr:nvSpPr>
      <xdr:spPr>
        <a:xfrm>
          <a:off x="4686300" y="492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140,347</a:t>
          </a:r>
          <a:endParaRPr kumimoji="1" lang="ja-JP" altLang="en-US" sz="1000" b="1">
            <a:latin typeface="ＭＳ Ｐゴシック"/>
          </a:endParaRPr>
        </a:p>
      </xdr:txBody>
    </xdr:sp>
    <xdr:clientData/>
  </xdr:oneCellAnchor>
  <xdr:twoCellAnchor>
    <xdr:from>
      <xdr:col>6</xdr:col>
      <xdr:colOff>422275</xdr:colOff>
      <xdr:row>30</xdr:row>
      <xdr:rowOff>3406</xdr:rowOff>
    </xdr:from>
    <xdr:to>
      <xdr:col>6</xdr:col>
      <xdr:colOff>600075</xdr:colOff>
      <xdr:row>30</xdr:row>
      <xdr:rowOff>3406</xdr:rowOff>
    </xdr:to>
    <xdr:cxnSp macro="">
      <xdr:nvCxnSpPr>
        <xdr:cNvPr id="62" name="直線コネクタ 61"/>
        <xdr:cNvCxnSpPr/>
      </xdr:nvCxnSpPr>
      <xdr:spPr>
        <a:xfrm>
          <a:off x="4546600" y="514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112611</xdr:rowOff>
    </xdr:from>
    <xdr:to>
      <xdr:col>6</xdr:col>
      <xdr:colOff>511175</xdr:colOff>
      <xdr:row>35</xdr:row>
      <xdr:rowOff>115256</xdr:rowOff>
    </xdr:to>
    <xdr:cxnSp macro="">
      <xdr:nvCxnSpPr>
        <xdr:cNvPr id="63" name="直線コネクタ 62"/>
        <xdr:cNvCxnSpPr/>
      </xdr:nvCxnSpPr>
      <xdr:spPr>
        <a:xfrm>
          <a:off x="3797300" y="6113361"/>
          <a:ext cx="838200" cy="2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61955</xdr:rowOff>
    </xdr:from>
    <xdr:ext cx="534377" cy="259045"/>
    <xdr:sp macro="" textlink="">
      <xdr:nvSpPr>
        <xdr:cNvPr id="64" name="人件費平均値テキスト"/>
        <xdr:cNvSpPr txBox="1"/>
      </xdr:nvSpPr>
      <xdr:spPr>
        <a:xfrm>
          <a:off x="4686300" y="60627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79,829</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83528</xdr:rowOff>
    </xdr:from>
    <xdr:to>
      <xdr:col>6</xdr:col>
      <xdr:colOff>561975</xdr:colOff>
      <xdr:row>36</xdr:row>
      <xdr:rowOff>13678</xdr:rowOff>
    </xdr:to>
    <xdr:sp macro="" textlink="">
      <xdr:nvSpPr>
        <xdr:cNvPr id="65" name="フローチャート : 判断 64"/>
        <xdr:cNvSpPr/>
      </xdr:nvSpPr>
      <xdr:spPr>
        <a:xfrm>
          <a:off x="4584700" y="6084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110031</xdr:rowOff>
    </xdr:from>
    <xdr:to>
      <xdr:col>5</xdr:col>
      <xdr:colOff>358775</xdr:colOff>
      <xdr:row>35</xdr:row>
      <xdr:rowOff>112611</xdr:rowOff>
    </xdr:to>
    <xdr:cxnSp macro="">
      <xdr:nvCxnSpPr>
        <xdr:cNvPr id="66" name="直線コネクタ 65"/>
        <xdr:cNvCxnSpPr/>
      </xdr:nvCxnSpPr>
      <xdr:spPr>
        <a:xfrm>
          <a:off x="2908300" y="6110781"/>
          <a:ext cx="889000" cy="2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125525</xdr:rowOff>
    </xdr:from>
    <xdr:to>
      <xdr:col>5</xdr:col>
      <xdr:colOff>409575</xdr:colOff>
      <xdr:row>36</xdr:row>
      <xdr:rowOff>55675</xdr:rowOff>
    </xdr:to>
    <xdr:sp macro="" textlink="">
      <xdr:nvSpPr>
        <xdr:cNvPr id="67" name="フローチャート : 判断 66"/>
        <xdr:cNvSpPr/>
      </xdr:nvSpPr>
      <xdr:spPr>
        <a:xfrm>
          <a:off x="3746500" y="6126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36</xdr:row>
      <xdr:rowOff>46802</xdr:rowOff>
    </xdr:from>
    <xdr:ext cx="534377" cy="259045"/>
    <xdr:sp macro="" textlink="">
      <xdr:nvSpPr>
        <xdr:cNvPr id="68" name="テキスト ボックス 67"/>
        <xdr:cNvSpPr txBox="1"/>
      </xdr:nvSpPr>
      <xdr:spPr>
        <a:xfrm>
          <a:off x="3530111" y="6219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77,257</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110031</xdr:rowOff>
    </xdr:from>
    <xdr:to>
      <xdr:col>4</xdr:col>
      <xdr:colOff>155575</xdr:colOff>
      <xdr:row>36</xdr:row>
      <xdr:rowOff>37075</xdr:rowOff>
    </xdr:to>
    <xdr:cxnSp macro="">
      <xdr:nvCxnSpPr>
        <xdr:cNvPr id="69" name="直線コネクタ 68"/>
        <xdr:cNvCxnSpPr/>
      </xdr:nvCxnSpPr>
      <xdr:spPr>
        <a:xfrm flipV="1">
          <a:off x="2019300" y="6110781"/>
          <a:ext cx="889000" cy="98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138555</xdr:rowOff>
    </xdr:from>
    <xdr:to>
      <xdr:col>4</xdr:col>
      <xdr:colOff>206375</xdr:colOff>
      <xdr:row>36</xdr:row>
      <xdr:rowOff>68705</xdr:rowOff>
    </xdr:to>
    <xdr:sp macro="" textlink="">
      <xdr:nvSpPr>
        <xdr:cNvPr id="70" name="フローチャート : 判断 69"/>
        <xdr:cNvSpPr/>
      </xdr:nvSpPr>
      <xdr:spPr>
        <a:xfrm>
          <a:off x="2857500" y="6139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36</xdr:row>
      <xdr:rowOff>59832</xdr:rowOff>
    </xdr:from>
    <xdr:ext cx="534377" cy="259045"/>
    <xdr:sp macro="" textlink="">
      <xdr:nvSpPr>
        <xdr:cNvPr id="71" name="テキスト ボックス 70"/>
        <xdr:cNvSpPr txBox="1"/>
      </xdr:nvSpPr>
      <xdr:spPr>
        <a:xfrm>
          <a:off x="2641111" y="6232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76,459</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115501</xdr:rowOff>
    </xdr:from>
    <xdr:to>
      <xdr:col>2</xdr:col>
      <xdr:colOff>638175</xdr:colOff>
      <xdr:row>36</xdr:row>
      <xdr:rowOff>37075</xdr:rowOff>
    </xdr:to>
    <xdr:cxnSp macro="">
      <xdr:nvCxnSpPr>
        <xdr:cNvPr id="72" name="直線コネクタ 71"/>
        <xdr:cNvCxnSpPr/>
      </xdr:nvCxnSpPr>
      <xdr:spPr>
        <a:xfrm>
          <a:off x="1130300" y="6116251"/>
          <a:ext cx="889000" cy="93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159913</xdr:rowOff>
    </xdr:from>
    <xdr:to>
      <xdr:col>3</xdr:col>
      <xdr:colOff>3175</xdr:colOff>
      <xdr:row>36</xdr:row>
      <xdr:rowOff>90063</xdr:rowOff>
    </xdr:to>
    <xdr:sp macro="" textlink="">
      <xdr:nvSpPr>
        <xdr:cNvPr id="73" name="フローチャート : 判断 72"/>
        <xdr:cNvSpPr/>
      </xdr:nvSpPr>
      <xdr:spPr>
        <a:xfrm>
          <a:off x="1968500" y="61606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36</xdr:row>
      <xdr:rowOff>81190</xdr:rowOff>
    </xdr:from>
    <xdr:ext cx="534377" cy="259045"/>
    <xdr:sp macro="" textlink="">
      <xdr:nvSpPr>
        <xdr:cNvPr id="74" name="テキスト ボックス 73"/>
        <xdr:cNvSpPr txBox="1"/>
      </xdr:nvSpPr>
      <xdr:spPr>
        <a:xfrm>
          <a:off x="1752111" y="62533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75,151</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123500</xdr:rowOff>
    </xdr:from>
    <xdr:to>
      <xdr:col>1</xdr:col>
      <xdr:colOff>485775</xdr:colOff>
      <xdr:row>36</xdr:row>
      <xdr:rowOff>53650</xdr:rowOff>
    </xdr:to>
    <xdr:sp macro="" textlink="">
      <xdr:nvSpPr>
        <xdr:cNvPr id="75" name="フローチャート : 判断 74"/>
        <xdr:cNvSpPr/>
      </xdr:nvSpPr>
      <xdr:spPr>
        <a:xfrm>
          <a:off x="1079500" y="6124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44777</xdr:rowOff>
    </xdr:from>
    <xdr:ext cx="534377" cy="259045"/>
    <xdr:sp macro="" textlink="">
      <xdr:nvSpPr>
        <xdr:cNvPr id="76" name="テキスト ボックス 75"/>
        <xdr:cNvSpPr txBox="1"/>
      </xdr:nvSpPr>
      <xdr:spPr>
        <a:xfrm>
          <a:off x="863111" y="6216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77,381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64456</xdr:rowOff>
    </xdr:from>
    <xdr:to>
      <xdr:col>6</xdr:col>
      <xdr:colOff>561975</xdr:colOff>
      <xdr:row>35</xdr:row>
      <xdr:rowOff>166056</xdr:rowOff>
    </xdr:to>
    <xdr:sp macro="" textlink="">
      <xdr:nvSpPr>
        <xdr:cNvPr id="82" name="円/楕円 81"/>
        <xdr:cNvSpPr/>
      </xdr:nvSpPr>
      <xdr:spPr>
        <a:xfrm>
          <a:off x="4584700" y="6065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87333</xdr:rowOff>
    </xdr:from>
    <xdr:ext cx="534377" cy="259045"/>
    <xdr:sp macro="" textlink="">
      <xdr:nvSpPr>
        <xdr:cNvPr id="83" name="人件費該当値テキスト"/>
        <xdr:cNvSpPr txBox="1"/>
      </xdr:nvSpPr>
      <xdr:spPr>
        <a:xfrm>
          <a:off x="4686300" y="5916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80,997</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61811</xdr:rowOff>
    </xdr:from>
    <xdr:to>
      <xdr:col>5</xdr:col>
      <xdr:colOff>409575</xdr:colOff>
      <xdr:row>35</xdr:row>
      <xdr:rowOff>163411</xdr:rowOff>
    </xdr:to>
    <xdr:sp macro="" textlink="">
      <xdr:nvSpPr>
        <xdr:cNvPr id="84" name="円/楕円 83"/>
        <xdr:cNvSpPr/>
      </xdr:nvSpPr>
      <xdr:spPr>
        <a:xfrm>
          <a:off x="3746500" y="606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8488</xdr:rowOff>
    </xdr:from>
    <xdr:ext cx="534377" cy="259045"/>
    <xdr:sp macro="" textlink="">
      <xdr:nvSpPr>
        <xdr:cNvPr id="85" name="テキスト ボックス 84"/>
        <xdr:cNvSpPr txBox="1"/>
      </xdr:nvSpPr>
      <xdr:spPr>
        <a:xfrm>
          <a:off x="3530111" y="5837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81,159</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59231</xdr:rowOff>
    </xdr:from>
    <xdr:to>
      <xdr:col>4</xdr:col>
      <xdr:colOff>206375</xdr:colOff>
      <xdr:row>35</xdr:row>
      <xdr:rowOff>160831</xdr:rowOff>
    </xdr:to>
    <xdr:sp macro="" textlink="">
      <xdr:nvSpPr>
        <xdr:cNvPr id="86" name="円/楕円 85"/>
        <xdr:cNvSpPr/>
      </xdr:nvSpPr>
      <xdr:spPr>
        <a:xfrm>
          <a:off x="2857500" y="6059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5908</xdr:rowOff>
    </xdr:from>
    <xdr:ext cx="534377" cy="259045"/>
    <xdr:sp macro="" textlink="">
      <xdr:nvSpPr>
        <xdr:cNvPr id="87" name="テキスト ボックス 86"/>
        <xdr:cNvSpPr txBox="1"/>
      </xdr:nvSpPr>
      <xdr:spPr>
        <a:xfrm>
          <a:off x="2641111" y="5835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81,317</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157725</xdr:rowOff>
    </xdr:from>
    <xdr:to>
      <xdr:col>3</xdr:col>
      <xdr:colOff>3175</xdr:colOff>
      <xdr:row>36</xdr:row>
      <xdr:rowOff>87875</xdr:rowOff>
    </xdr:to>
    <xdr:sp macro="" textlink="">
      <xdr:nvSpPr>
        <xdr:cNvPr id="88" name="円/楕円 87"/>
        <xdr:cNvSpPr/>
      </xdr:nvSpPr>
      <xdr:spPr>
        <a:xfrm>
          <a:off x="1968500" y="6158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104402</xdr:rowOff>
    </xdr:from>
    <xdr:ext cx="534377" cy="259045"/>
    <xdr:sp macro="" textlink="">
      <xdr:nvSpPr>
        <xdr:cNvPr id="89" name="テキスト ボックス 88"/>
        <xdr:cNvSpPr txBox="1"/>
      </xdr:nvSpPr>
      <xdr:spPr>
        <a:xfrm>
          <a:off x="1752111" y="5933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75,285</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64701</xdr:rowOff>
    </xdr:from>
    <xdr:to>
      <xdr:col>1</xdr:col>
      <xdr:colOff>485775</xdr:colOff>
      <xdr:row>35</xdr:row>
      <xdr:rowOff>166301</xdr:rowOff>
    </xdr:to>
    <xdr:sp macro="" textlink="">
      <xdr:nvSpPr>
        <xdr:cNvPr id="90" name="円/楕円 89"/>
        <xdr:cNvSpPr/>
      </xdr:nvSpPr>
      <xdr:spPr>
        <a:xfrm>
          <a:off x="1079500" y="606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11378</xdr:rowOff>
    </xdr:from>
    <xdr:ext cx="534377" cy="259045"/>
    <xdr:sp macro="" textlink="">
      <xdr:nvSpPr>
        <xdr:cNvPr id="91" name="テキスト ボックス 90"/>
        <xdr:cNvSpPr txBox="1"/>
      </xdr:nvSpPr>
      <xdr:spPr>
        <a:xfrm>
          <a:off x="863111" y="5840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80,982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195,848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3" name="直線コネクタ 102"/>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4" name="テキスト ボックス 103"/>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5" name="直線コネクタ 104"/>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6" name="テキスト ボックス 105"/>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7" name="直線コネクタ 106"/>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9" name="直線コネクタ 108"/>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1" name="直線コネクタ 110"/>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3" name="直線コネクタ 112"/>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5"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116421</xdr:rowOff>
    </xdr:from>
    <xdr:to>
      <xdr:col>6</xdr:col>
      <xdr:colOff>510540</xdr:colOff>
      <xdr:row>59</xdr:row>
      <xdr:rowOff>43879</xdr:rowOff>
    </xdr:to>
    <xdr:cxnSp macro="">
      <xdr:nvCxnSpPr>
        <xdr:cNvPr id="116" name="直線コネクタ 115"/>
        <xdr:cNvCxnSpPr/>
      </xdr:nvCxnSpPr>
      <xdr:spPr>
        <a:xfrm flipV="1">
          <a:off x="4633595" y="8860371"/>
          <a:ext cx="1270" cy="1299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47706</xdr:rowOff>
    </xdr:from>
    <xdr:ext cx="534377" cy="259045"/>
    <xdr:sp macro="" textlink="">
      <xdr:nvSpPr>
        <xdr:cNvPr id="117" name="物件費最小値テキスト"/>
        <xdr:cNvSpPr txBox="1"/>
      </xdr:nvSpPr>
      <xdr:spPr>
        <a:xfrm>
          <a:off x="4686300" y="101632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50,075</a:t>
          </a:r>
          <a:endParaRPr kumimoji="1" lang="ja-JP" altLang="en-US" sz="1000" b="1">
            <a:latin typeface="ＭＳ Ｐゴシック"/>
          </a:endParaRPr>
        </a:p>
      </xdr:txBody>
    </xdr:sp>
    <xdr:clientData/>
  </xdr:oneCellAnchor>
  <xdr:twoCellAnchor>
    <xdr:from>
      <xdr:col>6</xdr:col>
      <xdr:colOff>422275</xdr:colOff>
      <xdr:row>59</xdr:row>
      <xdr:rowOff>43879</xdr:rowOff>
    </xdr:from>
    <xdr:to>
      <xdr:col>6</xdr:col>
      <xdr:colOff>600075</xdr:colOff>
      <xdr:row>59</xdr:row>
      <xdr:rowOff>43879</xdr:rowOff>
    </xdr:to>
    <xdr:cxnSp macro="">
      <xdr:nvCxnSpPr>
        <xdr:cNvPr id="118" name="直線コネクタ 117"/>
        <xdr:cNvCxnSpPr/>
      </xdr:nvCxnSpPr>
      <xdr:spPr>
        <a:xfrm>
          <a:off x="4546600" y="1015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50</xdr:row>
      <xdr:rowOff>63098</xdr:rowOff>
    </xdr:from>
    <xdr:ext cx="599010" cy="259045"/>
    <xdr:sp macro="" textlink="">
      <xdr:nvSpPr>
        <xdr:cNvPr id="119" name="物件費最大値テキスト"/>
        <xdr:cNvSpPr txBox="1"/>
      </xdr:nvSpPr>
      <xdr:spPr>
        <a:xfrm>
          <a:off x="4686300" y="8635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220,555</a:t>
          </a:r>
          <a:endParaRPr kumimoji="1" lang="ja-JP" altLang="en-US" sz="1000" b="1">
            <a:latin typeface="ＭＳ Ｐゴシック"/>
          </a:endParaRPr>
        </a:p>
      </xdr:txBody>
    </xdr:sp>
    <xdr:clientData/>
  </xdr:oneCellAnchor>
  <xdr:twoCellAnchor>
    <xdr:from>
      <xdr:col>6</xdr:col>
      <xdr:colOff>422275</xdr:colOff>
      <xdr:row>51</xdr:row>
      <xdr:rowOff>116421</xdr:rowOff>
    </xdr:from>
    <xdr:to>
      <xdr:col>6</xdr:col>
      <xdr:colOff>600075</xdr:colOff>
      <xdr:row>51</xdr:row>
      <xdr:rowOff>116421</xdr:rowOff>
    </xdr:to>
    <xdr:cxnSp macro="">
      <xdr:nvCxnSpPr>
        <xdr:cNvPr id="120" name="直線コネクタ 119"/>
        <xdr:cNvCxnSpPr/>
      </xdr:nvCxnSpPr>
      <xdr:spPr>
        <a:xfrm>
          <a:off x="4546600" y="88603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58</xdr:row>
      <xdr:rowOff>107841</xdr:rowOff>
    </xdr:from>
    <xdr:to>
      <xdr:col>6</xdr:col>
      <xdr:colOff>511175</xdr:colOff>
      <xdr:row>58</xdr:row>
      <xdr:rowOff>149446</xdr:rowOff>
    </xdr:to>
    <xdr:cxnSp macro="">
      <xdr:nvCxnSpPr>
        <xdr:cNvPr id="121" name="直線コネクタ 120"/>
        <xdr:cNvCxnSpPr/>
      </xdr:nvCxnSpPr>
      <xdr:spPr>
        <a:xfrm flipV="1">
          <a:off x="3797300" y="10051941"/>
          <a:ext cx="838200" cy="416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127078</xdr:rowOff>
    </xdr:from>
    <xdr:ext cx="534377" cy="259045"/>
    <xdr:sp macro="" textlink="">
      <xdr:nvSpPr>
        <xdr:cNvPr id="122" name="物件費平均値テキスト"/>
        <xdr:cNvSpPr txBox="1"/>
      </xdr:nvSpPr>
      <xdr:spPr>
        <a:xfrm>
          <a:off x="4686300" y="97282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80,492</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104201</xdr:rowOff>
    </xdr:from>
    <xdr:to>
      <xdr:col>6</xdr:col>
      <xdr:colOff>561975</xdr:colOff>
      <xdr:row>58</xdr:row>
      <xdr:rowOff>34351</xdr:rowOff>
    </xdr:to>
    <xdr:sp macro="" textlink="">
      <xdr:nvSpPr>
        <xdr:cNvPr id="123" name="フローチャート : 判断 122"/>
        <xdr:cNvSpPr/>
      </xdr:nvSpPr>
      <xdr:spPr>
        <a:xfrm>
          <a:off x="4584700" y="9876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58</xdr:row>
      <xdr:rowOff>149446</xdr:rowOff>
    </xdr:from>
    <xdr:to>
      <xdr:col>5</xdr:col>
      <xdr:colOff>358775</xdr:colOff>
      <xdr:row>59</xdr:row>
      <xdr:rowOff>49007</xdr:rowOff>
    </xdr:to>
    <xdr:cxnSp macro="">
      <xdr:nvCxnSpPr>
        <xdr:cNvPr id="124" name="直線コネクタ 123"/>
        <xdr:cNvCxnSpPr/>
      </xdr:nvCxnSpPr>
      <xdr:spPr>
        <a:xfrm flipV="1">
          <a:off x="2908300" y="10093546"/>
          <a:ext cx="889000" cy="710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143756</xdr:rowOff>
    </xdr:from>
    <xdr:to>
      <xdr:col>5</xdr:col>
      <xdr:colOff>409575</xdr:colOff>
      <xdr:row>58</xdr:row>
      <xdr:rowOff>73906</xdr:rowOff>
    </xdr:to>
    <xdr:sp macro="" textlink="">
      <xdr:nvSpPr>
        <xdr:cNvPr id="125" name="フローチャート : 判断 124"/>
        <xdr:cNvSpPr/>
      </xdr:nvSpPr>
      <xdr:spPr>
        <a:xfrm>
          <a:off x="3746500" y="9916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90433</xdr:rowOff>
    </xdr:from>
    <xdr:ext cx="534377" cy="259045"/>
    <xdr:sp macro="" textlink="">
      <xdr:nvSpPr>
        <xdr:cNvPr id="126" name="テキスト ボックス 125"/>
        <xdr:cNvSpPr txBox="1"/>
      </xdr:nvSpPr>
      <xdr:spPr>
        <a:xfrm>
          <a:off x="3530111" y="9691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75,301</a:t>
          </a:r>
          <a:endParaRPr kumimoji="1" lang="ja-JP" altLang="en-US" sz="1000" b="1">
            <a:solidFill>
              <a:srgbClr val="000080"/>
            </a:solidFill>
            <a:latin typeface="ＭＳ Ｐゴシック"/>
          </a:endParaRPr>
        </a:p>
      </xdr:txBody>
    </xdr:sp>
    <xdr:clientData/>
  </xdr:oneCellAnchor>
  <xdr:twoCellAnchor>
    <xdr:from>
      <xdr:col>2</xdr:col>
      <xdr:colOff>638175</xdr:colOff>
      <xdr:row>59</xdr:row>
      <xdr:rowOff>47201</xdr:rowOff>
    </xdr:from>
    <xdr:to>
      <xdr:col>4</xdr:col>
      <xdr:colOff>155575</xdr:colOff>
      <xdr:row>59</xdr:row>
      <xdr:rowOff>49007</xdr:rowOff>
    </xdr:to>
    <xdr:cxnSp macro="">
      <xdr:nvCxnSpPr>
        <xdr:cNvPr id="127" name="直線コネクタ 126"/>
        <xdr:cNvCxnSpPr/>
      </xdr:nvCxnSpPr>
      <xdr:spPr>
        <a:xfrm>
          <a:off x="2019300" y="10162751"/>
          <a:ext cx="8890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54</xdr:row>
      <xdr:rowOff>89205</xdr:rowOff>
    </xdr:from>
    <xdr:to>
      <xdr:col>4</xdr:col>
      <xdr:colOff>206375</xdr:colOff>
      <xdr:row>55</xdr:row>
      <xdr:rowOff>19355</xdr:rowOff>
    </xdr:to>
    <xdr:sp macro="" textlink="">
      <xdr:nvSpPr>
        <xdr:cNvPr id="128" name="フローチャート : 判断 127"/>
        <xdr:cNvSpPr/>
      </xdr:nvSpPr>
      <xdr:spPr>
        <a:xfrm>
          <a:off x="2857500" y="9347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35882</xdr:rowOff>
    </xdr:from>
    <xdr:ext cx="599010" cy="259045"/>
    <xdr:sp macro="" textlink="">
      <xdr:nvSpPr>
        <xdr:cNvPr id="129" name="テキスト ボックス 128"/>
        <xdr:cNvSpPr txBox="1"/>
      </xdr:nvSpPr>
      <xdr:spPr>
        <a:xfrm>
          <a:off x="2608794" y="91227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149,960</a:t>
          </a:r>
          <a:endParaRPr kumimoji="1" lang="ja-JP" altLang="en-US" sz="1000" b="1">
            <a:solidFill>
              <a:srgbClr val="000080"/>
            </a:solidFill>
            <a:latin typeface="ＭＳ Ｐゴシック"/>
          </a:endParaRPr>
        </a:p>
      </xdr:txBody>
    </xdr:sp>
    <xdr:clientData/>
  </xdr:oneCellAnchor>
  <xdr:twoCellAnchor>
    <xdr:from>
      <xdr:col>1</xdr:col>
      <xdr:colOff>434975</xdr:colOff>
      <xdr:row>59</xdr:row>
      <xdr:rowOff>47201</xdr:rowOff>
    </xdr:from>
    <xdr:to>
      <xdr:col>2</xdr:col>
      <xdr:colOff>638175</xdr:colOff>
      <xdr:row>59</xdr:row>
      <xdr:rowOff>108420</xdr:rowOff>
    </xdr:to>
    <xdr:cxnSp macro="">
      <xdr:nvCxnSpPr>
        <xdr:cNvPr id="130" name="直線コネクタ 129"/>
        <xdr:cNvCxnSpPr/>
      </xdr:nvCxnSpPr>
      <xdr:spPr>
        <a:xfrm flipV="1">
          <a:off x="1130300" y="10162751"/>
          <a:ext cx="889000" cy="612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7938</xdr:rowOff>
    </xdr:from>
    <xdr:to>
      <xdr:col>3</xdr:col>
      <xdr:colOff>3175</xdr:colOff>
      <xdr:row>57</xdr:row>
      <xdr:rowOff>109538</xdr:rowOff>
    </xdr:to>
    <xdr:sp macro="" textlink="">
      <xdr:nvSpPr>
        <xdr:cNvPr id="131" name="フローチャート : 判断 130"/>
        <xdr:cNvSpPr/>
      </xdr:nvSpPr>
      <xdr:spPr>
        <a:xfrm>
          <a:off x="1968500" y="9780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55</xdr:row>
      <xdr:rowOff>126065</xdr:rowOff>
    </xdr:from>
    <xdr:ext cx="534377" cy="259045"/>
    <xdr:sp macro="" textlink="">
      <xdr:nvSpPr>
        <xdr:cNvPr id="132" name="テキスト ボックス 131"/>
        <xdr:cNvSpPr txBox="1"/>
      </xdr:nvSpPr>
      <xdr:spPr>
        <a:xfrm>
          <a:off x="1752111" y="95558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93,125</a:t>
          </a:r>
          <a:endParaRPr kumimoji="1" lang="ja-JP" altLang="en-US" sz="1000" b="1">
            <a:solidFill>
              <a:srgbClr val="000080"/>
            </a:solidFill>
            <a:latin typeface="ＭＳ Ｐゴシック"/>
          </a:endParaRPr>
        </a:p>
      </xdr:txBody>
    </xdr:sp>
    <xdr:clientData/>
  </xdr:oneCellAnchor>
  <xdr:twoCellAnchor>
    <xdr:from>
      <xdr:col>1</xdr:col>
      <xdr:colOff>384175</xdr:colOff>
      <xdr:row>57</xdr:row>
      <xdr:rowOff>109062</xdr:rowOff>
    </xdr:from>
    <xdr:to>
      <xdr:col>1</xdr:col>
      <xdr:colOff>485775</xdr:colOff>
      <xdr:row>58</xdr:row>
      <xdr:rowOff>39212</xdr:rowOff>
    </xdr:to>
    <xdr:sp macro="" textlink="">
      <xdr:nvSpPr>
        <xdr:cNvPr id="133" name="フローチャート : 判断 132"/>
        <xdr:cNvSpPr/>
      </xdr:nvSpPr>
      <xdr:spPr>
        <a:xfrm>
          <a:off x="1079500" y="988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56</xdr:row>
      <xdr:rowOff>55739</xdr:rowOff>
    </xdr:from>
    <xdr:ext cx="534377" cy="259045"/>
    <xdr:sp macro="" textlink="">
      <xdr:nvSpPr>
        <xdr:cNvPr id="134" name="テキスト ボックス 133"/>
        <xdr:cNvSpPr txBox="1"/>
      </xdr:nvSpPr>
      <xdr:spPr>
        <a:xfrm>
          <a:off x="863111" y="9656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79,854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5" name="テキスト ボックス 134"/>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6" name="テキスト ボックス 135"/>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7" name="テキスト ボックス 136"/>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8" name="テキスト ボックス 137"/>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9" name="テキスト ボックス 138"/>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57041</xdr:rowOff>
    </xdr:from>
    <xdr:to>
      <xdr:col>6</xdr:col>
      <xdr:colOff>561975</xdr:colOff>
      <xdr:row>58</xdr:row>
      <xdr:rowOff>158641</xdr:rowOff>
    </xdr:to>
    <xdr:sp macro="" textlink="">
      <xdr:nvSpPr>
        <xdr:cNvPr id="140" name="円/楕円 139"/>
        <xdr:cNvSpPr/>
      </xdr:nvSpPr>
      <xdr:spPr>
        <a:xfrm>
          <a:off x="4584700" y="10001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57</xdr:row>
      <xdr:rowOff>143418</xdr:rowOff>
    </xdr:from>
    <xdr:ext cx="534377" cy="259045"/>
    <xdr:sp macro="" textlink="">
      <xdr:nvSpPr>
        <xdr:cNvPr id="141" name="物件費該当値テキスト"/>
        <xdr:cNvSpPr txBox="1"/>
      </xdr:nvSpPr>
      <xdr:spPr>
        <a:xfrm>
          <a:off x="4686300" y="9916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64,181</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98646</xdr:rowOff>
    </xdr:from>
    <xdr:to>
      <xdr:col>5</xdr:col>
      <xdr:colOff>409575</xdr:colOff>
      <xdr:row>59</xdr:row>
      <xdr:rowOff>28796</xdr:rowOff>
    </xdr:to>
    <xdr:sp macro="" textlink="">
      <xdr:nvSpPr>
        <xdr:cNvPr id="142" name="円/楕円 141"/>
        <xdr:cNvSpPr/>
      </xdr:nvSpPr>
      <xdr:spPr>
        <a:xfrm>
          <a:off x="3746500" y="100427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19923</xdr:rowOff>
    </xdr:from>
    <xdr:ext cx="534377" cy="259045"/>
    <xdr:sp macro="" textlink="">
      <xdr:nvSpPr>
        <xdr:cNvPr id="143" name="テキスト ボックス 142"/>
        <xdr:cNvSpPr txBox="1"/>
      </xdr:nvSpPr>
      <xdr:spPr>
        <a:xfrm>
          <a:off x="3530111" y="10135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58,721</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169657</xdr:rowOff>
    </xdr:from>
    <xdr:to>
      <xdr:col>4</xdr:col>
      <xdr:colOff>206375</xdr:colOff>
      <xdr:row>59</xdr:row>
      <xdr:rowOff>99807</xdr:rowOff>
    </xdr:to>
    <xdr:sp macro="" textlink="">
      <xdr:nvSpPr>
        <xdr:cNvPr id="144" name="円/楕円 143"/>
        <xdr:cNvSpPr/>
      </xdr:nvSpPr>
      <xdr:spPr>
        <a:xfrm>
          <a:off x="2857500" y="101137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90934</xdr:rowOff>
    </xdr:from>
    <xdr:ext cx="534377" cy="259045"/>
    <xdr:sp macro="" textlink="">
      <xdr:nvSpPr>
        <xdr:cNvPr id="145" name="テキスト ボックス 144"/>
        <xdr:cNvSpPr txBox="1"/>
      </xdr:nvSpPr>
      <xdr:spPr>
        <a:xfrm>
          <a:off x="2641111" y="1020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49,402</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167851</xdr:rowOff>
    </xdr:from>
    <xdr:to>
      <xdr:col>3</xdr:col>
      <xdr:colOff>3175</xdr:colOff>
      <xdr:row>59</xdr:row>
      <xdr:rowOff>98001</xdr:rowOff>
    </xdr:to>
    <xdr:sp macro="" textlink="">
      <xdr:nvSpPr>
        <xdr:cNvPr id="146" name="円/楕円 145"/>
        <xdr:cNvSpPr/>
      </xdr:nvSpPr>
      <xdr:spPr>
        <a:xfrm>
          <a:off x="1968500" y="10111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89128</xdr:rowOff>
    </xdr:from>
    <xdr:ext cx="534377" cy="259045"/>
    <xdr:sp macro="" textlink="">
      <xdr:nvSpPr>
        <xdr:cNvPr id="147" name="テキスト ボックス 146"/>
        <xdr:cNvSpPr txBox="1"/>
      </xdr:nvSpPr>
      <xdr:spPr>
        <a:xfrm>
          <a:off x="1752111" y="10204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49,639</a:t>
          </a:r>
          <a:endParaRPr kumimoji="1" lang="ja-JP" altLang="en-US" sz="1000" b="1">
            <a:solidFill>
              <a:srgbClr val="FF0000"/>
            </a:solidFill>
            <a:latin typeface="ＭＳ Ｐゴシック"/>
          </a:endParaRPr>
        </a:p>
      </xdr:txBody>
    </xdr:sp>
    <xdr:clientData/>
  </xdr:oneCellAnchor>
  <xdr:twoCellAnchor>
    <xdr:from>
      <xdr:col>1</xdr:col>
      <xdr:colOff>384175</xdr:colOff>
      <xdr:row>59</xdr:row>
      <xdr:rowOff>57620</xdr:rowOff>
    </xdr:from>
    <xdr:to>
      <xdr:col>1</xdr:col>
      <xdr:colOff>485775</xdr:colOff>
      <xdr:row>59</xdr:row>
      <xdr:rowOff>159220</xdr:rowOff>
    </xdr:to>
    <xdr:sp macro="" textlink="">
      <xdr:nvSpPr>
        <xdr:cNvPr id="148" name="円/楕円 147"/>
        <xdr:cNvSpPr/>
      </xdr:nvSpPr>
      <xdr:spPr>
        <a:xfrm>
          <a:off x="1079500" y="10173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150347</xdr:rowOff>
    </xdr:from>
    <xdr:ext cx="534377" cy="259045"/>
    <xdr:sp macro="" textlink="">
      <xdr:nvSpPr>
        <xdr:cNvPr id="149" name="テキスト ボックス 148"/>
        <xdr:cNvSpPr txBox="1"/>
      </xdr:nvSpPr>
      <xdr:spPr>
        <a:xfrm>
          <a:off x="863111" y="10265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41,605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0" name="正方形/長方形 149"/>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1" name="正方形/長方形 150"/>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2" name="正方形/長方形 151"/>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3" name="正方形/長方形 152"/>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4" name="正方形/長方形 153"/>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5" name="正方形/長方形 154"/>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6" name="正方形/長方形 155"/>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8,487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7" name="正方形/長方形 156"/>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8" name="テキスト ボックス 157"/>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9" name="直線コネクタ 158"/>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0" name="直線コネクタ 159"/>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1" name="テキスト ボックス 160"/>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2" name="直線コネクタ 161"/>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3" name="テキスト ボックス 162"/>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4" name="直線コネクタ 163"/>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5" name="テキスト ボックス 164"/>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6" name="直線コネクタ 165"/>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7" name="テキスト ボックス 166"/>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8" name="直線コネクタ 167"/>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69" name="テキスト ボックス 168"/>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8179</xdr:rowOff>
    </xdr:from>
    <xdr:to>
      <xdr:col>6</xdr:col>
      <xdr:colOff>510540</xdr:colOff>
      <xdr:row>79</xdr:row>
      <xdr:rowOff>3950</xdr:rowOff>
    </xdr:to>
    <xdr:cxnSp macro="">
      <xdr:nvCxnSpPr>
        <xdr:cNvPr id="173" name="直線コネクタ 172"/>
        <xdr:cNvCxnSpPr/>
      </xdr:nvCxnSpPr>
      <xdr:spPr>
        <a:xfrm flipV="1">
          <a:off x="4633595" y="12009679"/>
          <a:ext cx="1270" cy="15388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7777</xdr:rowOff>
    </xdr:from>
    <xdr:ext cx="469744" cy="259045"/>
    <xdr:sp macro="" textlink="">
      <xdr:nvSpPr>
        <xdr:cNvPr id="174" name="維持補修費最小値テキスト"/>
        <xdr:cNvSpPr txBox="1"/>
      </xdr:nvSpPr>
      <xdr:spPr>
        <a:xfrm>
          <a:off x="4686300" y="13552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1,063</a:t>
          </a:r>
          <a:endParaRPr kumimoji="1" lang="ja-JP" altLang="en-US" sz="1000" b="1">
            <a:latin typeface="ＭＳ Ｐゴシック"/>
          </a:endParaRPr>
        </a:p>
      </xdr:txBody>
    </xdr:sp>
    <xdr:clientData/>
  </xdr:oneCellAnchor>
  <xdr:twoCellAnchor>
    <xdr:from>
      <xdr:col>6</xdr:col>
      <xdr:colOff>422275</xdr:colOff>
      <xdr:row>79</xdr:row>
      <xdr:rowOff>3950</xdr:rowOff>
    </xdr:from>
    <xdr:to>
      <xdr:col>6</xdr:col>
      <xdr:colOff>600075</xdr:colOff>
      <xdr:row>79</xdr:row>
      <xdr:rowOff>3950</xdr:rowOff>
    </xdr:to>
    <xdr:cxnSp macro="">
      <xdr:nvCxnSpPr>
        <xdr:cNvPr id="175" name="直線コネクタ 174"/>
        <xdr:cNvCxnSpPr/>
      </xdr:nvCxnSpPr>
      <xdr:spPr>
        <a:xfrm>
          <a:off x="4546600" y="13548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126306</xdr:rowOff>
    </xdr:from>
    <xdr:ext cx="534377" cy="259045"/>
    <xdr:sp macro="" textlink="">
      <xdr:nvSpPr>
        <xdr:cNvPr id="176" name="維持補修費最大値テキスト"/>
        <xdr:cNvSpPr txBox="1"/>
      </xdr:nvSpPr>
      <xdr:spPr>
        <a:xfrm>
          <a:off x="4686300" y="11784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41,452</a:t>
          </a:r>
          <a:endParaRPr kumimoji="1" lang="ja-JP" altLang="en-US" sz="1000" b="1">
            <a:latin typeface="ＭＳ Ｐゴシック"/>
          </a:endParaRPr>
        </a:p>
      </xdr:txBody>
    </xdr:sp>
    <xdr:clientData/>
  </xdr:oneCellAnchor>
  <xdr:twoCellAnchor>
    <xdr:from>
      <xdr:col>6</xdr:col>
      <xdr:colOff>422275</xdr:colOff>
      <xdr:row>70</xdr:row>
      <xdr:rowOff>8179</xdr:rowOff>
    </xdr:from>
    <xdr:to>
      <xdr:col>6</xdr:col>
      <xdr:colOff>600075</xdr:colOff>
      <xdr:row>70</xdr:row>
      <xdr:rowOff>8179</xdr:rowOff>
    </xdr:to>
    <xdr:cxnSp macro="">
      <xdr:nvCxnSpPr>
        <xdr:cNvPr id="177" name="直線コネクタ 176"/>
        <xdr:cNvCxnSpPr/>
      </xdr:nvCxnSpPr>
      <xdr:spPr>
        <a:xfrm>
          <a:off x="4546600" y="12009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74016</xdr:rowOff>
    </xdr:from>
    <xdr:to>
      <xdr:col>6</xdr:col>
      <xdr:colOff>511175</xdr:colOff>
      <xdr:row>77</xdr:row>
      <xdr:rowOff>104039</xdr:rowOff>
    </xdr:to>
    <xdr:cxnSp macro="">
      <xdr:nvCxnSpPr>
        <xdr:cNvPr id="178" name="直線コネクタ 177"/>
        <xdr:cNvCxnSpPr/>
      </xdr:nvCxnSpPr>
      <xdr:spPr>
        <a:xfrm>
          <a:off x="3797300" y="13275666"/>
          <a:ext cx="838200" cy="30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69753</xdr:rowOff>
    </xdr:from>
    <xdr:ext cx="469744" cy="259045"/>
    <xdr:sp macro="" textlink="">
      <xdr:nvSpPr>
        <xdr:cNvPr id="179" name="維持補修費平均値テキスト"/>
        <xdr:cNvSpPr txBox="1"/>
      </xdr:nvSpPr>
      <xdr:spPr>
        <a:xfrm>
          <a:off x="4686300" y="1309995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7,603</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46876</xdr:rowOff>
    </xdr:from>
    <xdr:to>
      <xdr:col>6</xdr:col>
      <xdr:colOff>561975</xdr:colOff>
      <xdr:row>77</xdr:row>
      <xdr:rowOff>148476</xdr:rowOff>
    </xdr:to>
    <xdr:sp macro="" textlink="">
      <xdr:nvSpPr>
        <xdr:cNvPr id="180" name="フローチャート : 判断 179"/>
        <xdr:cNvSpPr/>
      </xdr:nvSpPr>
      <xdr:spPr>
        <a:xfrm>
          <a:off x="4584700" y="13248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54318</xdr:rowOff>
    </xdr:from>
    <xdr:to>
      <xdr:col>5</xdr:col>
      <xdr:colOff>358775</xdr:colOff>
      <xdr:row>77</xdr:row>
      <xdr:rowOff>74016</xdr:rowOff>
    </xdr:to>
    <xdr:cxnSp macro="">
      <xdr:nvCxnSpPr>
        <xdr:cNvPr id="181" name="直線コネクタ 180"/>
        <xdr:cNvCxnSpPr/>
      </xdr:nvCxnSpPr>
      <xdr:spPr>
        <a:xfrm>
          <a:off x="2908300" y="13255968"/>
          <a:ext cx="889000" cy="19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159347</xdr:rowOff>
    </xdr:from>
    <xdr:to>
      <xdr:col>5</xdr:col>
      <xdr:colOff>409575</xdr:colOff>
      <xdr:row>78</xdr:row>
      <xdr:rowOff>89497</xdr:rowOff>
    </xdr:to>
    <xdr:sp macro="" textlink="">
      <xdr:nvSpPr>
        <xdr:cNvPr id="182" name="フローチャート : 判断 181"/>
        <xdr:cNvSpPr/>
      </xdr:nvSpPr>
      <xdr:spPr>
        <a:xfrm>
          <a:off x="3746500" y="13360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80624</xdr:rowOff>
    </xdr:from>
    <xdr:ext cx="469744" cy="259045"/>
    <xdr:sp macro="" textlink="">
      <xdr:nvSpPr>
        <xdr:cNvPr id="183" name="テキスト ボックス 182"/>
        <xdr:cNvSpPr txBox="1"/>
      </xdr:nvSpPr>
      <xdr:spPr>
        <a:xfrm>
          <a:off x="3562427" y="1345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4,651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54318</xdr:rowOff>
    </xdr:from>
    <xdr:to>
      <xdr:col>4</xdr:col>
      <xdr:colOff>155575</xdr:colOff>
      <xdr:row>77</xdr:row>
      <xdr:rowOff>134710</xdr:rowOff>
    </xdr:to>
    <xdr:cxnSp macro="">
      <xdr:nvCxnSpPr>
        <xdr:cNvPr id="184" name="直線コネクタ 183"/>
        <xdr:cNvCxnSpPr/>
      </xdr:nvCxnSpPr>
      <xdr:spPr>
        <a:xfrm flipV="1">
          <a:off x="2019300" y="13255968"/>
          <a:ext cx="889000" cy="80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113131</xdr:rowOff>
    </xdr:from>
    <xdr:to>
      <xdr:col>4</xdr:col>
      <xdr:colOff>206375</xdr:colOff>
      <xdr:row>78</xdr:row>
      <xdr:rowOff>43281</xdr:rowOff>
    </xdr:to>
    <xdr:sp macro="" textlink="">
      <xdr:nvSpPr>
        <xdr:cNvPr id="185" name="フローチャート : 判断 184"/>
        <xdr:cNvSpPr/>
      </xdr:nvSpPr>
      <xdr:spPr>
        <a:xfrm>
          <a:off x="2857500" y="13314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34408</xdr:rowOff>
    </xdr:from>
    <xdr:ext cx="469744" cy="259045"/>
    <xdr:sp macro="" textlink="">
      <xdr:nvSpPr>
        <xdr:cNvPr id="186" name="テキスト ボックス 185"/>
        <xdr:cNvSpPr txBox="1"/>
      </xdr:nvSpPr>
      <xdr:spPr>
        <a:xfrm>
          <a:off x="2673427" y="13407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5,864</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118898</xdr:rowOff>
    </xdr:from>
    <xdr:to>
      <xdr:col>2</xdr:col>
      <xdr:colOff>638175</xdr:colOff>
      <xdr:row>77</xdr:row>
      <xdr:rowOff>134710</xdr:rowOff>
    </xdr:to>
    <xdr:cxnSp macro="">
      <xdr:nvCxnSpPr>
        <xdr:cNvPr id="187" name="直線コネクタ 186"/>
        <xdr:cNvCxnSpPr/>
      </xdr:nvCxnSpPr>
      <xdr:spPr>
        <a:xfrm>
          <a:off x="1130300" y="13320548"/>
          <a:ext cx="889000" cy="158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137516</xdr:rowOff>
    </xdr:from>
    <xdr:to>
      <xdr:col>3</xdr:col>
      <xdr:colOff>3175</xdr:colOff>
      <xdr:row>78</xdr:row>
      <xdr:rowOff>67666</xdr:rowOff>
    </xdr:to>
    <xdr:sp macro="" textlink="">
      <xdr:nvSpPr>
        <xdr:cNvPr id="188" name="フローチャート : 判断 187"/>
        <xdr:cNvSpPr/>
      </xdr:nvSpPr>
      <xdr:spPr>
        <a:xfrm>
          <a:off x="1968500" y="13339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58793</xdr:rowOff>
    </xdr:from>
    <xdr:ext cx="469744" cy="259045"/>
    <xdr:sp macro="" textlink="">
      <xdr:nvSpPr>
        <xdr:cNvPr id="189" name="テキスト ボックス 188"/>
        <xdr:cNvSpPr txBox="1"/>
      </xdr:nvSpPr>
      <xdr:spPr>
        <a:xfrm>
          <a:off x="1784427" y="13431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125591</xdr:rowOff>
    </xdr:from>
    <xdr:to>
      <xdr:col>1</xdr:col>
      <xdr:colOff>485775</xdr:colOff>
      <xdr:row>78</xdr:row>
      <xdr:rowOff>55741</xdr:rowOff>
    </xdr:to>
    <xdr:sp macro="" textlink="">
      <xdr:nvSpPr>
        <xdr:cNvPr id="190" name="フローチャート : 判断 189"/>
        <xdr:cNvSpPr/>
      </xdr:nvSpPr>
      <xdr:spPr>
        <a:xfrm>
          <a:off x="1079500" y="13327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46868</xdr:rowOff>
    </xdr:from>
    <xdr:ext cx="469744" cy="259045"/>
    <xdr:sp macro="" textlink="">
      <xdr:nvSpPr>
        <xdr:cNvPr id="191" name="テキスト ボックス 190"/>
        <xdr:cNvSpPr txBox="1"/>
      </xdr:nvSpPr>
      <xdr:spPr>
        <a:xfrm>
          <a:off x="895427" y="13419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53239</xdr:rowOff>
    </xdr:from>
    <xdr:to>
      <xdr:col>6</xdr:col>
      <xdr:colOff>561975</xdr:colOff>
      <xdr:row>77</xdr:row>
      <xdr:rowOff>154839</xdr:rowOff>
    </xdr:to>
    <xdr:sp macro="" textlink="">
      <xdr:nvSpPr>
        <xdr:cNvPr id="197" name="円/楕円 196"/>
        <xdr:cNvSpPr/>
      </xdr:nvSpPr>
      <xdr:spPr>
        <a:xfrm>
          <a:off x="45847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31666</xdr:rowOff>
    </xdr:from>
    <xdr:ext cx="469744" cy="259045"/>
    <xdr:sp macro="" textlink="">
      <xdr:nvSpPr>
        <xdr:cNvPr id="198" name="維持補修費該当値テキスト"/>
        <xdr:cNvSpPr txBox="1"/>
      </xdr:nvSpPr>
      <xdr:spPr>
        <a:xfrm>
          <a:off x="4686300" y="13233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7,436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23216</xdr:rowOff>
    </xdr:from>
    <xdr:to>
      <xdr:col>5</xdr:col>
      <xdr:colOff>409575</xdr:colOff>
      <xdr:row>77</xdr:row>
      <xdr:rowOff>124816</xdr:rowOff>
    </xdr:to>
    <xdr:sp macro="" textlink="">
      <xdr:nvSpPr>
        <xdr:cNvPr id="199" name="円/楕円 198"/>
        <xdr:cNvSpPr/>
      </xdr:nvSpPr>
      <xdr:spPr>
        <a:xfrm>
          <a:off x="3746500" y="13224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141343</xdr:rowOff>
    </xdr:from>
    <xdr:ext cx="469744" cy="259045"/>
    <xdr:sp macro="" textlink="">
      <xdr:nvSpPr>
        <xdr:cNvPr id="200" name="テキスト ボックス 199"/>
        <xdr:cNvSpPr txBox="1"/>
      </xdr:nvSpPr>
      <xdr:spPr>
        <a:xfrm>
          <a:off x="3562427" y="130000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8,224</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3518</xdr:rowOff>
    </xdr:from>
    <xdr:to>
      <xdr:col>4</xdr:col>
      <xdr:colOff>206375</xdr:colOff>
      <xdr:row>77</xdr:row>
      <xdr:rowOff>105118</xdr:rowOff>
    </xdr:to>
    <xdr:sp macro="" textlink="">
      <xdr:nvSpPr>
        <xdr:cNvPr id="201" name="円/楕円 200"/>
        <xdr:cNvSpPr/>
      </xdr:nvSpPr>
      <xdr:spPr>
        <a:xfrm>
          <a:off x="2857500" y="13205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121645</xdr:rowOff>
    </xdr:from>
    <xdr:ext cx="469744" cy="259045"/>
    <xdr:sp macro="" textlink="">
      <xdr:nvSpPr>
        <xdr:cNvPr id="202" name="テキスト ボックス 201"/>
        <xdr:cNvSpPr txBox="1"/>
      </xdr:nvSpPr>
      <xdr:spPr>
        <a:xfrm>
          <a:off x="2673427" y="129803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8,741</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83910</xdr:rowOff>
    </xdr:from>
    <xdr:to>
      <xdr:col>3</xdr:col>
      <xdr:colOff>3175</xdr:colOff>
      <xdr:row>78</xdr:row>
      <xdr:rowOff>14060</xdr:rowOff>
    </xdr:to>
    <xdr:sp macro="" textlink="">
      <xdr:nvSpPr>
        <xdr:cNvPr id="203" name="円/楕円 202"/>
        <xdr:cNvSpPr/>
      </xdr:nvSpPr>
      <xdr:spPr>
        <a:xfrm>
          <a:off x="1968500" y="13285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30587</xdr:rowOff>
    </xdr:from>
    <xdr:ext cx="469744" cy="259045"/>
    <xdr:sp macro="" textlink="">
      <xdr:nvSpPr>
        <xdr:cNvPr id="204" name="テキスト ボックス 203"/>
        <xdr:cNvSpPr txBox="1"/>
      </xdr:nvSpPr>
      <xdr:spPr>
        <a:xfrm>
          <a:off x="1784427" y="13060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6,631</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68098</xdr:rowOff>
    </xdr:from>
    <xdr:to>
      <xdr:col>1</xdr:col>
      <xdr:colOff>485775</xdr:colOff>
      <xdr:row>77</xdr:row>
      <xdr:rowOff>169698</xdr:rowOff>
    </xdr:to>
    <xdr:sp macro="" textlink="">
      <xdr:nvSpPr>
        <xdr:cNvPr id="205" name="円/楕円 204"/>
        <xdr:cNvSpPr/>
      </xdr:nvSpPr>
      <xdr:spPr>
        <a:xfrm>
          <a:off x="1079500" y="13269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14775</xdr:rowOff>
    </xdr:from>
    <xdr:ext cx="469744" cy="259045"/>
    <xdr:sp macro="" textlink="">
      <xdr:nvSpPr>
        <xdr:cNvPr id="206" name="テキスト ボックス 205"/>
        <xdr:cNvSpPr txBox="1"/>
      </xdr:nvSpPr>
      <xdr:spPr>
        <a:xfrm>
          <a:off x="895427" y="13044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7,046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73,106</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98</xdr:row>
      <xdr:rowOff>139700</xdr:rowOff>
    </xdr:from>
    <xdr:to>
      <xdr:col>7</xdr:col>
      <xdr:colOff>638175</xdr:colOff>
      <xdr:row>98</xdr:row>
      <xdr:rowOff>139700</xdr:rowOff>
    </xdr:to>
    <xdr:cxnSp macro="">
      <xdr:nvCxnSpPr>
        <xdr:cNvPr id="218" name="直線コネクタ 217"/>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97</xdr:row>
      <xdr:rowOff>168927</xdr:rowOff>
    </xdr:from>
    <xdr:ext cx="531299" cy="259045"/>
    <xdr:sp macro="" textlink="">
      <xdr:nvSpPr>
        <xdr:cNvPr id="219" name="テキスト ボックス 218"/>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0" name="直線コネクタ 219"/>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95</xdr:row>
      <xdr:rowOff>54627</xdr:rowOff>
    </xdr:from>
    <xdr:ext cx="531299" cy="259045"/>
    <xdr:sp macro="" textlink="">
      <xdr:nvSpPr>
        <xdr:cNvPr id="221" name="テキスト ボックス 220"/>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2" name="直線コネクタ 221"/>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92</xdr:row>
      <xdr:rowOff>111777</xdr:rowOff>
    </xdr:from>
    <xdr:ext cx="531299" cy="259045"/>
    <xdr:sp macro="" textlink="">
      <xdr:nvSpPr>
        <xdr:cNvPr id="223" name="テキスト ボックス 222"/>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4" name="直線コネクタ 223"/>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5" name="テキスト ボックス 224"/>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72468</xdr:rowOff>
    </xdr:from>
    <xdr:to>
      <xdr:col>6</xdr:col>
      <xdr:colOff>510540</xdr:colOff>
      <xdr:row>99</xdr:row>
      <xdr:rowOff>31893</xdr:rowOff>
    </xdr:to>
    <xdr:cxnSp macro="">
      <xdr:nvCxnSpPr>
        <xdr:cNvPr id="229" name="直線コネクタ 228"/>
        <xdr:cNvCxnSpPr/>
      </xdr:nvCxnSpPr>
      <xdr:spPr>
        <a:xfrm flipV="1">
          <a:off x="4633595" y="15502968"/>
          <a:ext cx="1270" cy="15024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35720</xdr:rowOff>
    </xdr:from>
    <xdr:ext cx="534377" cy="259045"/>
    <xdr:sp macro="" textlink="">
      <xdr:nvSpPr>
        <xdr:cNvPr id="230" name="扶助費最小値テキスト"/>
        <xdr:cNvSpPr txBox="1"/>
      </xdr:nvSpPr>
      <xdr:spPr>
        <a:xfrm>
          <a:off x="4686300" y="17009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37,216</a:t>
          </a:r>
          <a:endParaRPr kumimoji="1" lang="ja-JP" altLang="en-US" sz="1000" b="1">
            <a:latin typeface="ＭＳ Ｐゴシック"/>
          </a:endParaRPr>
        </a:p>
      </xdr:txBody>
    </xdr:sp>
    <xdr:clientData/>
  </xdr:oneCellAnchor>
  <xdr:twoCellAnchor>
    <xdr:from>
      <xdr:col>6</xdr:col>
      <xdr:colOff>422275</xdr:colOff>
      <xdr:row>99</xdr:row>
      <xdr:rowOff>31893</xdr:rowOff>
    </xdr:from>
    <xdr:to>
      <xdr:col>6</xdr:col>
      <xdr:colOff>600075</xdr:colOff>
      <xdr:row>99</xdr:row>
      <xdr:rowOff>31893</xdr:rowOff>
    </xdr:to>
    <xdr:cxnSp macro="">
      <xdr:nvCxnSpPr>
        <xdr:cNvPr id="231" name="直線コネクタ 230"/>
        <xdr:cNvCxnSpPr/>
      </xdr:nvCxnSpPr>
      <xdr:spPr>
        <a:xfrm>
          <a:off x="4546600" y="17005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19145</xdr:rowOff>
    </xdr:from>
    <xdr:ext cx="599010" cy="259045"/>
    <xdr:sp macro="" textlink="">
      <xdr:nvSpPr>
        <xdr:cNvPr id="232" name="扶助費最大値テキスト"/>
        <xdr:cNvSpPr txBox="1"/>
      </xdr:nvSpPr>
      <xdr:spPr>
        <a:xfrm>
          <a:off x="4686300" y="1527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102,941</a:t>
          </a:r>
          <a:endParaRPr kumimoji="1" lang="ja-JP" altLang="en-US" sz="1000" b="1">
            <a:latin typeface="ＭＳ Ｐゴシック"/>
          </a:endParaRPr>
        </a:p>
      </xdr:txBody>
    </xdr:sp>
    <xdr:clientData/>
  </xdr:oneCellAnchor>
  <xdr:twoCellAnchor>
    <xdr:from>
      <xdr:col>6</xdr:col>
      <xdr:colOff>422275</xdr:colOff>
      <xdr:row>90</xdr:row>
      <xdr:rowOff>72468</xdr:rowOff>
    </xdr:from>
    <xdr:to>
      <xdr:col>6</xdr:col>
      <xdr:colOff>600075</xdr:colOff>
      <xdr:row>90</xdr:row>
      <xdr:rowOff>72468</xdr:rowOff>
    </xdr:to>
    <xdr:cxnSp macro="">
      <xdr:nvCxnSpPr>
        <xdr:cNvPr id="233" name="直線コネクタ 232"/>
        <xdr:cNvCxnSpPr/>
      </xdr:nvCxnSpPr>
      <xdr:spPr>
        <a:xfrm>
          <a:off x="4546600" y="15502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50088</xdr:rowOff>
    </xdr:from>
    <xdr:to>
      <xdr:col>6</xdr:col>
      <xdr:colOff>511175</xdr:colOff>
      <xdr:row>97</xdr:row>
      <xdr:rowOff>86916</xdr:rowOff>
    </xdr:to>
    <xdr:cxnSp macro="">
      <xdr:nvCxnSpPr>
        <xdr:cNvPr id="234" name="直線コネクタ 233"/>
        <xdr:cNvCxnSpPr/>
      </xdr:nvCxnSpPr>
      <xdr:spPr>
        <a:xfrm flipV="1">
          <a:off x="3797300" y="16509288"/>
          <a:ext cx="838200" cy="208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5021</xdr:rowOff>
    </xdr:from>
    <xdr:ext cx="534377" cy="259045"/>
    <xdr:sp macro="" textlink="">
      <xdr:nvSpPr>
        <xdr:cNvPr id="235" name="扶助費平均値テキスト"/>
        <xdr:cNvSpPr txBox="1"/>
      </xdr:nvSpPr>
      <xdr:spPr>
        <a:xfrm>
          <a:off x="4686300" y="162927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59,670</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153594</xdr:rowOff>
    </xdr:from>
    <xdr:to>
      <xdr:col>6</xdr:col>
      <xdr:colOff>561975</xdr:colOff>
      <xdr:row>96</xdr:row>
      <xdr:rowOff>83744</xdr:rowOff>
    </xdr:to>
    <xdr:sp macro="" textlink="">
      <xdr:nvSpPr>
        <xdr:cNvPr id="236" name="フローチャート : 判断 235"/>
        <xdr:cNvSpPr/>
      </xdr:nvSpPr>
      <xdr:spPr>
        <a:xfrm>
          <a:off x="4584700" y="164413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86916</xdr:rowOff>
    </xdr:from>
    <xdr:to>
      <xdr:col>5</xdr:col>
      <xdr:colOff>358775</xdr:colOff>
      <xdr:row>98</xdr:row>
      <xdr:rowOff>11432</xdr:rowOff>
    </xdr:to>
    <xdr:cxnSp macro="">
      <xdr:nvCxnSpPr>
        <xdr:cNvPr id="237" name="直線コネクタ 236"/>
        <xdr:cNvCxnSpPr/>
      </xdr:nvCxnSpPr>
      <xdr:spPr>
        <a:xfrm flipV="1">
          <a:off x="2908300" y="16717566"/>
          <a:ext cx="889000" cy="95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62588</xdr:rowOff>
    </xdr:from>
    <xdr:to>
      <xdr:col>5</xdr:col>
      <xdr:colOff>409575</xdr:colOff>
      <xdr:row>96</xdr:row>
      <xdr:rowOff>164188</xdr:rowOff>
    </xdr:to>
    <xdr:sp macro="" textlink="">
      <xdr:nvSpPr>
        <xdr:cNvPr id="238" name="フローチャート : 判断 237"/>
        <xdr:cNvSpPr/>
      </xdr:nvSpPr>
      <xdr:spPr>
        <a:xfrm>
          <a:off x="3746500" y="165217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9265</xdr:rowOff>
    </xdr:from>
    <xdr:ext cx="534377" cy="259045"/>
    <xdr:sp macro="" textlink="">
      <xdr:nvSpPr>
        <xdr:cNvPr id="239" name="テキスト ボックス 238"/>
        <xdr:cNvSpPr txBox="1"/>
      </xdr:nvSpPr>
      <xdr:spPr>
        <a:xfrm>
          <a:off x="3530111" y="162970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56,151</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11432</xdr:rowOff>
    </xdr:from>
    <xdr:to>
      <xdr:col>4</xdr:col>
      <xdr:colOff>155575</xdr:colOff>
      <xdr:row>98</xdr:row>
      <xdr:rowOff>107513</xdr:rowOff>
    </xdr:to>
    <xdr:cxnSp macro="">
      <xdr:nvCxnSpPr>
        <xdr:cNvPr id="240" name="直線コネクタ 239"/>
        <xdr:cNvCxnSpPr/>
      </xdr:nvCxnSpPr>
      <xdr:spPr>
        <a:xfrm flipV="1">
          <a:off x="2019300" y="16813532"/>
          <a:ext cx="889000" cy="96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26629</xdr:rowOff>
    </xdr:from>
    <xdr:to>
      <xdr:col>4</xdr:col>
      <xdr:colOff>206375</xdr:colOff>
      <xdr:row>97</xdr:row>
      <xdr:rowOff>128229</xdr:rowOff>
    </xdr:to>
    <xdr:sp macro="" textlink="">
      <xdr:nvSpPr>
        <xdr:cNvPr id="241" name="フローチャート : 判断 240"/>
        <xdr:cNvSpPr/>
      </xdr:nvSpPr>
      <xdr:spPr>
        <a:xfrm>
          <a:off x="2857500" y="16657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144756</xdr:rowOff>
    </xdr:from>
    <xdr:ext cx="534377" cy="259045"/>
    <xdr:sp macro="" textlink="">
      <xdr:nvSpPr>
        <xdr:cNvPr id="242" name="テキスト ボックス 241"/>
        <xdr:cNvSpPr txBox="1"/>
      </xdr:nvSpPr>
      <xdr:spPr>
        <a:xfrm>
          <a:off x="2641111" y="16432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50,224</a:t>
          </a:r>
          <a:endParaRPr kumimoji="1" lang="ja-JP" altLang="en-US" sz="1000" b="1">
            <a:solidFill>
              <a:srgbClr val="000080"/>
            </a:solidFill>
            <a:latin typeface="ＭＳ Ｐゴシック"/>
          </a:endParaRPr>
        </a:p>
      </xdr:txBody>
    </xdr:sp>
    <xdr:clientData/>
  </xdr:oneCellAnchor>
  <xdr:twoCellAnchor>
    <xdr:from>
      <xdr:col>1</xdr:col>
      <xdr:colOff>434975</xdr:colOff>
      <xdr:row>98</xdr:row>
      <xdr:rowOff>107513</xdr:rowOff>
    </xdr:from>
    <xdr:to>
      <xdr:col>2</xdr:col>
      <xdr:colOff>638175</xdr:colOff>
      <xdr:row>98</xdr:row>
      <xdr:rowOff>137575</xdr:rowOff>
    </xdr:to>
    <xdr:cxnSp macro="">
      <xdr:nvCxnSpPr>
        <xdr:cNvPr id="243" name="直線コネクタ 242"/>
        <xdr:cNvCxnSpPr/>
      </xdr:nvCxnSpPr>
      <xdr:spPr>
        <a:xfrm flipV="1">
          <a:off x="1130300" y="16909613"/>
          <a:ext cx="889000" cy="30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124036</xdr:rowOff>
    </xdr:from>
    <xdr:to>
      <xdr:col>3</xdr:col>
      <xdr:colOff>3175</xdr:colOff>
      <xdr:row>98</xdr:row>
      <xdr:rowOff>54186</xdr:rowOff>
    </xdr:to>
    <xdr:sp macro="" textlink="">
      <xdr:nvSpPr>
        <xdr:cNvPr id="244" name="フローチャート : 判断 243"/>
        <xdr:cNvSpPr/>
      </xdr:nvSpPr>
      <xdr:spPr>
        <a:xfrm>
          <a:off x="1968500" y="16754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70713</xdr:rowOff>
    </xdr:from>
    <xdr:ext cx="534377" cy="259045"/>
    <xdr:sp macro="" textlink="">
      <xdr:nvSpPr>
        <xdr:cNvPr id="245" name="テキスト ボックス 244"/>
        <xdr:cNvSpPr txBox="1"/>
      </xdr:nvSpPr>
      <xdr:spPr>
        <a:xfrm>
          <a:off x="1752111" y="16529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45,963</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11908</xdr:rowOff>
    </xdr:from>
    <xdr:to>
      <xdr:col>1</xdr:col>
      <xdr:colOff>485775</xdr:colOff>
      <xdr:row>97</xdr:row>
      <xdr:rowOff>113508</xdr:rowOff>
    </xdr:to>
    <xdr:sp macro="" textlink="">
      <xdr:nvSpPr>
        <xdr:cNvPr id="246" name="フローチャート : 判断 245"/>
        <xdr:cNvSpPr/>
      </xdr:nvSpPr>
      <xdr:spPr>
        <a:xfrm>
          <a:off x="1079500" y="166425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130035</xdr:rowOff>
    </xdr:from>
    <xdr:ext cx="534377" cy="259045"/>
    <xdr:sp macro="" textlink="">
      <xdr:nvSpPr>
        <xdr:cNvPr id="247" name="テキスト ボックス 246"/>
        <xdr:cNvSpPr txBox="1"/>
      </xdr:nvSpPr>
      <xdr:spPr>
        <a:xfrm>
          <a:off x="863111" y="16417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50,868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170738</xdr:rowOff>
    </xdr:from>
    <xdr:to>
      <xdr:col>6</xdr:col>
      <xdr:colOff>561975</xdr:colOff>
      <xdr:row>96</xdr:row>
      <xdr:rowOff>100888</xdr:rowOff>
    </xdr:to>
    <xdr:sp macro="" textlink="">
      <xdr:nvSpPr>
        <xdr:cNvPr id="253" name="円/楕円 252"/>
        <xdr:cNvSpPr/>
      </xdr:nvSpPr>
      <xdr:spPr>
        <a:xfrm>
          <a:off x="4584700" y="16458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149165</xdr:rowOff>
    </xdr:from>
    <xdr:ext cx="534377" cy="259045"/>
    <xdr:sp macro="" textlink="">
      <xdr:nvSpPr>
        <xdr:cNvPr id="254" name="扶助費該当値テキスト"/>
        <xdr:cNvSpPr txBox="1"/>
      </xdr:nvSpPr>
      <xdr:spPr>
        <a:xfrm>
          <a:off x="4686300" y="16436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58,920</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36116</xdr:rowOff>
    </xdr:from>
    <xdr:to>
      <xdr:col>5</xdr:col>
      <xdr:colOff>409575</xdr:colOff>
      <xdr:row>97</xdr:row>
      <xdr:rowOff>137716</xdr:rowOff>
    </xdr:to>
    <xdr:sp macro="" textlink="">
      <xdr:nvSpPr>
        <xdr:cNvPr id="255" name="円/楕円 254"/>
        <xdr:cNvSpPr/>
      </xdr:nvSpPr>
      <xdr:spPr>
        <a:xfrm>
          <a:off x="3746500" y="1666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128843</xdr:rowOff>
    </xdr:from>
    <xdr:ext cx="534377" cy="259045"/>
    <xdr:sp macro="" textlink="">
      <xdr:nvSpPr>
        <xdr:cNvPr id="256" name="テキスト ボックス 255"/>
        <xdr:cNvSpPr txBox="1"/>
      </xdr:nvSpPr>
      <xdr:spPr>
        <a:xfrm>
          <a:off x="3530111" y="16759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49,809</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132082</xdr:rowOff>
    </xdr:from>
    <xdr:to>
      <xdr:col>4</xdr:col>
      <xdr:colOff>206375</xdr:colOff>
      <xdr:row>98</xdr:row>
      <xdr:rowOff>62232</xdr:rowOff>
    </xdr:to>
    <xdr:sp macro="" textlink="">
      <xdr:nvSpPr>
        <xdr:cNvPr id="257" name="円/楕円 256"/>
        <xdr:cNvSpPr/>
      </xdr:nvSpPr>
      <xdr:spPr>
        <a:xfrm>
          <a:off x="2857500" y="1676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53359</xdr:rowOff>
    </xdr:from>
    <xdr:ext cx="534377" cy="259045"/>
    <xdr:sp macro="" textlink="">
      <xdr:nvSpPr>
        <xdr:cNvPr id="258" name="テキスト ボックス 257"/>
        <xdr:cNvSpPr txBox="1"/>
      </xdr:nvSpPr>
      <xdr:spPr>
        <a:xfrm>
          <a:off x="2641111" y="1685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45,611</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56713</xdr:rowOff>
    </xdr:from>
    <xdr:to>
      <xdr:col>3</xdr:col>
      <xdr:colOff>3175</xdr:colOff>
      <xdr:row>98</xdr:row>
      <xdr:rowOff>158313</xdr:rowOff>
    </xdr:to>
    <xdr:sp macro="" textlink="">
      <xdr:nvSpPr>
        <xdr:cNvPr id="259" name="円/楕円 258"/>
        <xdr:cNvSpPr/>
      </xdr:nvSpPr>
      <xdr:spPr>
        <a:xfrm>
          <a:off x="1968500" y="16858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149440</xdr:rowOff>
    </xdr:from>
    <xdr:ext cx="534377" cy="259045"/>
    <xdr:sp macro="" textlink="">
      <xdr:nvSpPr>
        <xdr:cNvPr id="260" name="テキスト ボックス 259"/>
        <xdr:cNvSpPr txBox="1"/>
      </xdr:nvSpPr>
      <xdr:spPr>
        <a:xfrm>
          <a:off x="1752111" y="16951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41,408</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86775</xdr:rowOff>
    </xdr:from>
    <xdr:to>
      <xdr:col>1</xdr:col>
      <xdr:colOff>485775</xdr:colOff>
      <xdr:row>99</xdr:row>
      <xdr:rowOff>16925</xdr:rowOff>
    </xdr:to>
    <xdr:sp macro="" textlink="">
      <xdr:nvSpPr>
        <xdr:cNvPr id="261" name="円/楕円 260"/>
        <xdr:cNvSpPr/>
      </xdr:nvSpPr>
      <xdr:spPr>
        <a:xfrm>
          <a:off x="1079500" y="1688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8052</xdr:rowOff>
    </xdr:from>
    <xdr:ext cx="534377" cy="259045"/>
    <xdr:sp macro="" textlink="">
      <xdr:nvSpPr>
        <xdr:cNvPr id="262" name="テキスト ボックス 261"/>
        <xdr:cNvSpPr txBox="1"/>
      </xdr:nvSpPr>
      <xdr:spPr>
        <a:xfrm>
          <a:off x="863111" y="169816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40,093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57,204</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40</xdr:row>
      <xdr:rowOff>111777</xdr:rowOff>
    </xdr:from>
    <xdr:ext cx="248786" cy="259045"/>
    <xdr:sp macro="" textlink="">
      <xdr:nvSpPr>
        <xdr:cNvPr id="273" name="テキスト ボックス 272"/>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39</xdr:row>
      <xdr:rowOff>98878</xdr:rowOff>
    </xdr:from>
    <xdr:to>
      <xdr:col>16</xdr:col>
      <xdr:colOff>307975</xdr:colOff>
      <xdr:row>39</xdr:row>
      <xdr:rowOff>98878</xdr:rowOff>
    </xdr:to>
    <xdr:cxnSp macro="">
      <xdr:nvCxnSpPr>
        <xdr:cNvPr id="274" name="直線コネクタ 27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128105</xdr:rowOff>
    </xdr:from>
    <xdr:ext cx="531299" cy="259045"/>
    <xdr:sp macro="" textlink="">
      <xdr:nvSpPr>
        <xdr:cNvPr id="275" name="テキスト ボックス 274"/>
        <xdr:cNvSpPr txBox="1"/>
      </xdr:nvSpPr>
      <xdr:spPr>
        <a:xfrm>
          <a:off x="6072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6" name="直線コネクタ 27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144434</xdr:rowOff>
    </xdr:from>
    <xdr:ext cx="531299" cy="259045"/>
    <xdr:sp macro="" textlink="">
      <xdr:nvSpPr>
        <xdr:cNvPr id="277" name="テキスト ボックス 276"/>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8" name="直線コネクタ 27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160763</xdr:rowOff>
    </xdr:from>
    <xdr:ext cx="531299" cy="259045"/>
    <xdr:sp macro="" textlink="">
      <xdr:nvSpPr>
        <xdr:cNvPr id="279" name="テキスト ボックス 278"/>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80" name="直線コネクタ 27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81" name="テキスト ボックス 280"/>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82" name="直線コネクタ 28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83" name="テキスト ボックス 282"/>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4" name="直線コネクタ 28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5" name="テキスト ボックス 284"/>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6" name="直線コネクタ 28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7" name="テキスト ボックス 286"/>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8"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112159</xdr:rowOff>
    </xdr:from>
    <xdr:to>
      <xdr:col>15</xdr:col>
      <xdr:colOff>180340</xdr:colOff>
      <xdr:row>39</xdr:row>
      <xdr:rowOff>105138</xdr:rowOff>
    </xdr:to>
    <xdr:cxnSp macro="">
      <xdr:nvCxnSpPr>
        <xdr:cNvPr id="289" name="直線コネクタ 288"/>
        <xdr:cNvCxnSpPr/>
      </xdr:nvCxnSpPr>
      <xdr:spPr>
        <a:xfrm flipV="1">
          <a:off x="10475595" y="5255659"/>
          <a:ext cx="1270" cy="15360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108965</xdr:rowOff>
    </xdr:from>
    <xdr:ext cx="534377" cy="259045"/>
    <xdr:sp macro="" textlink="">
      <xdr:nvSpPr>
        <xdr:cNvPr id="290" name="補助費等最小値テキスト"/>
        <xdr:cNvSpPr txBox="1"/>
      </xdr:nvSpPr>
      <xdr:spPr>
        <a:xfrm>
          <a:off x="10528300" y="6795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29,425</a:t>
          </a:r>
          <a:endParaRPr kumimoji="1" lang="ja-JP" altLang="en-US" sz="1000" b="1">
            <a:latin typeface="ＭＳ Ｐゴシック"/>
          </a:endParaRPr>
        </a:p>
      </xdr:txBody>
    </xdr:sp>
    <xdr:clientData/>
  </xdr:oneCellAnchor>
  <xdr:twoCellAnchor>
    <xdr:from>
      <xdr:col>15</xdr:col>
      <xdr:colOff>92075</xdr:colOff>
      <xdr:row>39</xdr:row>
      <xdr:rowOff>105138</xdr:rowOff>
    </xdr:from>
    <xdr:to>
      <xdr:col>15</xdr:col>
      <xdr:colOff>269875</xdr:colOff>
      <xdr:row>39</xdr:row>
      <xdr:rowOff>105138</xdr:rowOff>
    </xdr:to>
    <xdr:cxnSp macro="">
      <xdr:nvCxnSpPr>
        <xdr:cNvPr id="291" name="直線コネクタ 290"/>
        <xdr:cNvCxnSpPr/>
      </xdr:nvCxnSpPr>
      <xdr:spPr>
        <a:xfrm>
          <a:off x="10388600" y="6791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58836</xdr:rowOff>
    </xdr:from>
    <xdr:ext cx="599010" cy="259045"/>
    <xdr:sp macro="" textlink="">
      <xdr:nvSpPr>
        <xdr:cNvPr id="292" name="補助費等最大値テキスト"/>
        <xdr:cNvSpPr txBox="1"/>
      </xdr:nvSpPr>
      <xdr:spPr>
        <a:xfrm>
          <a:off x="10528300" y="50308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170,530</a:t>
          </a:r>
          <a:endParaRPr kumimoji="1" lang="ja-JP" altLang="en-US" sz="1000" b="1">
            <a:latin typeface="ＭＳ Ｐゴシック"/>
          </a:endParaRPr>
        </a:p>
      </xdr:txBody>
    </xdr:sp>
    <xdr:clientData/>
  </xdr:oneCellAnchor>
  <xdr:twoCellAnchor>
    <xdr:from>
      <xdr:col>15</xdr:col>
      <xdr:colOff>92075</xdr:colOff>
      <xdr:row>30</xdr:row>
      <xdr:rowOff>112159</xdr:rowOff>
    </xdr:from>
    <xdr:to>
      <xdr:col>15</xdr:col>
      <xdr:colOff>269875</xdr:colOff>
      <xdr:row>30</xdr:row>
      <xdr:rowOff>112159</xdr:rowOff>
    </xdr:to>
    <xdr:cxnSp macro="">
      <xdr:nvCxnSpPr>
        <xdr:cNvPr id="293" name="直線コネクタ 292"/>
        <xdr:cNvCxnSpPr/>
      </xdr:nvCxnSpPr>
      <xdr:spPr>
        <a:xfrm>
          <a:off x="10388600" y="5255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6807</xdr:rowOff>
    </xdr:from>
    <xdr:to>
      <xdr:col>15</xdr:col>
      <xdr:colOff>180975</xdr:colOff>
      <xdr:row>37</xdr:row>
      <xdr:rowOff>22973</xdr:rowOff>
    </xdr:to>
    <xdr:cxnSp macro="">
      <xdr:nvCxnSpPr>
        <xdr:cNvPr id="294" name="直線コネクタ 293"/>
        <xdr:cNvCxnSpPr/>
      </xdr:nvCxnSpPr>
      <xdr:spPr>
        <a:xfrm>
          <a:off x="9639300" y="6350457"/>
          <a:ext cx="838200" cy="16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73448</xdr:rowOff>
    </xdr:from>
    <xdr:ext cx="534377" cy="259045"/>
    <xdr:sp macro="" textlink="">
      <xdr:nvSpPr>
        <xdr:cNvPr id="295" name="補助費等平均値テキスト"/>
        <xdr:cNvSpPr txBox="1"/>
      </xdr:nvSpPr>
      <xdr:spPr>
        <a:xfrm>
          <a:off x="10528300" y="60741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77,021</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50571</xdr:rowOff>
    </xdr:from>
    <xdr:to>
      <xdr:col>15</xdr:col>
      <xdr:colOff>231775</xdr:colOff>
      <xdr:row>36</xdr:row>
      <xdr:rowOff>152171</xdr:rowOff>
    </xdr:to>
    <xdr:sp macro="" textlink="">
      <xdr:nvSpPr>
        <xdr:cNvPr id="296" name="フローチャート : 判断 295"/>
        <xdr:cNvSpPr/>
      </xdr:nvSpPr>
      <xdr:spPr>
        <a:xfrm>
          <a:off x="10426700" y="62227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6807</xdr:rowOff>
    </xdr:from>
    <xdr:to>
      <xdr:col>14</xdr:col>
      <xdr:colOff>28575</xdr:colOff>
      <xdr:row>37</xdr:row>
      <xdr:rowOff>29210</xdr:rowOff>
    </xdr:to>
    <xdr:cxnSp macro="">
      <xdr:nvCxnSpPr>
        <xdr:cNvPr id="297" name="直線コネクタ 296"/>
        <xdr:cNvCxnSpPr/>
      </xdr:nvCxnSpPr>
      <xdr:spPr>
        <a:xfrm flipV="1">
          <a:off x="8750300" y="6350457"/>
          <a:ext cx="889000" cy="22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101016</xdr:rowOff>
    </xdr:from>
    <xdr:to>
      <xdr:col>14</xdr:col>
      <xdr:colOff>79375</xdr:colOff>
      <xdr:row>37</xdr:row>
      <xdr:rowOff>31166</xdr:rowOff>
    </xdr:to>
    <xdr:sp macro="" textlink="">
      <xdr:nvSpPr>
        <xdr:cNvPr id="298" name="フローチャート : 判断 297"/>
        <xdr:cNvSpPr/>
      </xdr:nvSpPr>
      <xdr:spPr>
        <a:xfrm>
          <a:off x="9588500" y="6273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35</xdr:row>
      <xdr:rowOff>47693</xdr:rowOff>
    </xdr:from>
    <xdr:ext cx="534377" cy="259045"/>
    <xdr:sp macro="" textlink="">
      <xdr:nvSpPr>
        <xdr:cNvPr id="299" name="テキスト ボックス 298"/>
        <xdr:cNvSpPr txBox="1"/>
      </xdr:nvSpPr>
      <xdr:spPr>
        <a:xfrm>
          <a:off x="9372111" y="6048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72,387</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29210</xdr:rowOff>
    </xdr:from>
    <xdr:to>
      <xdr:col>12</xdr:col>
      <xdr:colOff>511175</xdr:colOff>
      <xdr:row>37</xdr:row>
      <xdr:rowOff>81113</xdr:rowOff>
    </xdr:to>
    <xdr:cxnSp macro="">
      <xdr:nvCxnSpPr>
        <xdr:cNvPr id="300" name="直線コネクタ 299"/>
        <xdr:cNvCxnSpPr/>
      </xdr:nvCxnSpPr>
      <xdr:spPr>
        <a:xfrm flipV="1">
          <a:off x="7861300" y="6372860"/>
          <a:ext cx="889000" cy="519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68032</xdr:rowOff>
    </xdr:from>
    <xdr:to>
      <xdr:col>12</xdr:col>
      <xdr:colOff>561975</xdr:colOff>
      <xdr:row>36</xdr:row>
      <xdr:rowOff>169632</xdr:rowOff>
    </xdr:to>
    <xdr:sp macro="" textlink="">
      <xdr:nvSpPr>
        <xdr:cNvPr id="301" name="フローチャート : 判断 300"/>
        <xdr:cNvSpPr/>
      </xdr:nvSpPr>
      <xdr:spPr>
        <a:xfrm>
          <a:off x="8699500" y="6240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14709</xdr:rowOff>
    </xdr:from>
    <xdr:ext cx="534377" cy="259045"/>
    <xdr:sp macro="" textlink="">
      <xdr:nvSpPr>
        <xdr:cNvPr id="302" name="テキスト ボックス 301"/>
        <xdr:cNvSpPr txBox="1"/>
      </xdr:nvSpPr>
      <xdr:spPr>
        <a:xfrm>
          <a:off x="8483111" y="6015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75,417</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81113</xdr:rowOff>
    </xdr:from>
    <xdr:to>
      <xdr:col>11</xdr:col>
      <xdr:colOff>307975</xdr:colOff>
      <xdr:row>37</xdr:row>
      <xdr:rowOff>90627</xdr:rowOff>
    </xdr:to>
    <xdr:cxnSp macro="">
      <xdr:nvCxnSpPr>
        <xdr:cNvPr id="303" name="直線コネクタ 302"/>
        <xdr:cNvCxnSpPr/>
      </xdr:nvCxnSpPr>
      <xdr:spPr>
        <a:xfrm flipV="1">
          <a:off x="6972300" y="6424763"/>
          <a:ext cx="889000" cy="9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35375</xdr:rowOff>
    </xdr:from>
    <xdr:to>
      <xdr:col>11</xdr:col>
      <xdr:colOff>358775</xdr:colOff>
      <xdr:row>36</xdr:row>
      <xdr:rowOff>136975</xdr:rowOff>
    </xdr:to>
    <xdr:sp macro="" textlink="">
      <xdr:nvSpPr>
        <xdr:cNvPr id="304" name="フローチャート : 判断 303"/>
        <xdr:cNvSpPr/>
      </xdr:nvSpPr>
      <xdr:spPr>
        <a:xfrm>
          <a:off x="7810500" y="6207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153502</xdr:rowOff>
    </xdr:from>
    <xdr:ext cx="534377" cy="259045"/>
    <xdr:sp macro="" textlink="">
      <xdr:nvSpPr>
        <xdr:cNvPr id="305" name="テキスト ボックス 304"/>
        <xdr:cNvSpPr txBox="1"/>
      </xdr:nvSpPr>
      <xdr:spPr>
        <a:xfrm>
          <a:off x="7594111" y="5982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78,417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166025</xdr:rowOff>
    </xdr:from>
    <xdr:to>
      <xdr:col>10</xdr:col>
      <xdr:colOff>155575</xdr:colOff>
      <xdr:row>37</xdr:row>
      <xdr:rowOff>96175</xdr:rowOff>
    </xdr:to>
    <xdr:sp macro="" textlink="">
      <xdr:nvSpPr>
        <xdr:cNvPr id="306" name="フローチャート : 判断 305"/>
        <xdr:cNvSpPr/>
      </xdr:nvSpPr>
      <xdr:spPr>
        <a:xfrm>
          <a:off x="6921500" y="6338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112702</xdr:rowOff>
    </xdr:from>
    <xdr:ext cx="534377" cy="259045"/>
    <xdr:sp macro="" textlink="">
      <xdr:nvSpPr>
        <xdr:cNvPr id="307" name="テキスト ボックス 306"/>
        <xdr:cNvSpPr txBox="1"/>
      </xdr:nvSpPr>
      <xdr:spPr>
        <a:xfrm>
          <a:off x="6705111" y="61134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66,415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8" name="テキスト ボックス 30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9" name="テキスト ボックス 30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0" name="テキスト ボックス 30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1" name="テキスト ボックス 31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2" name="テキスト ボックス 31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143623</xdr:rowOff>
    </xdr:from>
    <xdr:to>
      <xdr:col>15</xdr:col>
      <xdr:colOff>231775</xdr:colOff>
      <xdr:row>37</xdr:row>
      <xdr:rowOff>73773</xdr:rowOff>
    </xdr:to>
    <xdr:sp macro="" textlink="">
      <xdr:nvSpPr>
        <xdr:cNvPr id="313" name="円/楕円 312"/>
        <xdr:cNvSpPr/>
      </xdr:nvSpPr>
      <xdr:spPr>
        <a:xfrm>
          <a:off x="10426700" y="6315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122050</xdr:rowOff>
    </xdr:from>
    <xdr:ext cx="534377" cy="259045"/>
    <xdr:sp macro="" textlink="">
      <xdr:nvSpPr>
        <xdr:cNvPr id="314" name="補助費等該当値テキスト"/>
        <xdr:cNvSpPr txBox="1"/>
      </xdr:nvSpPr>
      <xdr:spPr>
        <a:xfrm>
          <a:off x="10528300" y="6294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68,473</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127457</xdr:rowOff>
    </xdr:from>
    <xdr:to>
      <xdr:col>14</xdr:col>
      <xdr:colOff>79375</xdr:colOff>
      <xdr:row>37</xdr:row>
      <xdr:rowOff>57607</xdr:rowOff>
    </xdr:to>
    <xdr:sp macro="" textlink="">
      <xdr:nvSpPr>
        <xdr:cNvPr id="315" name="円/楕円 314"/>
        <xdr:cNvSpPr/>
      </xdr:nvSpPr>
      <xdr:spPr>
        <a:xfrm>
          <a:off x="9588500" y="629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48734</xdr:rowOff>
    </xdr:from>
    <xdr:ext cx="534377" cy="259045"/>
    <xdr:sp macro="" textlink="">
      <xdr:nvSpPr>
        <xdr:cNvPr id="316" name="テキスト ボックス 315"/>
        <xdr:cNvSpPr txBox="1"/>
      </xdr:nvSpPr>
      <xdr:spPr>
        <a:xfrm>
          <a:off x="9372111" y="639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69,958</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149860</xdr:rowOff>
    </xdr:from>
    <xdr:to>
      <xdr:col>12</xdr:col>
      <xdr:colOff>561975</xdr:colOff>
      <xdr:row>37</xdr:row>
      <xdr:rowOff>80010</xdr:rowOff>
    </xdr:to>
    <xdr:sp macro="" textlink="">
      <xdr:nvSpPr>
        <xdr:cNvPr id="317" name="円/楕円 316"/>
        <xdr:cNvSpPr/>
      </xdr:nvSpPr>
      <xdr:spPr>
        <a:xfrm>
          <a:off x="8699500" y="6322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71137</xdr:rowOff>
    </xdr:from>
    <xdr:ext cx="534377" cy="259045"/>
    <xdr:sp macro="" textlink="">
      <xdr:nvSpPr>
        <xdr:cNvPr id="318" name="テキスト ボックス 317"/>
        <xdr:cNvSpPr txBox="1"/>
      </xdr:nvSpPr>
      <xdr:spPr>
        <a:xfrm>
          <a:off x="8483111" y="64147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67,900</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30313</xdr:rowOff>
    </xdr:from>
    <xdr:to>
      <xdr:col>11</xdr:col>
      <xdr:colOff>358775</xdr:colOff>
      <xdr:row>37</xdr:row>
      <xdr:rowOff>131913</xdr:rowOff>
    </xdr:to>
    <xdr:sp macro="" textlink="">
      <xdr:nvSpPr>
        <xdr:cNvPr id="319" name="円/楕円 318"/>
        <xdr:cNvSpPr/>
      </xdr:nvSpPr>
      <xdr:spPr>
        <a:xfrm>
          <a:off x="7810500" y="6373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123040</xdr:rowOff>
    </xdr:from>
    <xdr:ext cx="534377" cy="259045"/>
    <xdr:sp macro="" textlink="">
      <xdr:nvSpPr>
        <xdr:cNvPr id="320" name="テキスト ボックス 319"/>
        <xdr:cNvSpPr txBox="1"/>
      </xdr:nvSpPr>
      <xdr:spPr>
        <a:xfrm>
          <a:off x="7594111" y="6466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63,132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39827</xdr:rowOff>
    </xdr:from>
    <xdr:to>
      <xdr:col>10</xdr:col>
      <xdr:colOff>155575</xdr:colOff>
      <xdr:row>37</xdr:row>
      <xdr:rowOff>141427</xdr:rowOff>
    </xdr:to>
    <xdr:sp macro="" textlink="">
      <xdr:nvSpPr>
        <xdr:cNvPr id="321" name="円/楕円 320"/>
        <xdr:cNvSpPr/>
      </xdr:nvSpPr>
      <xdr:spPr>
        <a:xfrm>
          <a:off x="6921500" y="63834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132554</xdr:rowOff>
    </xdr:from>
    <xdr:ext cx="534377" cy="259045"/>
    <xdr:sp macro="" textlink="">
      <xdr:nvSpPr>
        <xdr:cNvPr id="322" name="テキスト ボックス 321"/>
        <xdr:cNvSpPr txBox="1"/>
      </xdr:nvSpPr>
      <xdr:spPr>
        <a:xfrm>
          <a:off x="6705111" y="6476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62,258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3" name="正方形/長方形 32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4" name="正方形/長方形 32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5" name="正方形/長方形 32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6" name="正方形/長方形 32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7" name="正方形/長方形 32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8" name="正方形/長方形 32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9" name="正方形/長方形 32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109,423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0" name="正方形/長方形 32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1" name="テキスト ボックス 33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2" name="直線コネクタ 33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3" name="直線コネクタ 332"/>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4" name="テキスト ボックス 333"/>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5" name="直線コネクタ 334"/>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6" name="テキスト ボックス 335"/>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7" name="直線コネクタ 336"/>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8" name="テキスト ボックス 337"/>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9" name="直線コネクタ 338"/>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40" name="テキスト ボックス 339"/>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41" name="直線コネクタ 340"/>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51</xdr:row>
      <xdr:rowOff>21970</xdr:rowOff>
    </xdr:from>
    <xdr:ext cx="685572" cy="259045"/>
    <xdr:sp macro="" textlink="">
      <xdr:nvSpPr>
        <xdr:cNvPr id="342" name="テキスト ボックス 341"/>
        <xdr:cNvSpPr txBox="1"/>
      </xdr:nvSpPr>
      <xdr:spPr>
        <a:xfrm>
          <a:off x="5918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3" name="直線コネクタ 342"/>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38299</xdr:rowOff>
    </xdr:from>
    <xdr:ext cx="685572" cy="259045"/>
    <xdr:sp macro="" textlink="">
      <xdr:nvSpPr>
        <xdr:cNvPr id="344" name="テキスト ボックス 343"/>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5" name="直線コネクタ 34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46" name="テキスト ボックス 34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135068</xdr:rowOff>
    </xdr:from>
    <xdr:to>
      <xdr:col>15</xdr:col>
      <xdr:colOff>180340</xdr:colOff>
      <xdr:row>59</xdr:row>
      <xdr:rowOff>77309</xdr:rowOff>
    </xdr:to>
    <xdr:cxnSp macro="">
      <xdr:nvCxnSpPr>
        <xdr:cNvPr id="348" name="直線コネクタ 347"/>
        <xdr:cNvCxnSpPr/>
      </xdr:nvCxnSpPr>
      <xdr:spPr>
        <a:xfrm flipV="1">
          <a:off x="10475595" y="8707568"/>
          <a:ext cx="1270" cy="14852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81136</xdr:rowOff>
    </xdr:from>
    <xdr:ext cx="534377" cy="259045"/>
    <xdr:sp macro="" textlink="">
      <xdr:nvSpPr>
        <xdr:cNvPr id="349" name="普通建設事業費最小値テキスト"/>
        <xdr:cNvSpPr txBox="1"/>
      </xdr:nvSpPr>
      <xdr:spPr>
        <a:xfrm>
          <a:off x="10528300" y="1019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19,814</a:t>
          </a:r>
          <a:endParaRPr kumimoji="1" lang="ja-JP" altLang="en-US" sz="1000" b="1">
            <a:latin typeface="ＭＳ Ｐゴシック"/>
          </a:endParaRPr>
        </a:p>
      </xdr:txBody>
    </xdr:sp>
    <xdr:clientData/>
  </xdr:oneCellAnchor>
  <xdr:twoCellAnchor>
    <xdr:from>
      <xdr:col>15</xdr:col>
      <xdr:colOff>92075</xdr:colOff>
      <xdr:row>59</xdr:row>
      <xdr:rowOff>77309</xdr:rowOff>
    </xdr:from>
    <xdr:to>
      <xdr:col>15</xdr:col>
      <xdr:colOff>269875</xdr:colOff>
      <xdr:row>59</xdr:row>
      <xdr:rowOff>77309</xdr:rowOff>
    </xdr:to>
    <xdr:cxnSp macro="">
      <xdr:nvCxnSpPr>
        <xdr:cNvPr id="350" name="直線コネクタ 349"/>
        <xdr:cNvCxnSpPr/>
      </xdr:nvCxnSpPr>
      <xdr:spPr>
        <a:xfrm>
          <a:off x="10388600" y="101928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81745</xdr:rowOff>
    </xdr:from>
    <xdr:ext cx="690189" cy="259045"/>
    <xdr:sp macro="" textlink="">
      <xdr:nvSpPr>
        <xdr:cNvPr id="351" name="普通建設事業費最大値テキスト"/>
        <xdr:cNvSpPr txBox="1"/>
      </xdr:nvSpPr>
      <xdr:spPr>
        <a:xfrm>
          <a:off x="10528300" y="848279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1,384,255</a:t>
          </a:r>
          <a:endParaRPr kumimoji="1" lang="ja-JP" altLang="en-US" sz="1000" b="1">
            <a:latin typeface="ＭＳ Ｐゴシック"/>
          </a:endParaRPr>
        </a:p>
      </xdr:txBody>
    </xdr:sp>
    <xdr:clientData/>
  </xdr:oneCellAnchor>
  <xdr:twoCellAnchor>
    <xdr:from>
      <xdr:col>15</xdr:col>
      <xdr:colOff>92075</xdr:colOff>
      <xdr:row>50</xdr:row>
      <xdr:rowOff>135068</xdr:rowOff>
    </xdr:from>
    <xdr:to>
      <xdr:col>15</xdr:col>
      <xdr:colOff>269875</xdr:colOff>
      <xdr:row>50</xdr:row>
      <xdr:rowOff>135068</xdr:rowOff>
    </xdr:to>
    <xdr:cxnSp macro="">
      <xdr:nvCxnSpPr>
        <xdr:cNvPr id="352" name="直線コネクタ 351"/>
        <xdr:cNvCxnSpPr/>
      </xdr:nvCxnSpPr>
      <xdr:spPr>
        <a:xfrm>
          <a:off x="10388600" y="87075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116973</xdr:rowOff>
    </xdr:from>
    <xdr:to>
      <xdr:col>15</xdr:col>
      <xdr:colOff>180975</xdr:colOff>
      <xdr:row>58</xdr:row>
      <xdr:rowOff>153293</xdr:rowOff>
    </xdr:to>
    <xdr:cxnSp macro="">
      <xdr:nvCxnSpPr>
        <xdr:cNvPr id="353" name="直線コネクタ 352"/>
        <xdr:cNvCxnSpPr/>
      </xdr:nvCxnSpPr>
      <xdr:spPr>
        <a:xfrm>
          <a:off x="9639300" y="10061073"/>
          <a:ext cx="838200" cy="36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117086</xdr:rowOff>
    </xdr:from>
    <xdr:ext cx="599010" cy="259045"/>
    <xdr:sp macro="" textlink="">
      <xdr:nvSpPr>
        <xdr:cNvPr id="354" name="普通建設事業費平均値テキスト"/>
        <xdr:cNvSpPr txBox="1"/>
      </xdr:nvSpPr>
      <xdr:spPr>
        <a:xfrm>
          <a:off x="10528300" y="98897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115,123</a:t>
          </a:r>
          <a:endParaRPr kumimoji="1" lang="ja-JP" altLang="en-US" sz="1000" b="1">
            <a:solidFill>
              <a:srgbClr val="000080"/>
            </a:solidFill>
            <a:latin typeface="ＭＳ Ｐゴシック"/>
          </a:endParaRPr>
        </a:p>
      </xdr:txBody>
    </xdr:sp>
    <xdr:clientData/>
  </xdr:oneCellAnchor>
  <xdr:twoCellAnchor>
    <xdr:from>
      <xdr:col>15</xdr:col>
      <xdr:colOff>130175</xdr:colOff>
      <xdr:row>58</xdr:row>
      <xdr:rowOff>94209</xdr:rowOff>
    </xdr:from>
    <xdr:to>
      <xdr:col>15</xdr:col>
      <xdr:colOff>231775</xdr:colOff>
      <xdr:row>59</xdr:row>
      <xdr:rowOff>24359</xdr:rowOff>
    </xdr:to>
    <xdr:sp macro="" textlink="">
      <xdr:nvSpPr>
        <xdr:cNvPr id="355" name="フローチャート : 判断 354"/>
        <xdr:cNvSpPr/>
      </xdr:nvSpPr>
      <xdr:spPr>
        <a:xfrm>
          <a:off x="10426700" y="10038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116973</xdr:rowOff>
    </xdr:from>
    <xdr:to>
      <xdr:col>14</xdr:col>
      <xdr:colOff>28575</xdr:colOff>
      <xdr:row>58</xdr:row>
      <xdr:rowOff>127341</xdr:rowOff>
    </xdr:to>
    <xdr:cxnSp macro="">
      <xdr:nvCxnSpPr>
        <xdr:cNvPr id="356" name="直線コネクタ 355"/>
        <xdr:cNvCxnSpPr/>
      </xdr:nvCxnSpPr>
      <xdr:spPr>
        <a:xfrm flipV="1">
          <a:off x="8750300" y="10061073"/>
          <a:ext cx="889000" cy="10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58</xdr:row>
      <xdr:rowOff>135080</xdr:rowOff>
    </xdr:from>
    <xdr:to>
      <xdr:col>14</xdr:col>
      <xdr:colOff>79375</xdr:colOff>
      <xdr:row>59</xdr:row>
      <xdr:rowOff>65230</xdr:rowOff>
    </xdr:to>
    <xdr:sp macro="" textlink="">
      <xdr:nvSpPr>
        <xdr:cNvPr id="357" name="フローチャート : 判断 356"/>
        <xdr:cNvSpPr/>
      </xdr:nvSpPr>
      <xdr:spPr>
        <a:xfrm>
          <a:off x="9588500" y="10079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59</xdr:row>
      <xdr:rowOff>56357</xdr:rowOff>
    </xdr:from>
    <xdr:ext cx="534377" cy="259045"/>
    <xdr:sp macro="" textlink="">
      <xdr:nvSpPr>
        <xdr:cNvPr id="358" name="テキスト ボックス 357"/>
        <xdr:cNvSpPr txBox="1"/>
      </xdr:nvSpPr>
      <xdr:spPr>
        <a:xfrm>
          <a:off x="9372111" y="101719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77,577</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127341</xdr:rowOff>
    </xdr:from>
    <xdr:to>
      <xdr:col>12</xdr:col>
      <xdr:colOff>511175</xdr:colOff>
      <xdr:row>58</xdr:row>
      <xdr:rowOff>157700</xdr:rowOff>
    </xdr:to>
    <xdr:cxnSp macro="">
      <xdr:nvCxnSpPr>
        <xdr:cNvPr id="359" name="直線コネクタ 358"/>
        <xdr:cNvCxnSpPr/>
      </xdr:nvCxnSpPr>
      <xdr:spPr>
        <a:xfrm flipV="1">
          <a:off x="7861300" y="10071441"/>
          <a:ext cx="889000" cy="30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124223</xdr:rowOff>
    </xdr:from>
    <xdr:to>
      <xdr:col>12</xdr:col>
      <xdr:colOff>561975</xdr:colOff>
      <xdr:row>59</xdr:row>
      <xdr:rowOff>54373</xdr:rowOff>
    </xdr:to>
    <xdr:sp macro="" textlink="">
      <xdr:nvSpPr>
        <xdr:cNvPr id="360" name="フローチャート : 判断 359"/>
        <xdr:cNvSpPr/>
      </xdr:nvSpPr>
      <xdr:spPr>
        <a:xfrm>
          <a:off x="8699500" y="10068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45500</xdr:rowOff>
    </xdr:from>
    <xdr:ext cx="534377" cy="259045"/>
    <xdr:sp macro="" textlink="">
      <xdr:nvSpPr>
        <xdr:cNvPr id="361" name="テキスト ボックス 360"/>
        <xdr:cNvSpPr txBox="1"/>
      </xdr:nvSpPr>
      <xdr:spPr>
        <a:xfrm>
          <a:off x="8483111" y="10161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87,551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157700</xdr:rowOff>
    </xdr:from>
    <xdr:to>
      <xdr:col>11</xdr:col>
      <xdr:colOff>307975</xdr:colOff>
      <xdr:row>59</xdr:row>
      <xdr:rowOff>63856</xdr:rowOff>
    </xdr:to>
    <xdr:cxnSp macro="">
      <xdr:nvCxnSpPr>
        <xdr:cNvPr id="362" name="直線コネクタ 361"/>
        <xdr:cNvCxnSpPr/>
      </xdr:nvCxnSpPr>
      <xdr:spPr>
        <a:xfrm flipV="1">
          <a:off x="6972300" y="10101800"/>
          <a:ext cx="889000" cy="77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130277</xdr:rowOff>
    </xdr:from>
    <xdr:to>
      <xdr:col>11</xdr:col>
      <xdr:colOff>358775</xdr:colOff>
      <xdr:row>59</xdr:row>
      <xdr:rowOff>60427</xdr:rowOff>
    </xdr:to>
    <xdr:sp macro="" textlink="">
      <xdr:nvSpPr>
        <xdr:cNvPr id="363" name="フローチャート : 判断 362"/>
        <xdr:cNvSpPr/>
      </xdr:nvSpPr>
      <xdr:spPr>
        <a:xfrm>
          <a:off x="7810500" y="10074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59</xdr:row>
      <xdr:rowOff>51554</xdr:rowOff>
    </xdr:from>
    <xdr:ext cx="534377" cy="259045"/>
    <xdr:sp macro="" textlink="">
      <xdr:nvSpPr>
        <xdr:cNvPr id="364" name="テキスト ボックス 363"/>
        <xdr:cNvSpPr txBox="1"/>
      </xdr:nvSpPr>
      <xdr:spPr>
        <a:xfrm>
          <a:off x="7594111" y="101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81,990</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142695</xdr:rowOff>
    </xdr:from>
    <xdr:to>
      <xdr:col>10</xdr:col>
      <xdr:colOff>155575</xdr:colOff>
      <xdr:row>59</xdr:row>
      <xdr:rowOff>72845</xdr:rowOff>
    </xdr:to>
    <xdr:sp macro="" textlink="">
      <xdr:nvSpPr>
        <xdr:cNvPr id="365" name="フローチャート : 判断 364"/>
        <xdr:cNvSpPr/>
      </xdr:nvSpPr>
      <xdr:spPr>
        <a:xfrm>
          <a:off x="6921500" y="10086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89372</xdr:rowOff>
    </xdr:from>
    <xdr:ext cx="534377" cy="259045"/>
    <xdr:sp macro="" textlink="">
      <xdr:nvSpPr>
        <xdr:cNvPr id="366" name="テキスト ボックス 365"/>
        <xdr:cNvSpPr txBox="1"/>
      </xdr:nvSpPr>
      <xdr:spPr>
        <a:xfrm>
          <a:off x="6705111" y="98620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70,582</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7" name="テキスト ボックス 36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8" name="テキスト ボックス 36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9" name="テキスト ボックス 36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70" name="テキスト ボックス 36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1" name="テキスト ボックス 37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58</xdr:row>
      <xdr:rowOff>102493</xdr:rowOff>
    </xdr:from>
    <xdr:to>
      <xdr:col>15</xdr:col>
      <xdr:colOff>231775</xdr:colOff>
      <xdr:row>59</xdr:row>
      <xdr:rowOff>32643</xdr:rowOff>
    </xdr:to>
    <xdr:sp macro="" textlink="">
      <xdr:nvSpPr>
        <xdr:cNvPr id="372" name="円/楕円 371"/>
        <xdr:cNvSpPr/>
      </xdr:nvSpPr>
      <xdr:spPr>
        <a:xfrm>
          <a:off x="10426700" y="10046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58</xdr:row>
      <xdr:rowOff>72636</xdr:rowOff>
    </xdr:from>
    <xdr:ext cx="599010" cy="259045"/>
    <xdr:sp macro="" textlink="">
      <xdr:nvSpPr>
        <xdr:cNvPr id="373" name="普通建設事業費該当値テキスト"/>
        <xdr:cNvSpPr txBox="1"/>
      </xdr:nvSpPr>
      <xdr:spPr>
        <a:xfrm>
          <a:off x="10528300" y="10016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107,513</a:t>
          </a:r>
          <a:endParaRPr kumimoji="1" lang="ja-JP" altLang="en-US" sz="1000" b="1">
            <a:solidFill>
              <a:srgbClr val="FF0000"/>
            </a:solidFill>
            <a:latin typeface="ＭＳ Ｐゴシック"/>
          </a:endParaRPr>
        </a:p>
      </xdr:txBody>
    </xdr:sp>
    <xdr:clientData/>
  </xdr:oneCellAnchor>
  <xdr:twoCellAnchor>
    <xdr:from>
      <xdr:col>13</xdr:col>
      <xdr:colOff>663575</xdr:colOff>
      <xdr:row>58</xdr:row>
      <xdr:rowOff>66173</xdr:rowOff>
    </xdr:from>
    <xdr:to>
      <xdr:col>14</xdr:col>
      <xdr:colOff>79375</xdr:colOff>
      <xdr:row>58</xdr:row>
      <xdr:rowOff>167773</xdr:rowOff>
    </xdr:to>
    <xdr:sp macro="" textlink="">
      <xdr:nvSpPr>
        <xdr:cNvPr id="374" name="円/楕円 373"/>
        <xdr:cNvSpPr/>
      </xdr:nvSpPr>
      <xdr:spPr>
        <a:xfrm>
          <a:off x="9588500" y="10010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12850</xdr:rowOff>
    </xdr:from>
    <xdr:ext cx="599010" cy="259045"/>
    <xdr:sp macro="" textlink="">
      <xdr:nvSpPr>
        <xdr:cNvPr id="375" name="テキスト ボックス 374"/>
        <xdr:cNvSpPr txBox="1"/>
      </xdr:nvSpPr>
      <xdr:spPr>
        <a:xfrm>
          <a:off x="9339794" y="9785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140,878</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76541</xdr:rowOff>
    </xdr:from>
    <xdr:to>
      <xdr:col>12</xdr:col>
      <xdr:colOff>561975</xdr:colOff>
      <xdr:row>59</xdr:row>
      <xdr:rowOff>6691</xdr:rowOff>
    </xdr:to>
    <xdr:sp macro="" textlink="">
      <xdr:nvSpPr>
        <xdr:cNvPr id="376" name="円/楕円 375"/>
        <xdr:cNvSpPr/>
      </xdr:nvSpPr>
      <xdr:spPr>
        <a:xfrm>
          <a:off x="8699500" y="100206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23218</xdr:rowOff>
    </xdr:from>
    <xdr:ext cx="599010" cy="259045"/>
    <xdr:sp macro="" textlink="">
      <xdr:nvSpPr>
        <xdr:cNvPr id="377" name="テキスト ボックス 376"/>
        <xdr:cNvSpPr txBox="1"/>
      </xdr:nvSpPr>
      <xdr:spPr>
        <a:xfrm>
          <a:off x="8450794" y="9795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131,353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106900</xdr:rowOff>
    </xdr:from>
    <xdr:to>
      <xdr:col>11</xdr:col>
      <xdr:colOff>358775</xdr:colOff>
      <xdr:row>59</xdr:row>
      <xdr:rowOff>37050</xdr:rowOff>
    </xdr:to>
    <xdr:sp macro="" textlink="">
      <xdr:nvSpPr>
        <xdr:cNvPr id="378" name="円/楕円 377"/>
        <xdr:cNvSpPr/>
      </xdr:nvSpPr>
      <xdr:spPr>
        <a:xfrm>
          <a:off x="7810500" y="1005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53577</xdr:rowOff>
    </xdr:from>
    <xdr:ext cx="599010" cy="259045"/>
    <xdr:sp macro="" textlink="">
      <xdr:nvSpPr>
        <xdr:cNvPr id="379" name="テキスト ボックス 378"/>
        <xdr:cNvSpPr txBox="1"/>
      </xdr:nvSpPr>
      <xdr:spPr>
        <a:xfrm>
          <a:off x="7561794" y="98262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103,465</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13056</xdr:rowOff>
    </xdr:from>
    <xdr:to>
      <xdr:col>10</xdr:col>
      <xdr:colOff>155575</xdr:colOff>
      <xdr:row>59</xdr:row>
      <xdr:rowOff>114656</xdr:rowOff>
    </xdr:to>
    <xdr:sp macro="" textlink="">
      <xdr:nvSpPr>
        <xdr:cNvPr id="380" name="円/楕円 379"/>
        <xdr:cNvSpPr/>
      </xdr:nvSpPr>
      <xdr:spPr>
        <a:xfrm>
          <a:off x="6921500" y="10128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105783</xdr:rowOff>
    </xdr:from>
    <xdr:ext cx="534377" cy="259045"/>
    <xdr:sp macro="" textlink="">
      <xdr:nvSpPr>
        <xdr:cNvPr id="381" name="テキスト ボックス 380"/>
        <xdr:cNvSpPr txBox="1"/>
      </xdr:nvSpPr>
      <xdr:spPr>
        <a:xfrm>
          <a:off x="6705111" y="102213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32,173</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2" name="正方形/長方形 38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3" name="正方形/長方形 38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4" name="正方形/長方形 38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5" name="正方形/長方形 38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6" name="正方形/長方形 38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7" name="正方形/長方形 38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8" name="正方形/長方形 38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59,218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9" name="正方形/長方形 38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90" name="テキスト ボックス 38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1" name="直線コネクタ 39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92" name="直線コネクタ 39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3" name="テキスト ボックス 39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4" name="直線コネクタ 39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95" name="テキスト ボックス 39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6" name="直線コネクタ 39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97" name="テキスト ボックス 39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8" name="直線コネクタ 39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99" name="テキスト ボックス 39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400" name="直線コネクタ 39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401" name="テキスト ボックス 40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402" name="直線コネクタ 40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38299</xdr:rowOff>
    </xdr:from>
    <xdr:ext cx="685572" cy="259045"/>
    <xdr:sp macro="" textlink="">
      <xdr:nvSpPr>
        <xdr:cNvPr id="403" name="テキスト ボックス 402"/>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4" name="直線コネクタ 40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405" name="テキスト ボックス 404"/>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6"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41938</xdr:rowOff>
    </xdr:from>
    <xdr:to>
      <xdr:col>15</xdr:col>
      <xdr:colOff>180340</xdr:colOff>
      <xdr:row>79</xdr:row>
      <xdr:rowOff>97517</xdr:rowOff>
    </xdr:to>
    <xdr:cxnSp macro="">
      <xdr:nvCxnSpPr>
        <xdr:cNvPr id="407" name="直線コネクタ 406"/>
        <xdr:cNvCxnSpPr/>
      </xdr:nvCxnSpPr>
      <xdr:spPr>
        <a:xfrm flipV="1">
          <a:off x="10475595" y="12214888"/>
          <a:ext cx="1270" cy="1427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101344</xdr:rowOff>
    </xdr:from>
    <xdr:ext cx="378565" cy="259045"/>
    <xdr:sp macro="" textlink="">
      <xdr:nvSpPr>
        <xdr:cNvPr id="408" name="普通建設事業費 （ うち新規整備　）最小値テキスト"/>
        <xdr:cNvSpPr txBox="1"/>
      </xdr:nvSpPr>
      <xdr:spPr>
        <a:xfrm>
          <a:off x="10528300" y="1364589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834</a:t>
          </a:r>
          <a:endParaRPr kumimoji="1" lang="ja-JP" altLang="en-US" sz="1000" b="1">
            <a:latin typeface="ＭＳ Ｐゴシック"/>
          </a:endParaRPr>
        </a:p>
      </xdr:txBody>
    </xdr:sp>
    <xdr:clientData/>
  </xdr:oneCellAnchor>
  <xdr:twoCellAnchor>
    <xdr:from>
      <xdr:col>15</xdr:col>
      <xdr:colOff>92075</xdr:colOff>
      <xdr:row>79</xdr:row>
      <xdr:rowOff>97517</xdr:rowOff>
    </xdr:from>
    <xdr:to>
      <xdr:col>15</xdr:col>
      <xdr:colOff>269875</xdr:colOff>
      <xdr:row>79</xdr:row>
      <xdr:rowOff>97517</xdr:rowOff>
    </xdr:to>
    <xdr:cxnSp macro="">
      <xdr:nvCxnSpPr>
        <xdr:cNvPr id="409" name="直線コネクタ 408"/>
        <xdr:cNvCxnSpPr/>
      </xdr:nvCxnSpPr>
      <xdr:spPr>
        <a:xfrm>
          <a:off x="10388600" y="136420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160065</xdr:rowOff>
    </xdr:from>
    <xdr:ext cx="599010" cy="259045"/>
    <xdr:sp macro="" textlink="">
      <xdr:nvSpPr>
        <xdr:cNvPr id="410" name="普通建設事業費 （ うち新規整備　）最大値テキスト"/>
        <xdr:cNvSpPr txBox="1"/>
      </xdr:nvSpPr>
      <xdr:spPr>
        <a:xfrm>
          <a:off x="10528300" y="119901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874,872</a:t>
          </a:r>
          <a:endParaRPr kumimoji="1" lang="ja-JP" altLang="en-US" sz="1000" b="1">
            <a:latin typeface="ＭＳ Ｐゴシック"/>
          </a:endParaRPr>
        </a:p>
      </xdr:txBody>
    </xdr:sp>
    <xdr:clientData/>
  </xdr:oneCellAnchor>
  <xdr:twoCellAnchor>
    <xdr:from>
      <xdr:col>15</xdr:col>
      <xdr:colOff>92075</xdr:colOff>
      <xdr:row>71</xdr:row>
      <xdr:rowOff>41938</xdr:rowOff>
    </xdr:from>
    <xdr:to>
      <xdr:col>15</xdr:col>
      <xdr:colOff>269875</xdr:colOff>
      <xdr:row>71</xdr:row>
      <xdr:rowOff>41938</xdr:rowOff>
    </xdr:to>
    <xdr:cxnSp macro="">
      <xdr:nvCxnSpPr>
        <xdr:cNvPr id="411" name="直線コネクタ 410"/>
        <xdr:cNvCxnSpPr/>
      </xdr:nvCxnSpPr>
      <xdr:spPr>
        <a:xfrm>
          <a:off x="10388600" y="122148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70038</xdr:rowOff>
    </xdr:from>
    <xdr:to>
      <xdr:col>15</xdr:col>
      <xdr:colOff>180975</xdr:colOff>
      <xdr:row>78</xdr:row>
      <xdr:rowOff>151797</xdr:rowOff>
    </xdr:to>
    <xdr:cxnSp macro="">
      <xdr:nvCxnSpPr>
        <xdr:cNvPr id="412" name="直線コネクタ 411"/>
        <xdr:cNvCxnSpPr/>
      </xdr:nvCxnSpPr>
      <xdr:spPr>
        <a:xfrm>
          <a:off x="9639300" y="13443138"/>
          <a:ext cx="838200" cy="81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98232</xdr:rowOff>
    </xdr:from>
    <xdr:ext cx="534377" cy="259045"/>
    <xdr:sp macro="" textlink="">
      <xdr:nvSpPr>
        <xdr:cNvPr id="413" name="普通建設事業費 （ うち新規整備　）平均値テキスト"/>
        <xdr:cNvSpPr txBox="1"/>
      </xdr:nvSpPr>
      <xdr:spPr>
        <a:xfrm>
          <a:off x="10528300" y="134713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61,073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119805</xdr:rowOff>
    </xdr:from>
    <xdr:to>
      <xdr:col>15</xdr:col>
      <xdr:colOff>231775</xdr:colOff>
      <xdr:row>79</xdr:row>
      <xdr:rowOff>49955</xdr:rowOff>
    </xdr:to>
    <xdr:sp macro="" textlink="">
      <xdr:nvSpPr>
        <xdr:cNvPr id="414" name="フローチャート : 判断 413"/>
        <xdr:cNvSpPr/>
      </xdr:nvSpPr>
      <xdr:spPr>
        <a:xfrm>
          <a:off x="10426700" y="1349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70038</xdr:rowOff>
    </xdr:from>
    <xdr:to>
      <xdr:col>14</xdr:col>
      <xdr:colOff>28575</xdr:colOff>
      <xdr:row>78</xdr:row>
      <xdr:rowOff>109493</xdr:rowOff>
    </xdr:to>
    <xdr:cxnSp macro="">
      <xdr:nvCxnSpPr>
        <xdr:cNvPr id="415" name="直線コネクタ 414"/>
        <xdr:cNvCxnSpPr/>
      </xdr:nvCxnSpPr>
      <xdr:spPr>
        <a:xfrm flipV="1">
          <a:off x="8750300" y="13443138"/>
          <a:ext cx="889000" cy="39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154919</xdr:rowOff>
    </xdr:from>
    <xdr:to>
      <xdr:col>14</xdr:col>
      <xdr:colOff>79375</xdr:colOff>
      <xdr:row>79</xdr:row>
      <xdr:rowOff>85069</xdr:rowOff>
    </xdr:to>
    <xdr:sp macro="" textlink="">
      <xdr:nvSpPr>
        <xdr:cNvPr id="416" name="フローチャート : 判断 415"/>
        <xdr:cNvSpPr/>
      </xdr:nvSpPr>
      <xdr:spPr>
        <a:xfrm>
          <a:off x="9588500" y="13528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76196</xdr:rowOff>
    </xdr:from>
    <xdr:ext cx="534377" cy="259045"/>
    <xdr:sp macro="" textlink="">
      <xdr:nvSpPr>
        <xdr:cNvPr id="417" name="テキスト ボックス 416"/>
        <xdr:cNvSpPr txBox="1"/>
      </xdr:nvSpPr>
      <xdr:spPr>
        <a:xfrm>
          <a:off x="9372111" y="13620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39,568</a:t>
          </a:r>
          <a:endParaRPr kumimoji="1" lang="ja-JP" altLang="en-US" sz="1000" b="1">
            <a:solidFill>
              <a:srgbClr val="000080"/>
            </a:solidFill>
            <a:latin typeface="ＭＳ Ｐゴシック"/>
          </a:endParaRPr>
        </a:p>
      </xdr:txBody>
    </xdr:sp>
    <xdr:clientData/>
  </xdr:oneCellAnchor>
  <xdr:twoCellAnchor>
    <xdr:from>
      <xdr:col>12</xdr:col>
      <xdr:colOff>460375</xdr:colOff>
      <xdr:row>78</xdr:row>
      <xdr:rowOff>149312</xdr:rowOff>
    </xdr:from>
    <xdr:to>
      <xdr:col>12</xdr:col>
      <xdr:colOff>561975</xdr:colOff>
      <xdr:row>79</xdr:row>
      <xdr:rowOff>79462</xdr:rowOff>
    </xdr:to>
    <xdr:sp macro="" textlink="">
      <xdr:nvSpPr>
        <xdr:cNvPr id="418" name="フローチャート : 判断 417"/>
        <xdr:cNvSpPr/>
      </xdr:nvSpPr>
      <xdr:spPr>
        <a:xfrm>
          <a:off x="8699500" y="13522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79</xdr:row>
      <xdr:rowOff>70589</xdr:rowOff>
    </xdr:from>
    <xdr:ext cx="534377" cy="259045"/>
    <xdr:sp macro="" textlink="">
      <xdr:nvSpPr>
        <xdr:cNvPr id="419" name="テキスト ボックス 418"/>
        <xdr:cNvSpPr txBox="1"/>
      </xdr:nvSpPr>
      <xdr:spPr>
        <a:xfrm>
          <a:off x="8483111" y="13615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43,002</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100997</xdr:rowOff>
    </xdr:from>
    <xdr:to>
      <xdr:col>15</xdr:col>
      <xdr:colOff>231775</xdr:colOff>
      <xdr:row>79</xdr:row>
      <xdr:rowOff>31147</xdr:rowOff>
    </xdr:to>
    <xdr:sp macro="" textlink="">
      <xdr:nvSpPr>
        <xdr:cNvPr id="425" name="円/楕円 424"/>
        <xdr:cNvSpPr/>
      </xdr:nvSpPr>
      <xdr:spPr>
        <a:xfrm>
          <a:off x="10426700" y="134740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60374</xdr:rowOff>
    </xdr:from>
    <xdr:ext cx="534377" cy="259045"/>
    <xdr:sp macro="" textlink="">
      <xdr:nvSpPr>
        <xdr:cNvPr id="426" name="普通建設事業費 （ うち新規整備　）該当値テキスト"/>
        <xdr:cNvSpPr txBox="1"/>
      </xdr:nvSpPr>
      <xdr:spPr>
        <a:xfrm>
          <a:off x="10528300" y="13262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72,592</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19238</xdr:rowOff>
    </xdr:from>
    <xdr:to>
      <xdr:col>14</xdr:col>
      <xdr:colOff>79375</xdr:colOff>
      <xdr:row>78</xdr:row>
      <xdr:rowOff>120838</xdr:rowOff>
    </xdr:to>
    <xdr:sp macro="" textlink="">
      <xdr:nvSpPr>
        <xdr:cNvPr id="427" name="円/楕円 426"/>
        <xdr:cNvSpPr/>
      </xdr:nvSpPr>
      <xdr:spPr>
        <a:xfrm>
          <a:off x="9588500" y="13392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137365</xdr:rowOff>
    </xdr:from>
    <xdr:ext cx="599010" cy="259045"/>
    <xdr:sp macro="" textlink="">
      <xdr:nvSpPr>
        <xdr:cNvPr id="428" name="テキスト ボックス 427"/>
        <xdr:cNvSpPr txBox="1"/>
      </xdr:nvSpPr>
      <xdr:spPr>
        <a:xfrm>
          <a:off x="9339794" y="131675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122,663</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58693</xdr:rowOff>
    </xdr:from>
    <xdr:to>
      <xdr:col>12</xdr:col>
      <xdr:colOff>561975</xdr:colOff>
      <xdr:row>78</xdr:row>
      <xdr:rowOff>160293</xdr:rowOff>
    </xdr:to>
    <xdr:sp macro="" textlink="">
      <xdr:nvSpPr>
        <xdr:cNvPr id="429" name="円/楕円 428"/>
        <xdr:cNvSpPr/>
      </xdr:nvSpPr>
      <xdr:spPr>
        <a:xfrm>
          <a:off x="8699500" y="1343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5370</xdr:rowOff>
    </xdr:from>
    <xdr:ext cx="534377" cy="259045"/>
    <xdr:sp macro="" textlink="">
      <xdr:nvSpPr>
        <xdr:cNvPr id="430" name="テキスト ボックス 429"/>
        <xdr:cNvSpPr txBox="1"/>
      </xdr:nvSpPr>
      <xdr:spPr>
        <a:xfrm>
          <a:off x="8483111" y="132070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98,500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36,178</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4" name="テキスト ボックス 443"/>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6" name="テキスト ボックス 445"/>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8" name="テキスト ボックス 447"/>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89</xdr:row>
      <xdr:rowOff>92727</xdr:rowOff>
    </xdr:from>
    <xdr:ext cx="531299" cy="259045"/>
    <xdr:sp macro="" textlink="">
      <xdr:nvSpPr>
        <xdr:cNvPr id="450" name="テキスト ボックス 449"/>
        <xdr:cNvSpPr txBox="1"/>
      </xdr:nvSpPr>
      <xdr:spPr>
        <a:xfrm>
          <a:off x="6072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118478</xdr:rowOff>
    </xdr:from>
    <xdr:to>
      <xdr:col>15</xdr:col>
      <xdr:colOff>180340</xdr:colOff>
      <xdr:row>99</xdr:row>
      <xdr:rowOff>8141</xdr:rowOff>
    </xdr:to>
    <xdr:cxnSp macro="">
      <xdr:nvCxnSpPr>
        <xdr:cNvPr id="454" name="直線コネクタ 453"/>
        <xdr:cNvCxnSpPr/>
      </xdr:nvCxnSpPr>
      <xdr:spPr>
        <a:xfrm flipV="1">
          <a:off x="10475595" y="15548978"/>
          <a:ext cx="1270" cy="1432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11968</xdr:rowOff>
    </xdr:from>
    <xdr:ext cx="469744" cy="259045"/>
    <xdr:sp macro="" textlink="">
      <xdr:nvSpPr>
        <xdr:cNvPr id="455" name="普通建設事業費 （ うち更新整備　）最小値テキスト"/>
        <xdr:cNvSpPr txBox="1"/>
      </xdr:nvSpPr>
      <xdr:spPr>
        <a:xfrm>
          <a:off x="10528300" y="169855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1,906</a:t>
          </a:r>
          <a:endParaRPr kumimoji="1" lang="ja-JP" altLang="en-US" sz="1000" b="1">
            <a:latin typeface="ＭＳ Ｐゴシック"/>
          </a:endParaRPr>
        </a:p>
      </xdr:txBody>
    </xdr:sp>
    <xdr:clientData/>
  </xdr:oneCellAnchor>
  <xdr:twoCellAnchor>
    <xdr:from>
      <xdr:col>15</xdr:col>
      <xdr:colOff>92075</xdr:colOff>
      <xdr:row>99</xdr:row>
      <xdr:rowOff>8141</xdr:rowOff>
    </xdr:from>
    <xdr:to>
      <xdr:col>15</xdr:col>
      <xdr:colOff>269875</xdr:colOff>
      <xdr:row>99</xdr:row>
      <xdr:rowOff>8141</xdr:rowOff>
    </xdr:to>
    <xdr:cxnSp macro="">
      <xdr:nvCxnSpPr>
        <xdr:cNvPr id="456" name="直線コネクタ 455"/>
        <xdr:cNvCxnSpPr/>
      </xdr:nvCxnSpPr>
      <xdr:spPr>
        <a:xfrm>
          <a:off x="10388600" y="16981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65155</xdr:rowOff>
    </xdr:from>
    <xdr:ext cx="534377" cy="259045"/>
    <xdr:sp macro="" textlink="">
      <xdr:nvSpPr>
        <xdr:cNvPr id="457" name="普通建設事業費 （ うち更新整備　）最大値テキスト"/>
        <xdr:cNvSpPr txBox="1"/>
      </xdr:nvSpPr>
      <xdr:spPr>
        <a:xfrm>
          <a:off x="10528300" y="15324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77,114</a:t>
          </a:r>
          <a:endParaRPr kumimoji="1" lang="ja-JP" altLang="en-US" sz="1000" b="1">
            <a:latin typeface="ＭＳ Ｐゴシック"/>
          </a:endParaRPr>
        </a:p>
      </xdr:txBody>
    </xdr:sp>
    <xdr:clientData/>
  </xdr:oneCellAnchor>
  <xdr:twoCellAnchor>
    <xdr:from>
      <xdr:col>15</xdr:col>
      <xdr:colOff>92075</xdr:colOff>
      <xdr:row>90</xdr:row>
      <xdr:rowOff>118478</xdr:rowOff>
    </xdr:from>
    <xdr:to>
      <xdr:col>15</xdr:col>
      <xdr:colOff>269875</xdr:colOff>
      <xdr:row>90</xdr:row>
      <xdr:rowOff>118478</xdr:rowOff>
    </xdr:to>
    <xdr:cxnSp macro="">
      <xdr:nvCxnSpPr>
        <xdr:cNvPr id="458" name="直線コネクタ 457"/>
        <xdr:cNvCxnSpPr/>
      </xdr:nvCxnSpPr>
      <xdr:spPr>
        <a:xfrm>
          <a:off x="10388600" y="155489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61881</xdr:rowOff>
    </xdr:from>
    <xdr:to>
      <xdr:col>15</xdr:col>
      <xdr:colOff>180975</xdr:colOff>
      <xdr:row>97</xdr:row>
      <xdr:rowOff>126385</xdr:rowOff>
    </xdr:to>
    <xdr:cxnSp macro="">
      <xdr:nvCxnSpPr>
        <xdr:cNvPr id="459" name="直線コネクタ 458"/>
        <xdr:cNvCxnSpPr/>
      </xdr:nvCxnSpPr>
      <xdr:spPr>
        <a:xfrm flipV="1">
          <a:off x="9639300" y="16521081"/>
          <a:ext cx="838200" cy="235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94</xdr:row>
      <xdr:rowOff>146087</xdr:rowOff>
    </xdr:from>
    <xdr:ext cx="534377" cy="259045"/>
    <xdr:sp macro="" textlink="">
      <xdr:nvSpPr>
        <xdr:cNvPr id="460" name="普通建設事業費 （ うち更新整備　）平均値テキスト"/>
        <xdr:cNvSpPr txBox="1"/>
      </xdr:nvSpPr>
      <xdr:spPr>
        <a:xfrm>
          <a:off x="10528300" y="162623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29,199</a:t>
          </a:r>
          <a:endParaRPr kumimoji="1" lang="ja-JP" altLang="en-US" sz="1000" b="1">
            <a:solidFill>
              <a:srgbClr val="000080"/>
            </a:solidFill>
            <a:latin typeface="ＭＳ Ｐゴシック"/>
          </a:endParaRPr>
        </a:p>
      </xdr:txBody>
    </xdr:sp>
    <xdr:clientData/>
  </xdr:oneCellAnchor>
  <xdr:twoCellAnchor>
    <xdr:from>
      <xdr:col>15</xdr:col>
      <xdr:colOff>130175</xdr:colOff>
      <xdr:row>95</xdr:row>
      <xdr:rowOff>123210</xdr:rowOff>
    </xdr:from>
    <xdr:to>
      <xdr:col>15</xdr:col>
      <xdr:colOff>231775</xdr:colOff>
      <xdr:row>96</xdr:row>
      <xdr:rowOff>53360</xdr:rowOff>
    </xdr:to>
    <xdr:sp macro="" textlink="">
      <xdr:nvSpPr>
        <xdr:cNvPr id="461" name="フローチャート : 判断 460"/>
        <xdr:cNvSpPr/>
      </xdr:nvSpPr>
      <xdr:spPr>
        <a:xfrm>
          <a:off x="10426700" y="1641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126385</xdr:rowOff>
    </xdr:from>
    <xdr:to>
      <xdr:col>14</xdr:col>
      <xdr:colOff>28575</xdr:colOff>
      <xdr:row>98</xdr:row>
      <xdr:rowOff>9513</xdr:rowOff>
    </xdr:to>
    <xdr:cxnSp macro="">
      <xdr:nvCxnSpPr>
        <xdr:cNvPr id="462" name="直線コネクタ 461"/>
        <xdr:cNvCxnSpPr/>
      </xdr:nvCxnSpPr>
      <xdr:spPr>
        <a:xfrm flipV="1">
          <a:off x="8750300" y="16757035"/>
          <a:ext cx="889000" cy="54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95</xdr:row>
      <xdr:rowOff>140145</xdr:rowOff>
    </xdr:from>
    <xdr:to>
      <xdr:col>14</xdr:col>
      <xdr:colOff>79375</xdr:colOff>
      <xdr:row>96</xdr:row>
      <xdr:rowOff>70295</xdr:rowOff>
    </xdr:to>
    <xdr:sp macro="" textlink="">
      <xdr:nvSpPr>
        <xdr:cNvPr id="463" name="フローチャート : 判断 462"/>
        <xdr:cNvSpPr/>
      </xdr:nvSpPr>
      <xdr:spPr>
        <a:xfrm>
          <a:off x="9588500" y="16427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94</xdr:row>
      <xdr:rowOff>86822</xdr:rowOff>
    </xdr:from>
    <xdr:ext cx="534377" cy="259045"/>
    <xdr:sp macro="" textlink="">
      <xdr:nvSpPr>
        <xdr:cNvPr id="464" name="テキスト ボックス 463"/>
        <xdr:cNvSpPr txBox="1"/>
      </xdr:nvSpPr>
      <xdr:spPr>
        <a:xfrm>
          <a:off x="9372111" y="16203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28,310</a:t>
          </a:r>
          <a:endParaRPr kumimoji="1" lang="ja-JP" altLang="en-US" sz="1000" b="1">
            <a:solidFill>
              <a:srgbClr val="000080"/>
            </a:solidFill>
            <a:latin typeface="ＭＳ Ｐゴシック"/>
          </a:endParaRPr>
        </a:p>
      </xdr:txBody>
    </xdr:sp>
    <xdr:clientData/>
  </xdr:oneCellAnchor>
  <xdr:twoCellAnchor>
    <xdr:from>
      <xdr:col>12</xdr:col>
      <xdr:colOff>460375</xdr:colOff>
      <xdr:row>95</xdr:row>
      <xdr:rowOff>117742</xdr:rowOff>
    </xdr:from>
    <xdr:to>
      <xdr:col>12</xdr:col>
      <xdr:colOff>561975</xdr:colOff>
      <xdr:row>96</xdr:row>
      <xdr:rowOff>47892</xdr:rowOff>
    </xdr:to>
    <xdr:sp macro="" textlink="">
      <xdr:nvSpPr>
        <xdr:cNvPr id="465" name="フローチャート : 判断 464"/>
        <xdr:cNvSpPr/>
      </xdr:nvSpPr>
      <xdr:spPr>
        <a:xfrm>
          <a:off x="8699500" y="16405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64419</xdr:rowOff>
    </xdr:from>
    <xdr:ext cx="534377" cy="259045"/>
    <xdr:sp macro="" textlink="">
      <xdr:nvSpPr>
        <xdr:cNvPr id="466" name="テキスト ボックス 465"/>
        <xdr:cNvSpPr txBox="1"/>
      </xdr:nvSpPr>
      <xdr:spPr>
        <a:xfrm>
          <a:off x="8483111" y="16180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29,486</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7" name="テキスト ボックス 46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8" name="テキスト ボックス 46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9" name="テキスト ボックス 46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0" name="テキスト ボックス 46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1" name="テキスト ボックス 47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11081</xdr:rowOff>
    </xdr:from>
    <xdr:to>
      <xdr:col>15</xdr:col>
      <xdr:colOff>231775</xdr:colOff>
      <xdr:row>96</xdr:row>
      <xdr:rowOff>112681</xdr:rowOff>
    </xdr:to>
    <xdr:sp macro="" textlink="">
      <xdr:nvSpPr>
        <xdr:cNvPr id="472" name="円/楕円 471"/>
        <xdr:cNvSpPr/>
      </xdr:nvSpPr>
      <xdr:spPr>
        <a:xfrm>
          <a:off x="10426700" y="16470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160958</xdr:rowOff>
    </xdr:from>
    <xdr:ext cx="534377" cy="259045"/>
    <xdr:sp macro="" textlink="">
      <xdr:nvSpPr>
        <xdr:cNvPr id="473" name="普通建設事業費 （ うち更新整備　）該当値テキスト"/>
        <xdr:cNvSpPr txBox="1"/>
      </xdr:nvSpPr>
      <xdr:spPr>
        <a:xfrm>
          <a:off x="10528300" y="16448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26,085</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75585</xdr:rowOff>
    </xdr:from>
    <xdr:to>
      <xdr:col>14</xdr:col>
      <xdr:colOff>79375</xdr:colOff>
      <xdr:row>98</xdr:row>
      <xdr:rowOff>5735</xdr:rowOff>
    </xdr:to>
    <xdr:sp macro="" textlink="">
      <xdr:nvSpPr>
        <xdr:cNvPr id="474" name="円/楕円 473"/>
        <xdr:cNvSpPr/>
      </xdr:nvSpPr>
      <xdr:spPr>
        <a:xfrm>
          <a:off x="9588500" y="16706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168312</xdr:rowOff>
    </xdr:from>
    <xdr:ext cx="534377" cy="259045"/>
    <xdr:sp macro="" textlink="">
      <xdr:nvSpPr>
        <xdr:cNvPr id="475" name="テキスト ボックス 474"/>
        <xdr:cNvSpPr txBox="1"/>
      </xdr:nvSpPr>
      <xdr:spPr>
        <a:xfrm>
          <a:off x="9372111" y="16798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13,699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130163</xdr:rowOff>
    </xdr:from>
    <xdr:to>
      <xdr:col>12</xdr:col>
      <xdr:colOff>561975</xdr:colOff>
      <xdr:row>98</xdr:row>
      <xdr:rowOff>60313</xdr:rowOff>
    </xdr:to>
    <xdr:sp macro="" textlink="">
      <xdr:nvSpPr>
        <xdr:cNvPr id="476" name="円/楕円 475"/>
        <xdr:cNvSpPr/>
      </xdr:nvSpPr>
      <xdr:spPr>
        <a:xfrm>
          <a:off x="8699500" y="16760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51440</xdr:rowOff>
    </xdr:from>
    <xdr:ext cx="534377" cy="259045"/>
    <xdr:sp macro="" textlink="">
      <xdr:nvSpPr>
        <xdr:cNvPr id="477" name="テキスト ボックス 476"/>
        <xdr:cNvSpPr txBox="1"/>
      </xdr:nvSpPr>
      <xdr:spPr>
        <a:xfrm>
          <a:off x="8483111" y="16853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10,834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8" name="正方形/長方形 47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9" name="正方形/長方形 47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0" name="正方形/長方形 47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81" name="正方形/長方形 48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82" name="正方形/長方形 48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3" name="正方形/長方形 48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4" name="正方形/長方形 48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25,006</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5" name="正方形/長方形 48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6" name="テキスト ボックス 48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7" name="直線コネクタ 48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8" name="直線コネクタ 48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9" name="テキスト ボックス 48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90" name="直線コネクタ 48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91" name="テキスト ボックス 49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92" name="直線コネクタ 49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3" name="テキスト ボックス 49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4" name="直線コネクタ 49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5" name="テキスト ボックス 49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6" name="直線コネクタ 49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7" name="テキスト ボックス 49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8" name="直線コネクタ 49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9" name="テキスト ボックス 49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0" name="直線コネクタ 49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1" name="テキスト ボックス 50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112954</xdr:rowOff>
    </xdr:from>
    <xdr:to>
      <xdr:col>23</xdr:col>
      <xdr:colOff>516889</xdr:colOff>
      <xdr:row>39</xdr:row>
      <xdr:rowOff>98878</xdr:rowOff>
    </xdr:to>
    <xdr:cxnSp macro="">
      <xdr:nvCxnSpPr>
        <xdr:cNvPr id="503" name="直線コネクタ 502"/>
        <xdr:cNvCxnSpPr/>
      </xdr:nvCxnSpPr>
      <xdr:spPr>
        <a:xfrm flipV="1">
          <a:off x="16317595" y="5256454"/>
          <a:ext cx="1269" cy="15289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04"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5" name="直線コネクタ 504"/>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59631</xdr:rowOff>
    </xdr:from>
    <xdr:ext cx="599010" cy="259045"/>
    <xdr:sp macro="" textlink="">
      <xdr:nvSpPr>
        <xdr:cNvPr id="506" name="災害復旧事業費最大値テキスト"/>
        <xdr:cNvSpPr txBox="1"/>
      </xdr:nvSpPr>
      <xdr:spPr>
        <a:xfrm>
          <a:off x="16370300" y="503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30</xdr:row>
      <xdr:rowOff>112954</xdr:rowOff>
    </xdr:from>
    <xdr:to>
      <xdr:col>23</xdr:col>
      <xdr:colOff>606425</xdr:colOff>
      <xdr:row>30</xdr:row>
      <xdr:rowOff>112954</xdr:rowOff>
    </xdr:to>
    <xdr:cxnSp macro="">
      <xdr:nvCxnSpPr>
        <xdr:cNvPr id="507" name="直線コネクタ 506"/>
        <xdr:cNvCxnSpPr/>
      </xdr:nvCxnSpPr>
      <xdr:spPr>
        <a:xfrm>
          <a:off x="16230600" y="5256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59744</xdr:rowOff>
    </xdr:from>
    <xdr:to>
      <xdr:col>23</xdr:col>
      <xdr:colOff>517525</xdr:colOff>
      <xdr:row>39</xdr:row>
      <xdr:rowOff>62640</xdr:rowOff>
    </xdr:to>
    <xdr:cxnSp macro="">
      <xdr:nvCxnSpPr>
        <xdr:cNvPr id="508" name="直線コネクタ 507"/>
        <xdr:cNvCxnSpPr/>
      </xdr:nvCxnSpPr>
      <xdr:spPr>
        <a:xfrm>
          <a:off x="15481300" y="6746294"/>
          <a:ext cx="838200" cy="28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162961</xdr:rowOff>
    </xdr:from>
    <xdr:ext cx="469744" cy="259045"/>
    <xdr:sp macro="" textlink="">
      <xdr:nvSpPr>
        <xdr:cNvPr id="509" name="災害復旧事業費平均値テキスト"/>
        <xdr:cNvSpPr txBox="1"/>
      </xdr:nvSpPr>
      <xdr:spPr>
        <a:xfrm>
          <a:off x="16370300" y="6506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140084</xdr:rowOff>
    </xdr:from>
    <xdr:to>
      <xdr:col>23</xdr:col>
      <xdr:colOff>568325</xdr:colOff>
      <xdr:row>39</xdr:row>
      <xdr:rowOff>70234</xdr:rowOff>
    </xdr:to>
    <xdr:sp macro="" textlink="">
      <xdr:nvSpPr>
        <xdr:cNvPr id="510" name="フローチャート : 判断 509"/>
        <xdr:cNvSpPr/>
      </xdr:nvSpPr>
      <xdr:spPr>
        <a:xfrm>
          <a:off x="16268700" y="6655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59744</xdr:rowOff>
    </xdr:from>
    <xdr:to>
      <xdr:col>22</xdr:col>
      <xdr:colOff>365125</xdr:colOff>
      <xdr:row>39</xdr:row>
      <xdr:rowOff>81080</xdr:rowOff>
    </xdr:to>
    <xdr:cxnSp macro="">
      <xdr:nvCxnSpPr>
        <xdr:cNvPr id="511" name="直線コネクタ 510"/>
        <xdr:cNvCxnSpPr/>
      </xdr:nvCxnSpPr>
      <xdr:spPr>
        <a:xfrm flipV="1">
          <a:off x="14592300" y="6746294"/>
          <a:ext cx="889000" cy="21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12950</xdr:rowOff>
    </xdr:from>
    <xdr:to>
      <xdr:col>22</xdr:col>
      <xdr:colOff>415925</xdr:colOff>
      <xdr:row>39</xdr:row>
      <xdr:rowOff>114550</xdr:rowOff>
    </xdr:to>
    <xdr:sp macro="" textlink="">
      <xdr:nvSpPr>
        <xdr:cNvPr id="512" name="フローチャート : 判断 511"/>
        <xdr:cNvSpPr/>
      </xdr:nvSpPr>
      <xdr:spPr>
        <a:xfrm>
          <a:off x="15430500" y="6699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105677</xdr:rowOff>
    </xdr:from>
    <xdr:ext cx="469744" cy="259045"/>
    <xdr:sp macro="" textlink="">
      <xdr:nvSpPr>
        <xdr:cNvPr id="513" name="テキスト ボックス 512"/>
        <xdr:cNvSpPr txBox="1"/>
      </xdr:nvSpPr>
      <xdr:spPr>
        <a:xfrm>
          <a:off x="15246427" y="6792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81080</xdr:rowOff>
    </xdr:from>
    <xdr:to>
      <xdr:col>21</xdr:col>
      <xdr:colOff>161925</xdr:colOff>
      <xdr:row>39</xdr:row>
      <xdr:rowOff>91803</xdr:rowOff>
    </xdr:to>
    <xdr:cxnSp macro="">
      <xdr:nvCxnSpPr>
        <xdr:cNvPr id="514" name="直線コネクタ 513"/>
        <xdr:cNvCxnSpPr/>
      </xdr:nvCxnSpPr>
      <xdr:spPr>
        <a:xfrm flipV="1">
          <a:off x="13703300" y="6767630"/>
          <a:ext cx="889000" cy="107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149327</xdr:rowOff>
    </xdr:from>
    <xdr:to>
      <xdr:col>21</xdr:col>
      <xdr:colOff>212725</xdr:colOff>
      <xdr:row>39</xdr:row>
      <xdr:rowOff>79477</xdr:rowOff>
    </xdr:to>
    <xdr:sp macro="" textlink="">
      <xdr:nvSpPr>
        <xdr:cNvPr id="515" name="フローチャート : 判断 514"/>
        <xdr:cNvSpPr/>
      </xdr:nvSpPr>
      <xdr:spPr>
        <a:xfrm>
          <a:off x="14541500" y="6664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96004</xdr:rowOff>
    </xdr:from>
    <xdr:ext cx="469744" cy="259045"/>
    <xdr:sp macro="" textlink="">
      <xdr:nvSpPr>
        <xdr:cNvPr id="516" name="テキスト ボックス 515"/>
        <xdr:cNvSpPr txBox="1"/>
      </xdr:nvSpPr>
      <xdr:spPr>
        <a:xfrm>
          <a:off x="14357427" y="6439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6,449</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76312</xdr:rowOff>
    </xdr:from>
    <xdr:to>
      <xdr:col>19</xdr:col>
      <xdr:colOff>644525</xdr:colOff>
      <xdr:row>39</xdr:row>
      <xdr:rowOff>91803</xdr:rowOff>
    </xdr:to>
    <xdr:cxnSp macro="">
      <xdr:nvCxnSpPr>
        <xdr:cNvPr id="517" name="直線コネクタ 516"/>
        <xdr:cNvCxnSpPr/>
      </xdr:nvCxnSpPr>
      <xdr:spPr>
        <a:xfrm>
          <a:off x="12814300" y="6762862"/>
          <a:ext cx="889000" cy="15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149468</xdr:rowOff>
    </xdr:from>
    <xdr:to>
      <xdr:col>20</xdr:col>
      <xdr:colOff>9525</xdr:colOff>
      <xdr:row>39</xdr:row>
      <xdr:rowOff>79618</xdr:rowOff>
    </xdr:to>
    <xdr:sp macro="" textlink="">
      <xdr:nvSpPr>
        <xdr:cNvPr id="518" name="フローチャート : 判断 517"/>
        <xdr:cNvSpPr/>
      </xdr:nvSpPr>
      <xdr:spPr>
        <a:xfrm>
          <a:off x="13652500" y="66645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96145</xdr:rowOff>
    </xdr:from>
    <xdr:ext cx="469744" cy="259045"/>
    <xdr:sp macro="" textlink="">
      <xdr:nvSpPr>
        <xdr:cNvPr id="519" name="テキスト ボックス 518"/>
        <xdr:cNvSpPr txBox="1"/>
      </xdr:nvSpPr>
      <xdr:spPr>
        <a:xfrm>
          <a:off x="13468427" y="6439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93788</xdr:rowOff>
    </xdr:from>
    <xdr:to>
      <xdr:col>18</xdr:col>
      <xdr:colOff>492125</xdr:colOff>
      <xdr:row>38</xdr:row>
      <xdr:rowOff>23938</xdr:rowOff>
    </xdr:to>
    <xdr:sp macro="" textlink="">
      <xdr:nvSpPr>
        <xdr:cNvPr id="520" name="フローチャート : 判断 519"/>
        <xdr:cNvSpPr/>
      </xdr:nvSpPr>
      <xdr:spPr>
        <a:xfrm>
          <a:off x="12763500" y="6437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40465</xdr:rowOff>
    </xdr:from>
    <xdr:ext cx="534377" cy="259045"/>
    <xdr:sp macro="" textlink="">
      <xdr:nvSpPr>
        <xdr:cNvPr id="521" name="テキスト ボックス 520"/>
        <xdr:cNvSpPr txBox="1"/>
      </xdr:nvSpPr>
      <xdr:spPr>
        <a:xfrm>
          <a:off x="12547111" y="6212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2" name="テキスト ボックス 52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3" name="テキスト ボックス 52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4" name="テキスト ボックス 52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5" name="テキスト ボックス 52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6" name="テキスト ボックス 52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11840</xdr:rowOff>
    </xdr:from>
    <xdr:to>
      <xdr:col>23</xdr:col>
      <xdr:colOff>568325</xdr:colOff>
      <xdr:row>39</xdr:row>
      <xdr:rowOff>113440</xdr:rowOff>
    </xdr:to>
    <xdr:sp macro="" textlink="">
      <xdr:nvSpPr>
        <xdr:cNvPr id="527" name="円/楕円 526"/>
        <xdr:cNvSpPr/>
      </xdr:nvSpPr>
      <xdr:spPr>
        <a:xfrm>
          <a:off x="16268700" y="6698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118512</xdr:rowOff>
    </xdr:from>
    <xdr:ext cx="469744" cy="259045"/>
    <xdr:sp macro="" textlink="">
      <xdr:nvSpPr>
        <xdr:cNvPr id="528" name="災害復旧事業費該当値テキスト"/>
        <xdr:cNvSpPr txBox="1"/>
      </xdr:nvSpPr>
      <xdr:spPr>
        <a:xfrm>
          <a:off x="16370300" y="6633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8944</xdr:rowOff>
    </xdr:from>
    <xdr:to>
      <xdr:col>22</xdr:col>
      <xdr:colOff>415925</xdr:colOff>
      <xdr:row>39</xdr:row>
      <xdr:rowOff>110544</xdr:rowOff>
    </xdr:to>
    <xdr:sp macro="" textlink="">
      <xdr:nvSpPr>
        <xdr:cNvPr id="529" name="円/楕円 528"/>
        <xdr:cNvSpPr/>
      </xdr:nvSpPr>
      <xdr:spPr>
        <a:xfrm>
          <a:off x="15430500" y="6695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127071</xdr:rowOff>
    </xdr:from>
    <xdr:ext cx="469744" cy="259045"/>
    <xdr:sp macro="" textlink="">
      <xdr:nvSpPr>
        <xdr:cNvPr id="530" name="テキスト ボックス 529"/>
        <xdr:cNvSpPr txBox="1"/>
      </xdr:nvSpPr>
      <xdr:spPr>
        <a:xfrm>
          <a:off x="15246427" y="6470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30280</xdr:rowOff>
    </xdr:from>
    <xdr:to>
      <xdr:col>21</xdr:col>
      <xdr:colOff>212725</xdr:colOff>
      <xdr:row>39</xdr:row>
      <xdr:rowOff>131880</xdr:rowOff>
    </xdr:to>
    <xdr:sp macro="" textlink="">
      <xdr:nvSpPr>
        <xdr:cNvPr id="531" name="円/楕円 530"/>
        <xdr:cNvSpPr/>
      </xdr:nvSpPr>
      <xdr:spPr>
        <a:xfrm>
          <a:off x="14541500" y="6716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123007</xdr:rowOff>
    </xdr:from>
    <xdr:ext cx="469744" cy="259045"/>
    <xdr:sp macro="" textlink="">
      <xdr:nvSpPr>
        <xdr:cNvPr id="532" name="テキスト ボックス 531"/>
        <xdr:cNvSpPr txBox="1"/>
      </xdr:nvSpPr>
      <xdr:spPr>
        <a:xfrm>
          <a:off x="14357427" y="6809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41003</xdr:rowOff>
    </xdr:from>
    <xdr:to>
      <xdr:col>20</xdr:col>
      <xdr:colOff>9525</xdr:colOff>
      <xdr:row>39</xdr:row>
      <xdr:rowOff>142603</xdr:rowOff>
    </xdr:to>
    <xdr:sp macro="" textlink="">
      <xdr:nvSpPr>
        <xdr:cNvPr id="533" name="円/楕円 532"/>
        <xdr:cNvSpPr/>
      </xdr:nvSpPr>
      <xdr:spPr>
        <a:xfrm>
          <a:off x="13652500" y="6727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39</xdr:row>
      <xdr:rowOff>133730</xdr:rowOff>
    </xdr:from>
    <xdr:ext cx="378565" cy="259045"/>
    <xdr:sp macro="" textlink="">
      <xdr:nvSpPr>
        <xdr:cNvPr id="534" name="テキスト ボックス 533"/>
        <xdr:cNvSpPr txBox="1"/>
      </xdr:nvSpPr>
      <xdr:spPr>
        <a:xfrm>
          <a:off x="13514017" y="68202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390525</xdr:colOff>
      <xdr:row>39</xdr:row>
      <xdr:rowOff>25512</xdr:rowOff>
    </xdr:from>
    <xdr:to>
      <xdr:col>18</xdr:col>
      <xdr:colOff>492125</xdr:colOff>
      <xdr:row>39</xdr:row>
      <xdr:rowOff>127112</xdr:rowOff>
    </xdr:to>
    <xdr:sp macro="" textlink="">
      <xdr:nvSpPr>
        <xdr:cNvPr id="535" name="円/楕円 534"/>
        <xdr:cNvSpPr/>
      </xdr:nvSpPr>
      <xdr:spPr>
        <a:xfrm>
          <a:off x="12763500" y="671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118239</xdr:rowOff>
    </xdr:from>
    <xdr:ext cx="469744" cy="259045"/>
    <xdr:sp macro="" textlink="">
      <xdr:nvSpPr>
        <xdr:cNvPr id="536" name="テキスト ボックス 535"/>
        <xdr:cNvSpPr txBox="1"/>
      </xdr:nvSpPr>
      <xdr:spPr>
        <a:xfrm>
          <a:off x="12579427" y="680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7" name="正方形/長方形 53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8" name="正方形/長方形 53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9" name="正方形/長方形 53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0" name="正方形/長方形 53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1" name="正方形/長方形 54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2" name="正方形/長方形 54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3" name="正方形/長方形 54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4" name="正方形/長方形 54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5" name="テキスト ボックス 54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6" name="直線コネクタ 54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7" name="直線コネクタ 54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8" name="テキスト ボックス 54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9" name="直線コネクタ 54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50" name="テキスト ボックス 54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52" name="直線コネクタ 55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4" name="直線コネクタ 55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6" name="直線コネクタ 55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7" name="直線コネクタ 55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9" name="フローチャート : 判断 55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60" name="直線コネクタ 55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61" name="フローチャート : 判断 56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62" name="テキスト ボックス 56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3" name="直線コネクタ 56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4" name="フローチャート : 判断 56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5" name="テキスト ボックス 56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6" name="直線コネクタ 56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7" name="フローチャート : 判断 56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8" name="テキスト ボックス 56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9" name="フローチャート : 判断 56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70" name="テキスト ボックス 56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1" name="テキスト ボックス 57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2" name="テキスト ボックス 57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3" name="テキスト ボックス 57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4" name="テキスト ボックス 57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5" name="テキスト ボックス 57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6" name="円/楕円 57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8" name="円/楕円 57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9" name="テキスト ボックス 57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80" name="円/楕円 57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81" name="テキスト ボックス 58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82" name="円/楕円 58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3" name="テキスト ボックス 58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4" name="円/楕円 58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5" name="テキスト ボックス 58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6" name="正方形/長方形 58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7" name="正方形/長方形 58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8" name="正方形/長方形 58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9" name="正方形/長方形 58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90" name="正方形/長方形 58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1" name="正方形/長方形 59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2" name="正方形/長方形 59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3" name="正方形/長方形 59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4" name="テキスト ボックス 59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5" name="直線コネクタ 59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80</xdr:row>
      <xdr:rowOff>111777</xdr:rowOff>
    </xdr:from>
    <xdr:ext cx="248786" cy="259045"/>
    <xdr:sp macro="" textlink="">
      <xdr:nvSpPr>
        <xdr:cNvPr id="596" name="テキスト ボックス 595"/>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79</xdr:row>
      <xdr:rowOff>44450</xdr:rowOff>
    </xdr:from>
    <xdr:to>
      <xdr:col>24</xdr:col>
      <xdr:colOff>644525</xdr:colOff>
      <xdr:row>79</xdr:row>
      <xdr:rowOff>44450</xdr:rowOff>
    </xdr:to>
    <xdr:cxnSp macro="">
      <xdr:nvCxnSpPr>
        <xdr:cNvPr id="597" name="直線コネクタ 596"/>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78</xdr:row>
      <xdr:rowOff>73677</xdr:rowOff>
    </xdr:from>
    <xdr:ext cx="531299" cy="259045"/>
    <xdr:sp macro="" textlink="">
      <xdr:nvSpPr>
        <xdr:cNvPr id="598" name="テキスト ボックス 597"/>
        <xdr:cNvSpPr txBox="1"/>
      </xdr:nvSpPr>
      <xdr:spPr>
        <a:xfrm>
          <a:off x="11914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9" name="直線コネクタ 598"/>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00" name="テキスト ボックス 599"/>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01" name="直線コネクタ 600"/>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02" name="テキスト ボックス 601"/>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3" name="直線コネクタ 602"/>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4" name="テキスト ボックス 603"/>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5" name="直線コネクタ 604"/>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6" name="テキスト ボックス 605"/>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7" name="直線コネクタ 60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8" name="テキスト ボックス 60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9"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157480</xdr:rowOff>
    </xdr:from>
    <xdr:to>
      <xdr:col>23</xdr:col>
      <xdr:colOff>516889</xdr:colOff>
      <xdr:row>79</xdr:row>
      <xdr:rowOff>134913</xdr:rowOff>
    </xdr:to>
    <xdr:cxnSp macro="">
      <xdr:nvCxnSpPr>
        <xdr:cNvPr id="610" name="直線コネクタ 609"/>
        <xdr:cNvCxnSpPr/>
      </xdr:nvCxnSpPr>
      <xdr:spPr>
        <a:xfrm flipV="1">
          <a:off x="16317595" y="12330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138740</xdr:rowOff>
    </xdr:from>
    <xdr:ext cx="534377" cy="259045"/>
    <xdr:sp macro="" textlink="">
      <xdr:nvSpPr>
        <xdr:cNvPr id="611" name="公債費最小値テキスト"/>
        <xdr:cNvSpPr txBox="1"/>
      </xdr:nvSpPr>
      <xdr:spPr>
        <a:xfrm>
          <a:off x="16370300" y="13683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79</xdr:row>
      <xdr:rowOff>134913</xdr:rowOff>
    </xdr:from>
    <xdr:to>
      <xdr:col>23</xdr:col>
      <xdr:colOff>606425</xdr:colOff>
      <xdr:row>79</xdr:row>
      <xdr:rowOff>134913</xdr:rowOff>
    </xdr:to>
    <xdr:cxnSp macro="">
      <xdr:nvCxnSpPr>
        <xdr:cNvPr id="612" name="直線コネクタ 611"/>
        <xdr:cNvCxnSpPr/>
      </xdr:nvCxnSpPr>
      <xdr:spPr>
        <a:xfrm>
          <a:off x="16230600" y="13679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70</xdr:row>
      <xdr:rowOff>104157</xdr:rowOff>
    </xdr:from>
    <xdr:ext cx="599010" cy="259045"/>
    <xdr:sp macro="" textlink="">
      <xdr:nvSpPr>
        <xdr:cNvPr id="613" name="公債費最大値テキスト"/>
        <xdr:cNvSpPr txBox="1"/>
      </xdr:nvSpPr>
      <xdr:spPr>
        <a:xfrm>
          <a:off x="16370300" y="12105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71</xdr:row>
      <xdr:rowOff>157480</xdr:rowOff>
    </xdr:from>
    <xdr:to>
      <xdr:col>23</xdr:col>
      <xdr:colOff>606425</xdr:colOff>
      <xdr:row>71</xdr:row>
      <xdr:rowOff>157480</xdr:rowOff>
    </xdr:to>
    <xdr:cxnSp macro="">
      <xdr:nvCxnSpPr>
        <xdr:cNvPr id="614" name="直線コネクタ 613"/>
        <xdr:cNvCxnSpPr/>
      </xdr:nvCxnSpPr>
      <xdr:spPr>
        <a:xfrm>
          <a:off x="16230600" y="1233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32969</xdr:rowOff>
    </xdr:from>
    <xdr:to>
      <xdr:col>23</xdr:col>
      <xdr:colOff>517525</xdr:colOff>
      <xdr:row>79</xdr:row>
      <xdr:rowOff>61861</xdr:rowOff>
    </xdr:to>
    <xdr:cxnSp macro="">
      <xdr:nvCxnSpPr>
        <xdr:cNvPr id="615" name="直線コネクタ 614"/>
        <xdr:cNvCxnSpPr/>
      </xdr:nvCxnSpPr>
      <xdr:spPr>
        <a:xfrm flipV="1">
          <a:off x="15481300" y="13577519"/>
          <a:ext cx="838200" cy="288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46257</xdr:rowOff>
    </xdr:from>
    <xdr:ext cx="534377" cy="259045"/>
    <xdr:sp macro="" textlink="">
      <xdr:nvSpPr>
        <xdr:cNvPr id="616" name="公債費平均値テキスト"/>
        <xdr:cNvSpPr txBox="1"/>
      </xdr:nvSpPr>
      <xdr:spPr>
        <a:xfrm>
          <a:off x="16370300" y="130764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54,659</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23380</xdr:rowOff>
    </xdr:from>
    <xdr:to>
      <xdr:col>23</xdr:col>
      <xdr:colOff>568325</xdr:colOff>
      <xdr:row>77</xdr:row>
      <xdr:rowOff>124980</xdr:rowOff>
    </xdr:to>
    <xdr:sp macro="" textlink="">
      <xdr:nvSpPr>
        <xdr:cNvPr id="617" name="フローチャート : 判断 616"/>
        <xdr:cNvSpPr/>
      </xdr:nvSpPr>
      <xdr:spPr>
        <a:xfrm>
          <a:off x="16268700" y="13225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52299</xdr:rowOff>
    </xdr:from>
    <xdr:to>
      <xdr:col>22</xdr:col>
      <xdr:colOff>365125</xdr:colOff>
      <xdr:row>79</xdr:row>
      <xdr:rowOff>61861</xdr:rowOff>
    </xdr:to>
    <xdr:cxnSp macro="">
      <xdr:nvCxnSpPr>
        <xdr:cNvPr id="618" name="直線コネクタ 617"/>
        <xdr:cNvCxnSpPr/>
      </xdr:nvCxnSpPr>
      <xdr:spPr>
        <a:xfrm>
          <a:off x="14592300" y="13596849"/>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61988</xdr:rowOff>
    </xdr:from>
    <xdr:to>
      <xdr:col>22</xdr:col>
      <xdr:colOff>415925</xdr:colOff>
      <xdr:row>77</xdr:row>
      <xdr:rowOff>163588</xdr:rowOff>
    </xdr:to>
    <xdr:sp macro="" textlink="">
      <xdr:nvSpPr>
        <xdr:cNvPr id="619" name="フローチャート : 判断 618"/>
        <xdr:cNvSpPr/>
      </xdr:nvSpPr>
      <xdr:spPr>
        <a:xfrm>
          <a:off x="15430500" y="1326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8665</xdr:rowOff>
    </xdr:from>
    <xdr:ext cx="534377" cy="259045"/>
    <xdr:sp macro="" textlink="">
      <xdr:nvSpPr>
        <xdr:cNvPr id="620" name="テキスト ボックス 619"/>
        <xdr:cNvSpPr txBox="1"/>
      </xdr:nvSpPr>
      <xdr:spPr>
        <a:xfrm>
          <a:off x="15214111" y="13038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51,619</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43447</xdr:rowOff>
    </xdr:from>
    <xdr:to>
      <xdr:col>21</xdr:col>
      <xdr:colOff>161925</xdr:colOff>
      <xdr:row>79</xdr:row>
      <xdr:rowOff>52299</xdr:rowOff>
    </xdr:to>
    <xdr:cxnSp macro="">
      <xdr:nvCxnSpPr>
        <xdr:cNvPr id="621" name="直線コネクタ 620"/>
        <xdr:cNvCxnSpPr/>
      </xdr:nvCxnSpPr>
      <xdr:spPr>
        <a:xfrm>
          <a:off x="13703300" y="13587997"/>
          <a:ext cx="889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96329</xdr:rowOff>
    </xdr:from>
    <xdr:to>
      <xdr:col>21</xdr:col>
      <xdr:colOff>212725</xdr:colOff>
      <xdr:row>78</xdr:row>
      <xdr:rowOff>26479</xdr:rowOff>
    </xdr:to>
    <xdr:sp macro="" textlink="">
      <xdr:nvSpPr>
        <xdr:cNvPr id="622" name="フローチャート : 判断 621"/>
        <xdr:cNvSpPr/>
      </xdr:nvSpPr>
      <xdr:spPr>
        <a:xfrm>
          <a:off x="14541500" y="13297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43006</xdr:rowOff>
    </xdr:from>
    <xdr:ext cx="534377" cy="259045"/>
    <xdr:sp macro="" textlink="">
      <xdr:nvSpPr>
        <xdr:cNvPr id="623" name="テキスト ボックス 622"/>
        <xdr:cNvSpPr txBox="1"/>
      </xdr:nvSpPr>
      <xdr:spPr>
        <a:xfrm>
          <a:off x="14325111" y="13073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16942</xdr:rowOff>
    </xdr:from>
    <xdr:to>
      <xdr:col>19</xdr:col>
      <xdr:colOff>644525</xdr:colOff>
      <xdr:row>79</xdr:row>
      <xdr:rowOff>43447</xdr:rowOff>
    </xdr:to>
    <xdr:cxnSp macro="">
      <xdr:nvCxnSpPr>
        <xdr:cNvPr id="624" name="直線コネクタ 623"/>
        <xdr:cNvCxnSpPr/>
      </xdr:nvCxnSpPr>
      <xdr:spPr>
        <a:xfrm>
          <a:off x="12814300" y="13561492"/>
          <a:ext cx="889000" cy="26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74473</xdr:rowOff>
    </xdr:from>
    <xdr:to>
      <xdr:col>20</xdr:col>
      <xdr:colOff>9525</xdr:colOff>
      <xdr:row>78</xdr:row>
      <xdr:rowOff>4623</xdr:rowOff>
    </xdr:to>
    <xdr:sp macro="" textlink="">
      <xdr:nvSpPr>
        <xdr:cNvPr id="625" name="フローチャート : 判断 624"/>
        <xdr:cNvSpPr/>
      </xdr:nvSpPr>
      <xdr:spPr>
        <a:xfrm>
          <a:off x="13652500" y="1327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21150</xdr:rowOff>
    </xdr:from>
    <xdr:ext cx="534377" cy="259045"/>
    <xdr:sp macro="" textlink="">
      <xdr:nvSpPr>
        <xdr:cNvPr id="626" name="テキスト ボックス 625"/>
        <xdr:cNvSpPr txBox="1"/>
      </xdr:nvSpPr>
      <xdr:spPr>
        <a:xfrm>
          <a:off x="13436111" y="13051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61240</xdr:rowOff>
    </xdr:from>
    <xdr:to>
      <xdr:col>18</xdr:col>
      <xdr:colOff>492125</xdr:colOff>
      <xdr:row>77</xdr:row>
      <xdr:rowOff>162840</xdr:rowOff>
    </xdr:to>
    <xdr:sp macro="" textlink="">
      <xdr:nvSpPr>
        <xdr:cNvPr id="627" name="フローチャート : 判断 626"/>
        <xdr:cNvSpPr/>
      </xdr:nvSpPr>
      <xdr:spPr>
        <a:xfrm>
          <a:off x="12763500" y="1326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7917</xdr:rowOff>
    </xdr:from>
    <xdr:ext cx="534377" cy="259045"/>
    <xdr:sp macro="" textlink="">
      <xdr:nvSpPr>
        <xdr:cNvPr id="628" name="テキスト ボックス 627"/>
        <xdr:cNvSpPr txBox="1"/>
      </xdr:nvSpPr>
      <xdr:spPr>
        <a:xfrm>
          <a:off x="12547111" y="1303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9" name="テキスト ボックス 62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30" name="テキスト ボックス 62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31" name="テキスト ボックス 63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2" name="テキスト ボックス 63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3" name="テキスト ボックス 63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153619</xdr:rowOff>
    </xdr:from>
    <xdr:to>
      <xdr:col>23</xdr:col>
      <xdr:colOff>568325</xdr:colOff>
      <xdr:row>79</xdr:row>
      <xdr:rowOff>83769</xdr:rowOff>
    </xdr:to>
    <xdr:sp macro="" textlink="">
      <xdr:nvSpPr>
        <xdr:cNvPr id="634" name="円/楕円 633"/>
        <xdr:cNvSpPr/>
      </xdr:nvSpPr>
      <xdr:spPr>
        <a:xfrm>
          <a:off x="16268700" y="13526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68546</xdr:rowOff>
    </xdr:from>
    <xdr:ext cx="534377" cy="259045"/>
    <xdr:sp macro="" textlink="">
      <xdr:nvSpPr>
        <xdr:cNvPr id="635" name="公債費該当値テキスト"/>
        <xdr:cNvSpPr txBox="1"/>
      </xdr:nvSpPr>
      <xdr:spPr>
        <a:xfrm>
          <a:off x="16370300" y="134416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11061</xdr:rowOff>
    </xdr:from>
    <xdr:to>
      <xdr:col>22</xdr:col>
      <xdr:colOff>415925</xdr:colOff>
      <xdr:row>79</xdr:row>
      <xdr:rowOff>112661</xdr:rowOff>
    </xdr:to>
    <xdr:sp macro="" textlink="">
      <xdr:nvSpPr>
        <xdr:cNvPr id="636" name="円/楕円 635"/>
        <xdr:cNvSpPr/>
      </xdr:nvSpPr>
      <xdr:spPr>
        <a:xfrm>
          <a:off x="15430500" y="1355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79</xdr:row>
      <xdr:rowOff>103788</xdr:rowOff>
    </xdr:from>
    <xdr:ext cx="534377" cy="259045"/>
    <xdr:sp macro="" textlink="">
      <xdr:nvSpPr>
        <xdr:cNvPr id="637" name="テキスト ボックス 636"/>
        <xdr:cNvSpPr txBox="1"/>
      </xdr:nvSpPr>
      <xdr:spPr>
        <a:xfrm>
          <a:off x="15214111" y="13648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28,629</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1499</xdr:rowOff>
    </xdr:from>
    <xdr:to>
      <xdr:col>21</xdr:col>
      <xdr:colOff>212725</xdr:colOff>
      <xdr:row>79</xdr:row>
      <xdr:rowOff>103099</xdr:rowOff>
    </xdr:to>
    <xdr:sp macro="" textlink="">
      <xdr:nvSpPr>
        <xdr:cNvPr id="638" name="円/楕円 637"/>
        <xdr:cNvSpPr/>
      </xdr:nvSpPr>
      <xdr:spPr>
        <a:xfrm>
          <a:off x="14541500" y="13546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79</xdr:row>
      <xdr:rowOff>94226</xdr:rowOff>
    </xdr:from>
    <xdr:ext cx="534377" cy="259045"/>
    <xdr:sp macro="" textlink="">
      <xdr:nvSpPr>
        <xdr:cNvPr id="639" name="テキスト ボックス 638"/>
        <xdr:cNvSpPr txBox="1"/>
      </xdr:nvSpPr>
      <xdr:spPr>
        <a:xfrm>
          <a:off x="14325111" y="13638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164097</xdr:rowOff>
    </xdr:from>
    <xdr:to>
      <xdr:col>20</xdr:col>
      <xdr:colOff>9525</xdr:colOff>
      <xdr:row>79</xdr:row>
      <xdr:rowOff>94247</xdr:rowOff>
    </xdr:to>
    <xdr:sp macro="" textlink="">
      <xdr:nvSpPr>
        <xdr:cNvPr id="640" name="円/楕円 639"/>
        <xdr:cNvSpPr/>
      </xdr:nvSpPr>
      <xdr:spPr>
        <a:xfrm>
          <a:off x="13652500" y="13537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85374</xdr:rowOff>
    </xdr:from>
    <xdr:ext cx="534377" cy="259045"/>
    <xdr:sp macro="" textlink="">
      <xdr:nvSpPr>
        <xdr:cNvPr id="641" name="テキスト ボックス 640"/>
        <xdr:cNvSpPr txBox="1"/>
      </xdr:nvSpPr>
      <xdr:spPr>
        <a:xfrm>
          <a:off x="13436111" y="13629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30,079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137592</xdr:rowOff>
    </xdr:from>
    <xdr:to>
      <xdr:col>18</xdr:col>
      <xdr:colOff>492125</xdr:colOff>
      <xdr:row>79</xdr:row>
      <xdr:rowOff>67742</xdr:rowOff>
    </xdr:to>
    <xdr:sp macro="" textlink="">
      <xdr:nvSpPr>
        <xdr:cNvPr id="642" name="円/楕円 641"/>
        <xdr:cNvSpPr/>
      </xdr:nvSpPr>
      <xdr:spPr>
        <a:xfrm>
          <a:off x="12763500" y="13510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58869</xdr:rowOff>
    </xdr:from>
    <xdr:ext cx="534377" cy="259045"/>
    <xdr:sp macro="" textlink="">
      <xdr:nvSpPr>
        <xdr:cNvPr id="643" name="テキスト ボックス 642"/>
        <xdr:cNvSpPr txBox="1"/>
      </xdr:nvSpPr>
      <xdr:spPr>
        <a:xfrm>
          <a:off x="12547111" y="13603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4" name="正方形/長方形 64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5" name="正方形/長方形 64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6" name="正方形/長方形 64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7" name="正方形/長方形 64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8" name="正方形/長方形 64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9" name="正方形/長方形 64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50" name="正方形/長方形 64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47,820</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51" name="正方形/長方形 65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2" name="テキスト ボックス 65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3" name="直線コネクタ 65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4" name="直線コネクタ 653"/>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5" name="テキスト ボックス 654"/>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6" name="直線コネクタ 655"/>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57" name="テキスト ボックス 656"/>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8" name="直線コネクタ 657"/>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9" name="テキスト ボックス 658"/>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60" name="直線コネクタ 659"/>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61" name="テキスト ボックス 660"/>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2" name="直線コネクタ 661"/>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3" name="テキスト ボックス 662"/>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65" name="テキスト ボックス 664"/>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36979</xdr:rowOff>
    </xdr:from>
    <xdr:to>
      <xdr:col>23</xdr:col>
      <xdr:colOff>516889</xdr:colOff>
      <xdr:row>99</xdr:row>
      <xdr:rowOff>44056</xdr:rowOff>
    </xdr:to>
    <xdr:cxnSp macro="">
      <xdr:nvCxnSpPr>
        <xdr:cNvPr id="667" name="直線コネクタ 666"/>
        <xdr:cNvCxnSpPr/>
      </xdr:nvCxnSpPr>
      <xdr:spPr>
        <a:xfrm flipV="1">
          <a:off x="16317595" y="15638929"/>
          <a:ext cx="1269" cy="13786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47883</xdr:rowOff>
    </xdr:from>
    <xdr:ext cx="378565" cy="259045"/>
    <xdr:sp macro="" textlink="">
      <xdr:nvSpPr>
        <xdr:cNvPr id="668" name="積立金最小値テキスト"/>
        <xdr:cNvSpPr txBox="1"/>
      </xdr:nvSpPr>
      <xdr:spPr>
        <a:xfrm>
          <a:off x="16370300" y="170214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207</a:t>
          </a:r>
          <a:endParaRPr kumimoji="1" lang="ja-JP" altLang="en-US" sz="1000" b="1">
            <a:latin typeface="ＭＳ Ｐゴシック"/>
          </a:endParaRPr>
        </a:p>
      </xdr:txBody>
    </xdr:sp>
    <xdr:clientData/>
  </xdr:oneCellAnchor>
  <xdr:twoCellAnchor>
    <xdr:from>
      <xdr:col>23</xdr:col>
      <xdr:colOff>428625</xdr:colOff>
      <xdr:row>99</xdr:row>
      <xdr:rowOff>44056</xdr:rowOff>
    </xdr:from>
    <xdr:to>
      <xdr:col>23</xdr:col>
      <xdr:colOff>606425</xdr:colOff>
      <xdr:row>99</xdr:row>
      <xdr:rowOff>44056</xdr:rowOff>
    </xdr:to>
    <xdr:cxnSp macro="">
      <xdr:nvCxnSpPr>
        <xdr:cNvPr id="669" name="直線コネクタ 668"/>
        <xdr:cNvCxnSpPr/>
      </xdr:nvCxnSpPr>
      <xdr:spPr>
        <a:xfrm>
          <a:off x="16230600" y="17017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155106</xdr:rowOff>
    </xdr:from>
    <xdr:ext cx="599010" cy="259045"/>
    <xdr:sp macro="" textlink="">
      <xdr:nvSpPr>
        <xdr:cNvPr id="670" name="積立金最大値テキスト"/>
        <xdr:cNvSpPr txBox="1"/>
      </xdr:nvSpPr>
      <xdr:spPr>
        <a:xfrm>
          <a:off x="16370300" y="154141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723,922</a:t>
          </a:r>
          <a:endParaRPr kumimoji="1" lang="ja-JP" altLang="en-US" sz="1000" b="1">
            <a:latin typeface="ＭＳ Ｐゴシック"/>
          </a:endParaRPr>
        </a:p>
      </xdr:txBody>
    </xdr:sp>
    <xdr:clientData/>
  </xdr:oneCellAnchor>
  <xdr:twoCellAnchor>
    <xdr:from>
      <xdr:col>23</xdr:col>
      <xdr:colOff>428625</xdr:colOff>
      <xdr:row>91</xdr:row>
      <xdr:rowOff>36979</xdr:rowOff>
    </xdr:from>
    <xdr:to>
      <xdr:col>23</xdr:col>
      <xdr:colOff>606425</xdr:colOff>
      <xdr:row>91</xdr:row>
      <xdr:rowOff>36979</xdr:rowOff>
    </xdr:to>
    <xdr:cxnSp macro="">
      <xdr:nvCxnSpPr>
        <xdr:cNvPr id="671" name="直線コネクタ 670"/>
        <xdr:cNvCxnSpPr/>
      </xdr:nvCxnSpPr>
      <xdr:spPr>
        <a:xfrm>
          <a:off x="16230600" y="15638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25665</xdr:rowOff>
    </xdr:from>
    <xdr:to>
      <xdr:col>23</xdr:col>
      <xdr:colOff>517525</xdr:colOff>
      <xdr:row>99</xdr:row>
      <xdr:rowOff>30528</xdr:rowOff>
    </xdr:to>
    <xdr:cxnSp macro="">
      <xdr:nvCxnSpPr>
        <xdr:cNvPr id="672" name="直線コネクタ 671"/>
        <xdr:cNvCxnSpPr/>
      </xdr:nvCxnSpPr>
      <xdr:spPr>
        <a:xfrm>
          <a:off x="15481300" y="16999215"/>
          <a:ext cx="838200" cy="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114357</xdr:rowOff>
    </xdr:from>
    <xdr:ext cx="534377" cy="259045"/>
    <xdr:sp macro="" textlink="">
      <xdr:nvSpPr>
        <xdr:cNvPr id="673" name="積立金平均値テキスト"/>
        <xdr:cNvSpPr txBox="1"/>
      </xdr:nvSpPr>
      <xdr:spPr>
        <a:xfrm>
          <a:off x="16370300" y="16745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38,646</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91480</xdr:rowOff>
    </xdr:from>
    <xdr:to>
      <xdr:col>23</xdr:col>
      <xdr:colOff>568325</xdr:colOff>
      <xdr:row>99</xdr:row>
      <xdr:rowOff>21630</xdr:rowOff>
    </xdr:to>
    <xdr:sp macro="" textlink="">
      <xdr:nvSpPr>
        <xdr:cNvPr id="674" name="フローチャート : 判断 673"/>
        <xdr:cNvSpPr/>
      </xdr:nvSpPr>
      <xdr:spPr>
        <a:xfrm>
          <a:off x="16268700" y="1689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160579</xdr:rowOff>
    </xdr:from>
    <xdr:to>
      <xdr:col>22</xdr:col>
      <xdr:colOff>365125</xdr:colOff>
      <xdr:row>99</xdr:row>
      <xdr:rowOff>25665</xdr:rowOff>
    </xdr:to>
    <xdr:cxnSp macro="">
      <xdr:nvCxnSpPr>
        <xdr:cNvPr id="675" name="直線コネクタ 674"/>
        <xdr:cNvCxnSpPr/>
      </xdr:nvCxnSpPr>
      <xdr:spPr>
        <a:xfrm>
          <a:off x="14592300" y="16962679"/>
          <a:ext cx="889000" cy="36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126529</xdr:rowOff>
    </xdr:from>
    <xdr:to>
      <xdr:col>22</xdr:col>
      <xdr:colOff>415925</xdr:colOff>
      <xdr:row>99</xdr:row>
      <xdr:rowOff>56679</xdr:rowOff>
    </xdr:to>
    <xdr:sp macro="" textlink="">
      <xdr:nvSpPr>
        <xdr:cNvPr id="676" name="フローチャート : 判断 675"/>
        <xdr:cNvSpPr/>
      </xdr:nvSpPr>
      <xdr:spPr>
        <a:xfrm>
          <a:off x="15430500" y="169286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73206</xdr:rowOff>
    </xdr:from>
    <xdr:ext cx="534377" cy="259045"/>
    <xdr:sp macro="" textlink="">
      <xdr:nvSpPr>
        <xdr:cNvPr id="677" name="テキスト ボックス 676"/>
        <xdr:cNvSpPr txBox="1"/>
      </xdr:nvSpPr>
      <xdr:spPr>
        <a:xfrm>
          <a:off x="15214111" y="16703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20,247</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160579</xdr:rowOff>
    </xdr:from>
    <xdr:to>
      <xdr:col>21</xdr:col>
      <xdr:colOff>161925</xdr:colOff>
      <xdr:row>99</xdr:row>
      <xdr:rowOff>6725</xdr:rowOff>
    </xdr:to>
    <xdr:cxnSp macro="">
      <xdr:nvCxnSpPr>
        <xdr:cNvPr id="678" name="直線コネクタ 677"/>
        <xdr:cNvCxnSpPr/>
      </xdr:nvCxnSpPr>
      <xdr:spPr>
        <a:xfrm flipV="1">
          <a:off x="13703300" y="16962679"/>
          <a:ext cx="889000" cy="17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126310</xdr:rowOff>
    </xdr:from>
    <xdr:to>
      <xdr:col>21</xdr:col>
      <xdr:colOff>212725</xdr:colOff>
      <xdr:row>99</xdr:row>
      <xdr:rowOff>56460</xdr:rowOff>
    </xdr:to>
    <xdr:sp macro="" textlink="">
      <xdr:nvSpPr>
        <xdr:cNvPr id="679" name="フローチャート : 判断 678"/>
        <xdr:cNvSpPr/>
      </xdr:nvSpPr>
      <xdr:spPr>
        <a:xfrm>
          <a:off x="14541500" y="16928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47587</xdr:rowOff>
    </xdr:from>
    <xdr:ext cx="534377" cy="259045"/>
    <xdr:sp macro="" textlink="">
      <xdr:nvSpPr>
        <xdr:cNvPr id="680" name="テキスト ボックス 679"/>
        <xdr:cNvSpPr txBox="1"/>
      </xdr:nvSpPr>
      <xdr:spPr>
        <a:xfrm>
          <a:off x="14325111" y="17021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20,362</a:t>
          </a:r>
          <a:endParaRPr kumimoji="1" lang="ja-JP" altLang="en-US" sz="1000" b="1">
            <a:solidFill>
              <a:srgbClr val="000080"/>
            </a:solidFill>
            <a:latin typeface="ＭＳ Ｐゴシック"/>
          </a:endParaRPr>
        </a:p>
      </xdr:txBody>
    </xdr:sp>
    <xdr:clientData/>
  </xdr:oneCellAnchor>
  <xdr:twoCellAnchor>
    <xdr:from>
      <xdr:col>18</xdr:col>
      <xdr:colOff>441325</xdr:colOff>
      <xdr:row>98</xdr:row>
      <xdr:rowOff>134694</xdr:rowOff>
    </xdr:from>
    <xdr:to>
      <xdr:col>19</xdr:col>
      <xdr:colOff>644525</xdr:colOff>
      <xdr:row>99</xdr:row>
      <xdr:rowOff>6725</xdr:rowOff>
    </xdr:to>
    <xdr:cxnSp macro="">
      <xdr:nvCxnSpPr>
        <xdr:cNvPr id="681" name="直線コネクタ 680"/>
        <xdr:cNvCxnSpPr/>
      </xdr:nvCxnSpPr>
      <xdr:spPr>
        <a:xfrm>
          <a:off x="12814300" y="16936794"/>
          <a:ext cx="889000" cy="43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121149</xdr:rowOff>
    </xdr:from>
    <xdr:to>
      <xdr:col>20</xdr:col>
      <xdr:colOff>9525</xdr:colOff>
      <xdr:row>99</xdr:row>
      <xdr:rowOff>51299</xdr:rowOff>
    </xdr:to>
    <xdr:sp macro="" textlink="">
      <xdr:nvSpPr>
        <xdr:cNvPr id="682" name="フローチャート : 判断 681"/>
        <xdr:cNvSpPr/>
      </xdr:nvSpPr>
      <xdr:spPr>
        <a:xfrm>
          <a:off x="13652500" y="16923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67826</xdr:rowOff>
    </xdr:from>
    <xdr:ext cx="534377" cy="259045"/>
    <xdr:sp macro="" textlink="">
      <xdr:nvSpPr>
        <xdr:cNvPr id="683" name="テキスト ボックス 682"/>
        <xdr:cNvSpPr txBox="1"/>
      </xdr:nvSpPr>
      <xdr:spPr>
        <a:xfrm>
          <a:off x="13436111" y="1669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23,071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164477</xdr:rowOff>
    </xdr:from>
    <xdr:to>
      <xdr:col>18</xdr:col>
      <xdr:colOff>492125</xdr:colOff>
      <xdr:row>97</xdr:row>
      <xdr:rowOff>94627</xdr:rowOff>
    </xdr:to>
    <xdr:sp macro="" textlink="">
      <xdr:nvSpPr>
        <xdr:cNvPr id="684" name="フローチャート : 判断 683"/>
        <xdr:cNvSpPr/>
      </xdr:nvSpPr>
      <xdr:spPr>
        <a:xfrm>
          <a:off x="12763500" y="16623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95</xdr:row>
      <xdr:rowOff>111154</xdr:rowOff>
    </xdr:from>
    <xdr:ext cx="599010" cy="259045"/>
    <xdr:sp macro="" textlink="">
      <xdr:nvSpPr>
        <xdr:cNvPr id="685" name="テキスト ボックス 684"/>
        <xdr:cNvSpPr txBox="1"/>
      </xdr:nvSpPr>
      <xdr:spPr>
        <a:xfrm>
          <a:off x="12514794" y="163989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180,327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151178</xdr:rowOff>
    </xdr:from>
    <xdr:to>
      <xdr:col>23</xdr:col>
      <xdr:colOff>568325</xdr:colOff>
      <xdr:row>99</xdr:row>
      <xdr:rowOff>81328</xdr:rowOff>
    </xdr:to>
    <xdr:sp macro="" textlink="">
      <xdr:nvSpPr>
        <xdr:cNvPr id="691" name="円/楕円 690"/>
        <xdr:cNvSpPr/>
      </xdr:nvSpPr>
      <xdr:spPr>
        <a:xfrm>
          <a:off x="16268700" y="16953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69906</xdr:rowOff>
    </xdr:from>
    <xdr:ext cx="469744" cy="259045"/>
    <xdr:sp macro="" textlink="">
      <xdr:nvSpPr>
        <xdr:cNvPr id="692" name="積立金該当値テキスト"/>
        <xdr:cNvSpPr txBox="1"/>
      </xdr:nvSpPr>
      <xdr:spPr>
        <a:xfrm>
          <a:off x="16370300" y="168720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7,308</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146315</xdr:rowOff>
    </xdr:from>
    <xdr:to>
      <xdr:col>22</xdr:col>
      <xdr:colOff>415925</xdr:colOff>
      <xdr:row>99</xdr:row>
      <xdr:rowOff>76465</xdr:rowOff>
    </xdr:to>
    <xdr:sp macro="" textlink="">
      <xdr:nvSpPr>
        <xdr:cNvPr id="693" name="円/楕円 692"/>
        <xdr:cNvSpPr/>
      </xdr:nvSpPr>
      <xdr:spPr>
        <a:xfrm>
          <a:off x="15430500" y="1694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99</xdr:row>
      <xdr:rowOff>67592</xdr:rowOff>
    </xdr:from>
    <xdr:ext cx="469744" cy="259045"/>
    <xdr:sp macro="" textlink="">
      <xdr:nvSpPr>
        <xdr:cNvPr id="694" name="テキスト ボックス 693"/>
        <xdr:cNvSpPr txBox="1"/>
      </xdr:nvSpPr>
      <xdr:spPr>
        <a:xfrm>
          <a:off x="15246427" y="1704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9,861</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109779</xdr:rowOff>
    </xdr:from>
    <xdr:to>
      <xdr:col>21</xdr:col>
      <xdr:colOff>212725</xdr:colOff>
      <xdr:row>99</xdr:row>
      <xdr:rowOff>39929</xdr:rowOff>
    </xdr:to>
    <xdr:sp macro="" textlink="">
      <xdr:nvSpPr>
        <xdr:cNvPr id="695" name="円/楕円 694"/>
        <xdr:cNvSpPr/>
      </xdr:nvSpPr>
      <xdr:spPr>
        <a:xfrm>
          <a:off x="14541500" y="1691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56456</xdr:rowOff>
    </xdr:from>
    <xdr:ext cx="534377" cy="259045"/>
    <xdr:sp macro="" textlink="">
      <xdr:nvSpPr>
        <xdr:cNvPr id="696" name="テキスト ボックス 695"/>
        <xdr:cNvSpPr txBox="1"/>
      </xdr:nvSpPr>
      <xdr:spPr>
        <a:xfrm>
          <a:off x="14325111" y="1668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29,040</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127375</xdr:rowOff>
    </xdr:from>
    <xdr:to>
      <xdr:col>20</xdr:col>
      <xdr:colOff>9525</xdr:colOff>
      <xdr:row>99</xdr:row>
      <xdr:rowOff>57525</xdr:rowOff>
    </xdr:to>
    <xdr:sp macro="" textlink="">
      <xdr:nvSpPr>
        <xdr:cNvPr id="697" name="円/楕円 696"/>
        <xdr:cNvSpPr/>
      </xdr:nvSpPr>
      <xdr:spPr>
        <a:xfrm>
          <a:off x="13652500" y="16929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48652</xdr:rowOff>
    </xdr:from>
    <xdr:ext cx="534377" cy="259045"/>
    <xdr:sp macro="" textlink="">
      <xdr:nvSpPr>
        <xdr:cNvPr id="698" name="テキスト ボックス 697"/>
        <xdr:cNvSpPr txBox="1"/>
      </xdr:nvSpPr>
      <xdr:spPr>
        <a:xfrm>
          <a:off x="13436111" y="17022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19,803</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83894</xdr:rowOff>
    </xdr:from>
    <xdr:to>
      <xdr:col>18</xdr:col>
      <xdr:colOff>492125</xdr:colOff>
      <xdr:row>99</xdr:row>
      <xdr:rowOff>14044</xdr:rowOff>
    </xdr:to>
    <xdr:sp macro="" textlink="">
      <xdr:nvSpPr>
        <xdr:cNvPr id="699" name="円/楕円 698"/>
        <xdr:cNvSpPr/>
      </xdr:nvSpPr>
      <xdr:spPr>
        <a:xfrm>
          <a:off x="12763500" y="16885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5171</xdr:rowOff>
    </xdr:from>
    <xdr:ext cx="534377" cy="259045"/>
    <xdr:sp macro="" textlink="">
      <xdr:nvSpPr>
        <xdr:cNvPr id="700" name="テキスト ボックス 699"/>
        <xdr:cNvSpPr txBox="1"/>
      </xdr:nvSpPr>
      <xdr:spPr>
        <a:xfrm>
          <a:off x="12547111" y="16978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42,628</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25400</xdr:rowOff>
    </xdr:from>
    <xdr:to>
      <xdr:col>33</xdr:col>
      <xdr:colOff>314325</xdr:colOff>
      <xdr:row>38</xdr:row>
      <xdr:rowOff>25400</xdr:rowOff>
    </xdr:to>
    <xdr:cxnSp macro="">
      <xdr:nvCxnSpPr>
        <xdr:cNvPr id="711" name="直線コネクタ 710"/>
        <xdr:cNvCxnSpPr/>
      </xdr:nvCxnSpPr>
      <xdr:spPr>
        <a:xfrm>
          <a:off x="18288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54627</xdr:rowOff>
    </xdr:from>
    <xdr:ext cx="248786" cy="259045"/>
    <xdr:sp macro="" textlink="">
      <xdr:nvSpPr>
        <xdr:cNvPr id="712" name="テキスト ボックス 711"/>
        <xdr:cNvSpPr txBox="1"/>
      </xdr:nvSpPr>
      <xdr:spPr>
        <a:xfrm>
          <a:off x="18039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31</xdr:row>
      <xdr:rowOff>82550</xdr:rowOff>
    </xdr:from>
    <xdr:to>
      <xdr:col>33</xdr:col>
      <xdr:colOff>314325</xdr:colOff>
      <xdr:row>31</xdr:row>
      <xdr:rowOff>82550</xdr:rowOff>
    </xdr:to>
    <xdr:cxnSp macro="">
      <xdr:nvCxnSpPr>
        <xdr:cNvPr id="715" name="直線コネクタ 714"/>
        <xdr:cNvCxnSpPr/>
      </xdr:nvCxnSpPr>
      <xdr:spPr>
        <a:xfrm>
          <a:off x="18288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30</xdr:row>
      <xdr:rowOff>111777</xdr:rowOff>
    </xdr:from>
    <xdr:ext cx="531299" cy="259045"/>
    <xdr:sp macro="" textlink="">
      <xdr:nvSpPr>
        <xdr:cNvPr id="716" name="テキスト ボックス 715"/>
        <xdr:cNvSpPr txBox="1"/>
      </xdr:nvSpPr>
      <xdr:spPr>
        <a:xfrm>
          <a:off x="17756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7" name="直線コネクタ 716"/>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18" name="テキスト ボックス 717"/>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19"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133985</xdr:rowOff>
    </xdr:from>
    <xdr:to>
      <xdr:col>32</xdr:col>
      <xdr:colOff>186689</xdr:colOff>
      <xdr:row>38</xdr:row>
      <xdr:rowOff>25400</xdr:rowOff>
    </xdr:to>
    <xdr:cxnSp macro="">
      <xdr:nvCxnSpPr>
        <xdr:cNvPr id="720" name="直線コネクタ 719"/>
        <xdr:cNvCxnSpPr/>
      </xdr:nvCxnSpPr>
      <xdr:spPr>
        <a:xfrm flipV="1">
          <a:off x="22159595" y="5277485"/>
          <a:ext cx="1269" cy="12630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29227</xdr:rowOff>
    </xdr:from>
    <xdr:ext cx="249299" cy="259045"/>
    <xdr:sp macro="" textlink="">
      <xdr:nvSpPr>
        <xdr:cNvPr id="721" name="投資及び出資金最小値テキスト"/>
        <xdr:cNvSpPr txBox="1"/>
      </xdr:nvSpPr>
      <xdr:spPr>
        <a:xfrm>
          <a:off x="22212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25400</xdr:rowOff>
    </xdr:from>
    <xdr:to>
      <xdr:col>32</xdr:col>
      <xdr:colOff>276225</xdr:colOff>
      <xdr:row>38</xdr:row>
      <xdr:rowOff>25400</xdr:rowOff>
    </xdr:to>
    <xdr:cxnSp macro="">
      <xdr:nvCxnSpPr>
        <xdr:cNvPr id="722" name="直線コネクタ 721"/>
        <xdr:cNvCxnSpPr/>
      </xdr:nvCxnSpPr>
      <xdr:spPr>
        <a:xfrm>
          <a:off x="22072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80662</xdr:rowOff>
    </xdr:from>
    <xdr:ext cx="534377" cy="259045"/>
    <xdr:sp macro="" textlink="">
      <xdr:nvSpPr>
        <xdr:cNvPr id="723" name="投資及び出資金最大値テキスト"/>
        <xdr:cNvSpPr txBox="1"/>
      </xdr:nvSpPr>
      <xdr:spPr>
        <a:xfrm>
          <a:off x="22212300" y="5052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22,100</a:t>
          </a:r>
          <a:endParaRPr kumimoji="1" lang="ja-JP" altLang="en-US" sz="1000" b="1">
            <a:latin typeface="ＭＳ Ｐゴシック"/>
          </a:endParaRPr>
        </a:p>
      </xdr:txBody>
    </xdr:sp>
    <xdr:clientData/>
  </xdr:oneCellAnchor>
  <xdr:twoCellAnchor>
    <xdr:from>
      <xdr:col>32</xdr:col>
      <xdr:colOff>98425</xdr:colOff>
      <xdr:row>30</xdr:row>
      <xdr:rowOff>133985</xdr:rowOff>
    </xdr:from>
    <xdr:to>
      <xdr:col>32</xdr:col>
      <xdr:colOff>276225</xdr:colOff>
      <xdr:row>30</xdr:row>
      <xdr:rowOff>133985</xdr:rowOff>
    </xdr:to>
    <xdr:cxnSp macro="">
      <xdr:nvCxnSpPr>
        <xdr:cNvPr id="724" name="直線コネクタ 723"/>
        <xdr:cNvCxnSpPr/>
      </xdr:nvCxnSpPr>
      <xdr:spPr>
        <a:xfrm>
          <a:off x="22072600" y="52774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25400</xdr:rowOff>
    </xdr:from>
    <xdr:to>
      <xdr:col>32</xdr:col>
      <xdr:colOff>187325</xdr:colOff>
      <xdr:row>38</xdr:row>
      <xdr:rowOff>25400</xdr:rowOff>
    </xdr:to>
    <xdr:cxnSp macro="">
      <xdr:nvCxnSpPr>
        <xdr:cNvPr id="725" name="直線コネクタ 724"/>
        <xdr:cNvCxnSpPr/>
      </xdr:nvCxnSpPr>
      <xdr:spPr>
        <a:xfrm>
          <a:off x="21323300" y="65405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14279</xdr:rowOff>
    </xdr:from>
    <xdr:ext cx="469744" cy="259045"/>
    <xdr:sp macro="" textlink="">
      <xdr:nvSpPr>
        <xdr:cNvPr id="726" name="投資及び出資金平均値テキスト"/>
        <xdr:cNvSpPr txBox="1"/>
      </xdr:nvSpPr>
      <xdr:spPr>
        <a:xfrm>
          <a:off x="22212300" y="61864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2,706</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162852</xdr:rowOff>
    </xdr:from>
    <xdr:to>
      <xdr:col>32</xdr:col>
      <xdr:colOff>238125</xdr:colOff>
      <xdr:row>37</xdr:row>
      <xdr:rowOff>93002</xdr:rowOff>
    </xdr:to>
    <xdr:sp macro="" textlink="">
      <xdr:nvSpPr>
        <xdr:cNvPr id="727" name="フローチャート : 判断 726"/>
        <xdr:cNvSpPr/>
      </xdr:nvSpPr>
      <xdr:spPr>
        <a:xfrm>
          <a:off x="22110700" y="6335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25400</xdr:rowOff>
    </xdr:from>
    <xdr:to>
      <xdr:col>31</xdr:col>
      <xdr:colOff>34925</xdr:colOff>
      <xdr:row>38</xdr:row>
      <xdr:rowOff>25400</xdr:rowOff>
    </xdr:to>
    <xdr:cxnSp macro="">
      <xdr:nvCxnSpPr>
        <xdr:cNvPr id="728" name="直線コネクタ 727"/>
        <xdr:cNvCxnSpPr/>
      </xdr:nvCxnSpPr>
      <xdr:spPr>
        <a:xfrm>
          <a:off x="20434300" y="65405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27635</xdr:rowOff>
    </xdr:from>
    <xdr:to>
      <xdr:col>31</xdr:col>
      <xdr:colOff>85725</xdr:colOff>
      <xdr:row>37</xdr:row>
      <xdr:rowOff>129235</xdr:rowOff>
    </xdr:to>
    <xdr:sp macro="" textlink="">
      <xdr:nvSpPr>
        <xdr:cNvPr id="729" name="フローチャート : 判断 728"/>
        <xdr:cNvSpPr/>
      </xdr:nvSpPr>
      <xdr:spPr>
        <a:xfrm>
          <a:off x="21272500" y="6371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35</xdr:row>
      <xdr:rowOff>145762</xdr:rowOff>
    </xdr:from>
    <xdr:ext cx="469744" cy="259045"/>
    <xdr:sp macro="" textlink="">
      <xdr:nvSpPr>
        <xdr:cNvPr id="730" name="テキスト ボックス 729"/>
        <xdr:cNvSpPr txBox="1"/>
      </xdr:nvSpPr>
      <xdr:spPr>
        <a:xfrm>
          <a:off x="21088427" y="61465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2,072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23685</xdr:rowOff>
    </xdr:from>
    <xdr:to>
      <xdr:col>29</xdr:col>
      <xdr:colOff>517525</xdr:colOff>
      <xdr:row>38</xdr:row>
      <xdr:rowOff>25400</xdr:rowOff>
    </xdr:to>
    <xdr:cxnSp macro="">
      <xdr:nvCxnSpPr>
        <xdr:cNvPr id="731" name="直線コネクタ 730"/>
        <xdr:cNvCxnSpPr/>
      </xdr:nvCxnSpPr>
      <xdr:spPr>
        <a:xfrm>
          <a:off x="19545300" y="6538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57810</xdr:rowOff>
    </xdr:from>
    <xdr:to>
      <xdr:col>29</xdr:col>
      <xdr:colOff>568325</xdr:colOff>
      <xdr:row>37</xdr:row>
      <xdr:rowOff>159410</xdr:rowOff>
    </xdr:to>
    <xdr:sp macro="" textlink="">
      <xdr:nvSpPr>
        <xdr:cNvPr id="732" name="フローチャート : 判断 731"/>
        <xdr:cNvSpPr/>
      </xdr:nvSpPr>
      <xdr:spPr>
        <a:xfrm>
          <a:off x="20383500" y="640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4487</xdr:rowOff>
    </xdr:from>
    <xdr:ext cx="469744" cy="259045"/>
    <xdr:sp macro="" textlink="">
      <xdr:nvSpPr>
        <xdr:cNvPr id="733" name="テキスト ボックス 732"/>
        <xdr:cNvSpPr txBox="1"/>
      </xdr:nvSpPr>
      <xdr:spPr>
        <a:xfrm>
          <a:off x="20199427" y="6176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1,544</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23685</xdr:rowOff>
    </xdr:from>
    <xdr:to>
      <xdr:col>28</xdr:col>
      <xdr:colOff>314325</xdr:colOff>
      <xdr:row>38</xdr:row>
      <xdr:rowOff>25400</xdr:rowOff>
    </xdr:to>
    <xdr:cxnSp macro="">
      <xdr:nvCxnSpPr>
        <xdr:cNvPr id="734" name="直線コネクタ 733"/>
        <xdr:cNvCxnSpPr/>
      </xdr:nvCxnSpPr>
      <xdr:spPr>
        <a:xfrm flipV="1">
          <a:off x="18656300" y="6538785"/>
          <a:ext cx="889000" cy="1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62497</xdr:rowOff>
    </xdr:from>
    <xdr:to>
      <xdr:col>28</xdr:col>
      <xdr:colOff>365125</xdr:colOff>
      <xdr:row>37</xdr:row>
      <xdr:rowOff>164097</xdr:rowOff>
    </xdr:to>
    <xdr:sp macro="" textlink="">
      <xdr:nvSpPr>
        <xdr:cNvPr id="735" name="フローチャート : 判断 734"/>
        <xdr:cNvSpPr/>
      </xdr:nvSpPr>
      <xdr:spPr>
        <a:xfrm>
          <a:off x="19494500" y="6406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9174</xdr:rowOff>
    </xdr:from>
    <xdr:ext cx="469744" cy="259045"/>
    <xdr:sp macro="" textlink="">
      <xdr:nvSpPr>
        <xdr:cNvPr id="736" name="テキスト ボックス 735"/>
        <xdr:cNvSpPr txBox="1"/>
      </xdr:nvSpPr>
      <xdr:spPr>
        <a:xfrm>
          <a:off x="19310427" y="6181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1,462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47638</xdr:rowOff>
    </xdr:from>
    <xdr:to>
      <xdr:col>27</xdr:col>
      <xdr:colOff>161925</xdr:colOff>
      <xdr:row>37</xdr:row>
      <xdr:rowOff>149238</xdr:rowOff>
    </xdr:to>
    <xdr:sp macro="" textlink="">
      <xdr:nvSpPr>
        <xdr:cNvPr id="737" name="フローチャート : 判断 736"/>
        <xdr:cNvSpPr/>
      </xdr:nvSpPr>
      <xdr:spPr>
        <a:xfrm>
          <a:off x="18605500" y="6391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165765</xdr:rowOff>
    </xdr:from>
    <xdr:ext cx="469744" cy="259045"/>
    <xdr:sp macro="" textlink="">
      <xdr:nvSpPr>
        <xdr:cNvPr id="738" name="テキスト ボックス 737"/>
        <xdr:cNvSpPr txBox="1"/>
      </xdr:nvSpPr>
      <xdr:spPr>
        <a:xfrm>
          <a:off x="18421427" y="6166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39" name="テキスト ボックス 738"/>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0" name="テキスト ボックス 739"/>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1" name="テキスト ボックス 740"/>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2" name="テキスト ボックス 741"/>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3" name="テキスト ボックス 742"/>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146050</xdr:rowOff>
    </xdr:from>
    <xdr:to>
      <xdr:col>32</xdr:col>
      <xdr:colOff>238125</xdr:colOff>
      <xdr:row>38</xdr:row>
      <xdr:rowOff>76200</xdr:rowOff>
    </xdr:to>
    <xdr:sp macro="" textlink="">
      <xdr:nvSpPr>
        <xdr:cNvPr id="744" name="円/楕円 743"/>
        <xdr:cNvSpPr/>
      </xdr:nvSpPr>
      <xdr:spPr>
        <a:xfrm>
          <a:off x="22110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60977</xdr:rowOff>
    </xdr:from>
    <xdr:ext cx="249299" cy="259045"/>
    <xdr:sp macro="" textlink="">
      <xdr:nvSpPr>
        <xdr:cNvPr id="745" name="投資及び出資金該当値テキスト"/>
        <xdr:cNvSpPr txBox="1"/>
      </xdr:nvSpPr>
      <xdr:spPr>
        <a:xfrm>
          <a:off x="22212300" y="6404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146050</xdr:rowOff>
    </xdr:from>
    <xdr:to>
      <xdr:col>31</xdr:col>
      <xdr:colOff>85725</xdr:colOff>
      <xdr:row>38</xdr:row>
      <xdr:rowOff>76200</xdr:rowOff>
    </xdr:to>
    <xdr:sp macro="" textlink="">
      <xdr:nvSpPr>
        <xdr:cNvPr id="746" name="円/楕円 745"/>
        <xdr:cNvSpPr/>
      </xdr:nvSpPr>
      <xdr:spPr>
        <a:xfrm>
          <a:off x="21272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38</xdr:row>
      <xdr:rowOff>67327</xdr:rowOff>
    </xdr:from>
    <xdr:ext cx="249299" cy="259045"/>
    <xdr:sp macro="" textlink="">
      <xdr:nvSpPr>
        <xdr:cNvPr id="747" name="テキスト ボックス 746"/>
        <xdr:cNvSpPr txBox="1"/>
      </xdr:nvSpPr>
      <xdr:spPr>
        <a:xfrm>
          <a:off x="21198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146050</xdr:rowOff>
    </xdr:from>
    <xdr:to>
      <xdr:col>29</xdr:col>
      <xdr:colOff>568325</xdr:colOff>
      <xdr:row>38</xdr:row>
      <xdr:rowOff>76200</xdr:rowOff>
    </xdr:to>
    <xdr:sp macro="" textlink="">
      <xdr:nvSpPr>
        <xdr:cNvPr id="748" name="円/楕円 747"/>
        <xdr:cNvSpPr/>
      </xdr:nvSpPr>
      <xdr:spPr>
        <a:xfrm>
          <a:off x="20383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38</xdr:row>
      <xdr:rowOff>67327</xdr:rowOff>
    </xdr:from>
    <xdr:ext cx="249299" cy="259045"/>
    <xdr:sp macro="" textlink="">
      <xdr:nvSpPr>
        <xdr:cNvPr id="749" name="テキスト ボックス 748"/>
        <xdr:cNvSpPr txBox="1"/>
      </xdr:nvSpPr>
      <xdr:spPr>
        <a:xfrm>
          <a:off x="20309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144335</xdr:rowOff>
    </xdr:from>
    <xdr:to>
      <xdr:col>28</xdr:col>
      <xdr:colOff>365125</xdr:colOff>
      <xdr:row>38</xdr:row>
      <xdr:rowOff>74485</xdr:rowOff>
    </xdr:to>
    <xdr:sp macro="" textlink="">
      <xdr:nvSpPr>
        <xdr:cNvPr id="750" name="円/楕円 749"/>
        <xdr:cNvSpPr/>
      </xdr:nvSpPr>
      <xdr:spPr>
        <a:xfrm>
          <a:off x="19494500" y="648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38</xdr:row>
      <xdr:rowOff>65612</xdr:rowOff>
    </xdr:from>
    <xdr:ext cx="313932" cy="259045"/>
    <xdr:sp macro="" textlink="">
      <xdr:nvSpPr>
        <xdr:cNvPr id="751" name="テキスト ボックス 750"/>
        <xdr:cNvSpPr txBox="1"/>
      </xdr:nvSpPr>
      <xdr:spPr>
        <a:xfrm>
          <a:off x="19388333" y="658071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146050</xdr:rowOff>
    </xdr:from>
    <xdr:to>
      <xdr:col>27</xdr:col>
      <xdr:colOff>161925</xdr:colOff>
      <xdr:row>38</xdr:row>
      <xdr:rowOff>76200</xdr:rowOff>
    </xdr:to>
    <xdr:sp macro="" textlink="">
      <xdr:nvSpPr>
        <xdr:cNvPr id="752" name="円/楕円 751"/>
        <xdr:cNvSpPr/>
      </xdr:nvSpPr>
      <xdr:spPr>
        <a:xfrm>
          <a:off x="186055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38</xdr:row>
      <xdr:rowOff>67327</xdr:rowOff>
    </xdr:from>
    <xdr:ext cx="249299" cy="259045"/>
    <xdr:sp macro="" textlink="">
      <xdr:nvSpPr>
        <xdr:cNvPr id="753" name="テキスト ボックス 752"/>
        <xdr:cNvSpPr txBox="1"/>
      </xdr:nvSpPr>
      <xdr:spPr>
        <a:xfrm>
          <a:off x="18531649" y="658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4" name="正方形/長方形 753"/>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5" name="正方形/長方形 754"/>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6" name="正方形/長方形 755"/>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7" name="正方形/長方形 756"/>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58" name="正方形/長方形 757"/>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59" name="正方形/長方形 758"/>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0" name="正方形/長方形 759"/>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7,607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1" name="正方形/長方形 760"/>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2" name="テキスト ボックス 761"/>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3" name="直線コネクタ 762"/>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4" name="直線コネクタ 763"/>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5" name="テキスト ボックス 764"/>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6" name="直線コネクタ 765"/>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144434</xdr:rowOff>
    </xdr:from>
    <xdr:ext cx="467179" cy="259045"/>
    <xdr:sp macro="" textlink="">
      <xdr:nvSpPr>
        <xdr:cNvPr id="767" name="テキスト ボックス 766"/>
        <xdr:cNvSpPr txBox="1"/>
      </xdr:nvSpPr>
      <xdr:spPr>
        <a:xfrm>
          <a:off x="17820821" y="9745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68" name="直線コネクタ 767"/>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160762</xdr:rowOff>
    </xdr:from>
    <xdr:ext cx="467179" cy="259045"/>
    <xdr:sp macro="" textlink="">
      <xdr:nvSpPr>
        <xdr:cNvPr id="769" name="テキスト ボックス 768"/>
        <xdr:cNvSpPr txBox="1"/>
      </xdr:nvSpPr>
      <xdr:spPr>
        <a:xfrm>
          <a:off x="17820821" y="9419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0" name="直線コネクタ 769"/>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5642</xdr:rowOff>
    </xdr:from>
    <xdr:ext cx="467179" cy="259045"/>
    <xdr:sp macro="" textlink="">
      <xdr:nvSpPr>
        <xdr:cNvPr id="771" name="テキスト ボックス 770"/>
        <xdr:cNvSpPr txBox="1"/>
      </xdr:nvSpPr>
      <xdr:spPr>
        <a:xfrm>
          <a:off x="17820821" y="9092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2" name="直線コネクタ 771"/>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3" name="テキスト ボックス 772"/>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4" name="直線コネクタ 773"/>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5" name="テキスト ボックス 774"/>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6" name="直線コネクタ 775"/>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7" name="テキスト ボックス 776"/>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78"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57622</xdr:rowOff>
    </xdr:from>
    <xdr:to>
      <xdr:col>32</xdr:col>
      <xdr:colOff>186689</xdr:colOff>
      <xdr:row>59</xdr:row>
      <xdr:rowOff>98878</xdr:rowOff>
    </xdr:to>
    <xdr:cxnSp macro="">
      <xdr:nvCxnSpPr>
        <xdr:cNvPr id="779" name="直線コネクタ 778"/>
        <xdr:cNvCxnSpPr/>
      </xdr:nvCxnSpPr>
      <xdr:spPr>
        <a:xfrm flipV="1">
          <a:off x="22159595" y="8630122"/>
          <a:ext cx="1269" cy="1584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0"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1" name="直線コネクタ 780"/>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4299</xdr:rowOff>
    </xdr:from>
    <xdr:ext cx="534377" cy="259045"/>
    <xdr:sp macro="" textlink="">
      <xdr:nvSpPr>
        <xdr:cNvPr id="782" name="貸付金最大値テキスト"/>
        <xdr:cNvSpPr txBox="1"/>
      </xdr:nvSpPr>
      <xdr:spPr>
        <a:xfrm>
          <a:off x="22212300" y="8405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14,554</a:t>
          </a:r>
          <a:endParaRPr kumimoji="1" lang="ja-JP" altLang="en-US" sz="1000" b="1">
            <a:latin typeface="ＭＳ Ｐゴシック"/>
          </a:endParaRPr>
        </a:p>
      </xdr:txBody>
    </xdr:sp>
    <xdr:clientData/>
  </xdr:oneCellAnchor>
  <xdr:twoCellAnchor>
    <xdr:from>
      <xdr:col>32</xdr:col>
      <xdr:colOff>98425</xdr:colOff>
      <xdr:row>50</xdr:row>
      <xdr:rowOff>57622</xdr:rowOff>
    </xdr:from>
    <xdr:to>
      <xdr:col>32</xdr:col>
      <xdr:colOff>276225</xdr:colOff>
      <xdr:row>50</xdr:row>
      <xdr:rowOff>57622</xdr:rowOff>
    </xdr:to>
    <xdr:cxnSp macro="">
      <xdr:nvCxnSpPr>
        <xdr:cNvPr id="783" name="直線コネクタ 782"/>
        <xdr:cNvCxnSpPr/>
      </xdr:nvCxnSpPr>
      <xdr:spPr>
        <a:xfrm>
          <a:off x="22072600" y="8630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57</xdr:row>
      <xdr:rowOff>86251</xdr:rowOff>
    </xdr:from>
    <xdr:to>
      <xdr:col>32</xdr:col>
      <xdr:colOff>187325</xdr:colOff>
      <xdr:row>57</xdr:row>
      <xdr:rowOff>92891</xdr:rowOff>
    </xdr:to>
    <xdr:cxnSp macro="">
      <xdr:nvCxnSpPr>
        <xdr:cNvPr id="784" name="直線コネクタ 783"/>
        <xdr:cNvCxnSpPr/>
      </xdr:nvCxnSpPr>
      <xdr:spPr>
        <a:xfrm flipV="1">
          <a:off x="21323300" y="9858901"/>
          <a:ext cx="838200" cy="6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32166</xdr:rowOff>
    </xdr:from>
    <xdr:ext cx="469744" cy="259045"/>
    <xdr:sp macro="" textlink="">
      <xdr:nvSpPr>
        <xdr:cNvPr id="785" name="貸付金平均値テキスト"/>
        <xdr:cNvSpPr txBox="1"/>
      </xdr:nvSpPr>
      <xdr:spPr>
        <a:xfrm>
          <a:off x="22212300" y="9804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3,098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53739</xdr:rowOff>
    </xdr:from>
    <xdr:to>
      <xdr:col>32</xdr:col>
      <xdr:colOff>238125</xdr:colOff>
      <xdr:row>57</xdr:row>
      <xdr:rowOff>155339</xdr:rowOff>
    </xdr:to>
    <xdr:sp macro="" textlink="">
      <xdr:nvSpPr>
        <xdr:cNvPr id="786" name="フローチャート : 判断 785"/>
        <xdr:cNvSpPr/>
      </xdr:nvSpPr>
      <xdr:spPr>
        <a:xfrm>
          <a:off x="22110700" y="9826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57</xdr:row>
      <xdr:rowOff>83965</xdr:rowOff>
    </xdr:from>
    <xdr:to>
      <xdr:col>31</xdr:col>
      <xdr:colOff>34925</xdr:colOff>
      <xdr:row>57</xdr:row>
      <xdr:rowOff>92891</xdr:rowOff>
    </xdr:to>
    <xdr:cxnSp macro="">
      <xdr:nvCxnSpPr>
        <xdr:cNvPr id="787" name="直線コネクタ 786"/>
        <xdr:cNvCxnSpPr/>
      </xdr:nvCxnSpPr>
      <xdr:spPr>
        <a:xfrm>
          <a:off x="20434300" y="9856615"/>
          <a:ext cx="889000" cy="8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56</xdr:row>
      <xdr:rowOff>168039</xdr:rowOff>
    </xdr:from>
    <xdr:to>
      <xdr:col>31</xdr:col>
      <xdr:colOff>85725</xdr:colOff>
      <xdr:row>57</xdr:row>
      <xdr:rowOff>98189</xdr:rowOff>
    </xdr:to>
    <xdr:sp macro="" textlink="">
      <xdr:nvSpPr>
        <xdr:cNvPr id="788" name="フローチャート : 判断 787"/>
        <xdr:cNvSpPr/>
      </xdr:nvSpPr>
      <xdr:spPr>
        <a:xfrm>
          <a:off x="21272500" y="9769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55</xdr:row>
      <xdr:rowOff>114716</xdr:rowOff>
    </xdr:from>
    <xdr:ext cx="469744" cy="259045"/>
    <xdr:sp macro="" textlink="">
      <xdr:nvSpPr>
        <xdr:cNvPr id="789" name="テキスト ボックス 788"/>
        <xdr:cNvSpPr txBox="1"/>
      </xdr:nvSpPr>
      <xdr:spPr>
        <a:xfrm>
          <a:off x="21088427" y="9544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3,623</a:t>
          </a:r>
          <a:endParaRPr kumimoji="1" lang="ja-JP" altLang="en-US" sz="1000" b="1">
            <a:solidFill>
              <a:srgbClr val="000080"/>
            </a:solidFill>
            <a:latin typeface="ＭＳ Ｐゴシック"/>
          </a:endParaRPr>
        </a:p>
      </xdr:txBody>
    </xdr:sp>
    <xdr:clientData/>
  </xdr:oneCellAnchor>
  <xdr:twoCellAnchor>
    <xdr:from>
      <xdr:col>28</xdr:col>
      <xdr:colOff>314325</xdr:colOff>
      <xdr:row>57</xdr:row>
      <xdr:rowOff>83965</xdr:rowOff>
    </xdr:from>
    <xdr:to>
      <xdr:col>29</xdr:col>
      <xdr:colOff>517525</xdr:colOff>
      <xdr:row>57</xdr:row>
      <xdr:rowOff>105845</xdr:rowOff>
    </xdr:to>
    <xdr:cxnSp macro="">
      <xdr:nvCxnSpPr>
        <xdr:cNvPr id="790" name="直線コネクタ 789"/>
        <xdr:cNvCxnSpPr/>
      </xdr:nvCxnSpPr>
      <xdr:spPr>
        <a:xfrm flipV="1">
          <a:off x="19545300" y="9856615"/>
          <a:ext cx="889000" cy="21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55</xdr:row>
      <xdr:rowOff>169128</xdr:rowOff>
    </xdr:from>
    <xdr:to>
      <xdr:col>29</xdr:col>
      <xdr:colOff>568325</xdr:colOff>
      <xdr:row>56</xdr:row>
      <xdr:rowOff>99278</xdr:rowOff>
    </xdr:to>
    <xdr:sp macro="" textlink="">
      <xdr:nvSpPr>
        <xdr:cNvPr id="791" name="フローチャート : 判断 790"/>
        <xdr:cNvSpPr/>
      </xdr:nvSpPr>
      <xdr:spPr>
        <a:xfrm>
          <a:off x="20383500" y="9598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115805</xdr:rowOff>
    </xdr:from>
    <xdr:ext cx="469744" cy="259045"/>
    <xdr:sp macro="" textlink="">
      <xdr:nvSpPr>
        <xdr:cNvPr id="792" name="テキスト ボックス 791"/>
        <xdr:cNvSpPr txBox="1"/>
      </xdr:nvSpPr>
      <xdr:spPr>
        <a:xfrm>
          <a:off x="20199427" y="9374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5,188</a:t>
          </a:r>
          <a:endParaRPr kumimoji="1" lang="ja-JP" altLang="en-US" sz="1000" b="1">
            <a:solidFill>
              <a:srgbClr val="000080"/>
            </a:solidFill>
            <a:latin typeface="ＭＳ Ｐゴシック"/>
          </a:endParaRPr>
        </a:p>
      </xdr:txBody>
    </xdr:sp>
    <xdr:clientData/>
  </xdr:oneCellAnchor>
  <xdr:twoCellAnchor>
    <xdr:from>
      <xdr:col>27</xdr:col>
      <xdr:colOff>111125</xdr:colOff>
      <xdr:row>57</xdr:row>
      <xdr:rowOff>105845</xdr:rowOff>
    </xdr:from>
    <xdr:to>
      <xdr:col>28</xdr:col>
      <xdr:colOff>314325</xdr:colOff>
      <xdr:row>57</xdr:row>
      <xdr:rowOff>108349</xdr:rowOff>
    </xdr:to>
    <xdr:cxnSp macro="">
      <xdr:nvCxnSpPr>
        <xdr:cNvPr id="793" name="直線コネクタ 792"/>
        <xdr:cNvCxnSpPr/>
      </xdr:nvCxnSpPr>
      <xdr:spPr>
        <a:xfrm flipV="1">
          <a:off x="18656300" y="9878495"/>
          <a:ext cx="889000" cy="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55</xdr:row>
      <xdr:rowOff>131681</xdr:rowOff>
    </xdr:from>
    <xdr:to>
      <xdr:col>28</xdr:col>
      <xdr:colOff>365125</xdr:colOff>
      <xdr:row>56</xdr:row>
      <xdr:rowOff>61831</xdr:rowOff>
    </xdr:to>
    <xdr:sp macro="" textlink="">
      <xdr:nvSpPr>
        <xdr:cNvPr id="794" name="フローチャート : 判断 793"/>
        <xdr:cNvSpPr/>
      </xdr:nvSpPr>
      <xdr:spPr>
        <a:xfrm>
          <a:off x="19494500" y="956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54</xdr:row>
      <xdr:rowOff>78358</xdr:rowOff>
    </xdr:from>
    <xdr:ext cx="469744" cy="259045"/>
    <xdr:sp macro="" textlink="">
      <xdr:nvSpPr>
        <xdr:cNvPr id="795" name="テキスト ボックス 794"/>
        <xdr:cNvSpPr txBox="1"/>
      </xdr:nvSpPr>
      <xdr:spPr>
        <a:xfrm>
          <a:off x="19310427" y="9336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5,532</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170543</xdr:rowOff>
    </xdr:from>
    <xdr:to>
      <xdr:col>27</xdr:col>
      <xdr:colOff>161925</xdr:colOff>
      <xdr:row>55</xdr:row>
      <xdr:rowOff>100693</xdr:rowOff>
    </xdr:to>
    <xdr:sp macro="" textlink="">
      <xdr:nvSpPr>
        <xdr:cNvPr id="796" name="フローチャート : 判断 795"/>
        <xdr:cNvSpPr/>
      </xdr:nvSpPr>
      <xdr:spPr>
        <a:xfrm>
          <a:off x="18605500" y="942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53</xdr:row>
      <xdr:rowOff>117220</xdr:rowOff>
    </xdr:from>
    <xdr:ext cx="469744" cy="259045"/>
    <xdr:sp macro="" textlink="">
      <xdr:nvSpPr>
        <xdr:cNvPr id="797" name="テキスト ボックス 796"/>
        <xdr:cNvSpPr txBox="1"/>
      </xdr:nvSpPr>
      <xdr:spPr>
        <a:xfrm>
          <a:off x="18421427" y="920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98" name="テキスト ボックス 797"/>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99" name="テキスト ボックス 798"/>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0" name="テキスト ボックス 799"/>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1" name="テキスト ボックス 800"/>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2" name="テキスト ボックス 801"/>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57</xdr:row>
      <xdr:rowOff>35451</xdr:rowOff>
    </xdr:from>
    <xdr:to>
      <xdr:col>32</xdr:col>
      <xdr:colOff>238125</xdr:colOff>
      <xdr:row>57</xdr:row>
      <xdr:rowOff>137051</xdr:rowOff>
    </xdr:to>
    <xdr:sp macro="" textlink="">
      <xdr:nvSpPr>
        <xdr:cNvPr id="803" name="円/楕円 802"/>
        <xdr:cNvSpPr/>
      </xdr:nvSpPr>
      <xdr:spPr>
        <a:xfrm>
          <a:off x="22110700" y="9808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56</xdr:row>
      <xdr:rowOff>58328</xdr:rowOff>
    </xdr:from>
    <xdr:ext cx="469744" cy="259045"/>
    <xdr:sp macro="" textlink="">
      <xdr:nvSpPr>
        <xdr:cNvPr id="804" name="貸付金該当値テキスト"/>
        <xdr:cNvSpPr txBox="1"/>
      </xdr:nvSpPr>
      <xdr:spPr>
        <a:xfrm>
          <a:off x="22212300" y="9659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3,266</a:t>
          </a:r>
          <a:endParaRPr kumimoji="1" lang="ja-JP" altLang="en-US" sz="1000" b="1">
            <a:solidFill>
              <a:srgbClr val="FF0000"/>
            </a:solidFill>
            <a:latin typeface="ＭＳ Ｐゴシック"/>
          </a:endParaRPr>
        </a:p>
      </xdr:txBody>
    </xdr:sp>
    <xdr:clientData/>
  </xdr:oneCellAnchor>
  <xdr:twoCellAnchor>
    <xdr:from>
      <xdr:col>30</xdr:col>
      <xdr:colOff>669925</xdr:colOff>
      <xdr:row>57</xdr:row>
      <xdr:rowOff>42091</xdr:rowOff>
    </xdr:from>
    <xdr:to>
      <xdr:col>31</xdr:col>
      <xdr:colOff>85725</xdr:colOff>
      <xdr:row>57</xdr:row>
      <xdr:rowOff>143691</xdr:rowOff>
    </xdr:to>
    <xdr:sp macro="" textlink="">
      <xdr:nvSpPr>
        <xdr:cNvPr id="805" name="円/楕円 804"/>
        <xdr:cNvSpPr/>
      </xdr:nvSpPr>
      <xdr:spPr>
        <a:xfrm>
          <a:off x="21272500" y="981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57</xdr:row>
      <xdr:rowOff>134818</xdr:rowOff>
    </xdr:from>
    <xdr:ext cx="469744" cy="259045"/>
    <xdr:sp macro="" textlink="">
      <xdr:nvSpPr>
        <xdr:cNvPr id="806" name="テキスト ボックス 805"/>
        <xdr:cNvSpPr txBox="1"/>
      </xdr:nvSpPr>
      <xdr:spPr>
        <a:xfrm>
          <a:off x="21088427" y="9907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3,205</a:t>
          </a:r>
          <a:endParaRPr kumimoji="1" lang="ja-JP" altLang="en-US" sz="1000" b="1">
            <a:solidFill>
              <a:srgbClr val="FF0000"/>
            </a:solidFill>
            <a:latin typeface="ＭＳ Ｐゴシック"/>
          </a:endParaRPr>
        </a:p>
      </xdr:txBody>
    </xdr:sp>
    <xdr:clientData/>
  </xdr:oneCellAnchor>
  <xdr:twoCellAnchor>
    <xdr:from>
      <xdr:col>29</xdr:col>
      <xdr:colOff>466725</xdr:colOff>
      <xdr:row>57</xdr:row>
      <xdr:rowOff>33165</xdr:rowOff>
    </xdr:from>
    <xdr:to>
      <xdr:col>29</xdr:col>
      <xdr:colOff>568325</xdr:colOff>
      <xdr:row>57</xdr:row>
      <xdr:rowOff>134765</xdr:rowOff>
    </xdr:to>
    <xdr:sp macro="" textlink="">
      <xdr:nvSpPr>
        <xdr:cNvPr id="807" name="円/楕円 806"/>
        <xdr:cNvSpPr/>
      </xdr:nvSpPr>
      <xdr:spPr>
        <a:xfrm>
          <a:off x="20383500" y="98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57</xdr:row>
      <xdr:rowOff>125892</xdr:rowOff>
    </xdr:from>
    <xdr:ext cx="469744" cy="259045"/>
    <xdr:sp macro="" textlink="">
      <xdr:nvSpPr>
        <xdr:cNvPr id="808" name="テキスト ボックス 807"/>
        <xdr:cNvSpPr txBox="1"/>
      </xdr:nvSpPr>
      <xdr:spPr>
        <a:xfrm>
          <a:off x="20199427" y="9898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3,287</a:t>
          </a:r>
          <a:endParaRPr kumimoji="1" lang="ja-JP" altLang="en-US" sz="1000" b="1">
            <a:solidFill>
              <a:srgbClr val="FF0000"/>
            </a:solidFill>
            <a:latin typeface="ＭＳ Ｐゴシック"/>
          </a:endParaRPr>
        </a:p>
      </xdr:txBody>
    </xdr:sp>
    <xdr:clientData/>
  </xdr:oneCellAnchor>
  <xdr:twoCellAnchor>
    <xdr:from>
      <xdr:col>28</xdr:col>
      <xdr:colOff>263525</xdr:colOff>
      <xdr:row>57</xdr:row>
      <xdr:rowOff>55045</xdr:rowOff>
    </xdr:from>
    <xdr:to>
      <xdr:col>28</xdr:col>
      <xdr:colOff>365125</xdr:colOff>
      <xdr:row>57</xdr:row>
      <xdr:rowOff>156645</xdr:rowOff>
    </xdr:to>
    <xdr:sp macro="" textlink="">
      <xdr:nvSpPr>
        <xdr:cNvPr id="809" name="円/楕円 808"/>
        <xdr:cNvSpPr/>
      </xdr:nvSpPr>
      <xdr:spPr>
        <a:xfrm>
          <a:off x="19494500" y="9827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57</xdr:row>
      <xdr:rowOff>147772</xdr:rowOff>
    </xdr:from>
    <xdr:ext cx="469744" cy="259045"/>
    <xdr:sp macro="" textlink="">
      <xdr:nvSpPr>
        <xdr:cNvPr id="810" name="テキスト ボックス 809"/>
        <xdr:cNvSpPr txBox="1"/>
      </xdr:nvSpPr>
      <xdr:spPr>
        <a:xfrm>
          <a:off x="19310427" y="9920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3,086</a:t>
          </a:r>
          <a:endParaRPr kumimoji="1" lang="ja-JP" altLang="en-US" sz="1000" b="1">
            <a:solidFill>
              <a:srgbClr val="FF0000"/>
            </a:solidFill>
            <a:latin typeface="ＭＳ Ｐゴシック"/>
          </a:endParaRPr>
        </a:p>
      </xdr:txBody>
    </xdr:sp>
    <xdr:clientData/>
  </xdr:oneCellAnchor>
  <xdr:twoCellAnchor>
    <xdr:from>
      <xdr:col>27</xdr:col>
      <xdr:colOff>60325</xdr:colOff>
      <xdr:row>57</xdr:row>
      <xdr:rowOff>57549</xdr:rowOff>
    </xdr:from>
    <xdr:to>
      <xdr:col>27</xdr:col>
      <xdr:colOff>161925</xdr:colOff>
      <xdr:row>57</xdr:row>
      <xdr:rowOff>159149</xdr:rowOff>
    </xdr:to>
    <xdr:sp macro="" textlink="">
      <xdr:nvSpPr>
        <xdr:cNvPr id="811" name="円/楕円 810"/>
        <xdr:cNvSpPr/>
      </xdr:nvSpPr>
      <xdr:spPr>
        <a:xfrm>
          <a:off x="18605500" y="9830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57</xdr:row>
      <xdr:rowOff>150276</xdr:rowOff>
    </xdr:from>
    <xdr:ext cx="469744" cy="259045"/>
    <xdr:sp macro="" textlink="">
      <xdr:nvSpPr>
        <xdr:cNvPr id="812" name="テキスト ボックス 811"/>
        <xdr:cNvSpPr txBox="1"/>
      </xdr:nvSpPr>
      <xdr:spPr>
        <a:xfrm>
          <a:off x="18421427" y="9922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3,063</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3" name="正方形/長方形 812"/>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4" name="正方形/長方形 813"/>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5" name="正方形/長方形 814"/>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22/31</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6" name="正方形/長方形 815"/>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7" name="正方形/長方形 816"/>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18" name="正方形/長方形 817"/>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19" name="正方形/長方形 818"/>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47,213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0" name="正方形/長方形 819"/>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1" name="テキスト ボックス 820"/>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2" name="直線コネクタ 821"/>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3" name="テキスト ボックス 822"/>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24" name="直線コネクタ 82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25" name="テキスト ボックス 824"/>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26" name="直線コネクタ 82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27" name="テキスト ボックス 826"/>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28" name="直線コネクタ 82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29" name="テキスト ボックス 828"/>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30" name="直線コネクタ 82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71</xdr:row>
      <xdr:rowOff>130827</xdr:rowOff>
    </xdr:from>
    <xdr:ext cx="531299" cy="259045"/>
    <xdr:sp macro="" textlink="">
      <xdr:nvSpPr>
        <xdr:cNvPr id="831" name="テキスト ボックス 830"/>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32" name="直線コネクタ 83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33" name="テキスト ボックス 83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4" name="直線コネクタ 83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5" name="テキスト ボックス 83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3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33801</xdr:rowOff>
    </xdr:from>
    <xdr:to>
      <xdr:col>32</xdr:col>
      <xdr:colOff>186689</xdr:colOff>
      <xdr:row>78</xdr:row>
      <xdr:rowOff>130366</xdr:rowOff>
    </xdr:to>
    <xdr:cxnSp macro="">
      <xdr:nvCxnSpPr>
        <xdr:cNvPr id="837" name="直線コネクタ 836"/>
        <xdr:cNvCxnSpPr/>
      </xdr:nvCxnSpPr>
      <xdr:spPr>
        <a:xfrm flipV="1">
          <a:off x="22159595" y="12035301"/>
          <a:ext cx="1269" cy="14681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134193</xdr:rowOff>
    </xdr:from>
    <xdr:ext cx="534377" cy="259045"/>
    <xdr:sp macro="" textlink="">
      <xdr:nvSpPr>
        <xdr:cNvPr id="838" name="繰出金最小値テキスト"/>
        <xdr:cNvSpPr txBox="1"/>
      </xdr:nvSpPr>
      <xdr:spPr>
        <a:xfrm>
          <a:off x="22212300" y="135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24,490</a:t>
          </a:r>
          <a:endParaRPr kumimoji="1" lang="ja-JP" altLang="en-US" sz="1000" b="1">
            <a:latin typeface="ＭＳ Ｐゴシック"/>
          </a:endParaRPr>
        </a:p>
      </xdr:txBody>
    </xdr:sp>
    <xdr:clientData/>
  </xdr:oneCellAnchor>
  <xdr:twoCellAnchor>
    <xdr:from>
      <xdr:col>32</xdr:col>
      <xdr:colOff>98425</xdr:colOff>
      <xdr:row>78</xdr:row>
      <xdr:rowOff>130366</xdr:rowOff>
    </xdr:from>
    <xdr:to>
      <xdr:col>32</xdr:col>
      <xdr:colOff>276225</xdr:colOff>
      <xdr:row>78</xdr:row>
      <xdr:rowOff>130366</xdr:rowOff>
    </xdr:to>
    <xdr:cxnSp macro="">
      <xdr:nvCxnSpPr>
        <xdr:cNvPr id="839" name="直線コネクタ 838"/>
        <xdr:cNvCxnSpPr/>
      </xdr:nvCxnSpPr>
      <xdr:spPr>
        <a:xfrm>
          <a:off x="22072600" y="13503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151928</xdr:rowOff>
    </xdr:from>
    <xdr:ext cx="599010" cy="259045"/>
    <xdr:sp macro="" textlink="">
      <xdr:nvSpPr>
        <xdr:cNvPr id="840" name="繰出金最大値テキスト"/>
        <xdr:cNvSpPr txBox="1"/>
      </xdr:nvSpPr>
      <xdr:spPr>
        <a:xfrm>
          <a:off x="22212300" y="11810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101,559</a:t>
          </a:r>
          <a:endParaRPr kumimoji="1" lang="ja-JP" altLang="en-US" sz="1000" b="1">
            <a:latin typeface="ＭＳ Ｐゴシック"/>
          </a:endParaRPr>
        </a:p>
      </xdr:txBody>
    </xdr:sp>
    <xdr:clientData/>
  </xdr:oneCellAnchor>
  <xdr:twoCellAnchor>
    <xdr:from>
      <xdr:col>32</xdr:col>
      <xdr:colOff>98425</xdr:colOff>
      <xdr:row>70</xdr:row>
      <xdr:rowOff>33801</xdr:rowOff>
    </xdr:from>
    <xdr:to>
      <xdr:col>32</xdr:col>
      <xdr:colOff>276225</xdr:colOff>
      <xdr:row>70</xdr:row>
      <xdr:rowOff>33801</xdr:rowOff>
    </xdr:to>
    <xdr:cxnSp macro="">
      <xdr:nvCxnSpPr>
        <xdr:cNvPr id="841" name="直線コネクタ 840"/>
        <xdr:cNvCxnSpPr/>
      </xdr:nvCxnSpPr>
      <xdr:spPr>
        <a:xfrm>
          <a:off x="22072600" y="120353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76</xdr:row>
      <xdr:rowOff>2560</xdr:rowOff>
    </xdr:from>
    <xdr:to>
      <xdr:col>32</xdr:col>
      <xdr:colOff>187325</xdr:colOff>
      <xdr:row>76</xdr:row>
      <xdr:rowOff>19380</xdr:rowOff>
    </xdr:to>
    <xdr:cxnSp macro="">
      <xdr:nvCxnSpPr>
        <xdr:cNvPr id="842" name="直線コネクタ 841"/>
        <xdr:cNvCxnSpPr/>
      </xdr:nvCxnSpPr>
      <xdr:spPr>
        <a:xfrm>
          <a:off x="21323300" y="13032760"/>
          <a:ext cx="838200" cy="16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73</xdr:row>
      <xdr:rowOff>122579</xdr:rowOff>
    </xdr:from>
    <xdr:ext cx="534377" cy="259045"/>
    <xdr:sp macro="" textlink="">
      <xdr:nvSpPr>
        <xdr:cNvPr id="843" name="繰出金平均値テキスト"/>
        <xdr:cNvSpPr txBox="1"/>
      </xdr:nvSpPr>
      <xdr:spPr>
        <a:xfrm>
          <a:off x="22212300" y="126384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59,433</a:t>
          </a:r>
          <a:endParaRPr kumimoji="1" lang="ja-JP" altLang="en-US" sz="1000" b="1">
            <a:solidFill>
              <a:srgbClr val="000080"/>
            </a:solidFill>
            <a:latin typeface="ＭＳ Ｐゴシック"/>
          </a:endParaRPr>
        </a:p>
      </xdr:txBody>
    </xdr:sp>
    <xdr:clientData/>
  </xdr:oneCellAnchor>
  <xdr:twoCellAnchor>
    <xdr:from>
      <xdr:col>32</xdr:col>
      <xdr:colOff>136525</xdr:colOff>
      <xdr:row>74</xdr:row>
      <xdr:rowOff>99702</xdr:rowOff>
    </xdr:from>
    <xdr:to>
      <xdr:col>32</xdr:col>
      <xdr:colOff>238125</xdr:colOff>
      <xdr:row>75</xdr:row>
      <xdr:rowOff>29852</xdr:rowOff>
    </xdr:to>
    <xdr:sp macro="" textlink="">
      <xdr:nvSpPr>
        <xdr:cNvPr id="844" name="フローチャート : 判断 843"/>
        <xdr:cNvSpPr/>
      </xdr:nvSpPr>
      <xdr:spPr>
        <a:xfrm>
          <a:off x="22110700" y="12787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76</xdr:row>
      <xdr:rowOff>2560</xdr:rowOff>
    </xdr:from>
    <xdr:to>
      <xdr:col>31</xdr:col>
      <xdr:colOff>34925</xdr:colOff>
      <xdr:row>76</xdr:row>
      <xdr:rowOff>85998</xdr:rowOff>
    </xdr:to>
    <xdr:cxnSp macro="">
      <xdr:nvCxnSpPr>
        <xdr:cNvPr id="845" name="直線コネクタ 844"/>
        <xdr:cNvCxnSpPr/>
      </xdr:nvCxnSpPr>
      <xdr:spPr>
        <a:xfrm flipV="1">
          <a:off x="20434300" y="13032760"/>
          <a:ext cx="889000" cy="8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74</xdr:row>
      <xdr:rowOff>118370</xdr:rowOff>
    </xdr:from>
    <xdr:to>
      <xdr:col>31</xdr:col>
      <xdr:colOff>85725</xdr:colOff>
      <xdr:row>75</xdr:row>
      <xdr:rowOff>48520</xdr:rowOff>
    </xdr:to>
    <xdr:sp macro="" textlink="">
      <xdr:nvSpPr>
        <xdr:cNvPr id="846" name="フローチャート : 判断 845"/>
        <xdr:cNvSpPr/>
      </xdr:nvSpPr>
      <xdr:spPr>
        <a:xfrm>
          <a:off x="21272500" y="12805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65047</xdr:rowOff>
    </xdr:from>
    <xdr:ext cx="534377" cy="259045"/>
    <xdr:sp macro="" textlink="">
      <xdr:nvSpPr>
        <xdr:cNvPr id="847" name="テキスト ボックス 846"/>
        <xdr:cNvSpPr txBox="1"/>
      </xdr:nvSpPr>
      <xdr:spPr>
        <a:xfrm>
          <a:off x="21056111" y="1258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58,453</a:t>
          </a:r>
          <a:endParaRPr kumimoji="1" lang="ja-JP" altLang="en-US" sz="1000" b="1">
            <a:solidFill>
              <a:srgbClr val="000080"/>
            </a:solidFill>
            <a:latin typeface="ＭＳ Ｐゴシック"/>
          </a:endParaRPr>
        </a:p>
      </xdr:txBody>
    </xdr:sp>
    <xdr:clientData/>
  </xdr:oneCellAnchor>
  <xdr:twoCellAnchor>
    <xdr:from>
      <xdr:col>28</xdr:col>
      <xdr:colOff>314325</xdr:colOff>
      <xdr:row>76</xdr:row>
      <xdr:rowOff>85998</xdr:rowOff>
    </xdr:from>
    <xdr:to>
      <xdr:col>29</xdr:col>
      <xdr:colOff>517525</xdr:colOff>
      <xdr:row>76</xdr:row>
      <xdr:rowOff>91046</xdr:rowOff>
    </xdr:to>
    <xdr:cxnSp macro="">
      <xdr:nvCxnSpPr>
        <xdr:cNvPr id="848" name="直線コネクタ 847"/>
        <xdr:cNvCxnSpPr/>
      </xdr:nvCxnSpPr>
      <xdr:spPr>
        <a:xfrm flipV="1">
          <a:off x="19545300" y="13116198"/>
          <a:ext cx="889000" cy="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74</xdr:row>
      <xdr:rowOff>151784</xdr:rowOff>
    </xdr:from>
    <xdr:to>
      <xdr:col>29</xdr:col>
      <xdr:colOff>568325</xdr:colOff>
      <xdr:row>75</xdr:row>
      <xdr:rowOff>81934</xdr:rowOff>
    </xdr:to>
    <xdr:sp macro="" textlink="">
      <xdr:nvSpPr>
        <xdr:cNvPr id="849" name="フローチャート : 判断 848"/>
        <xdr:cNvSpPr/>
      </xdr:nvSpPr>
      <xdr:spPr>
        <a:xfrm>
          <a:off x="20383500" y="12839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98461</xdr:rowOff>
    </xdr:from>
    <xdr:ext cx="534377" cy="259045"/>
    <xdr:sp macro="" textlink="">
      <xdr:nvSpPr>
        <xdr:cNvPr id="850" name="テキスト ボックス 849"/>
        <xdr:cNvSpPr txBox="1"/>
      </xdr:nvSpPr>
      <xdr:spPr>
        <a:xfrm>
          <a:off x="20167111" y="126143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56,699</a:t>
          </a:r>
          <a:endParaRPr kumimoji="1" lang="ja-JP" altLang="en-US" sz="1000" b="1">
            <a:solidFill>
              <a:srgbClr val="000080"/>
            </a:solidFill>
            <a:latin typeface="ＭＳ Ｐゴシック"/>
          </a:endParaRPr>
        </a:p>
      </xdr:txBody>
    </xdr:sp>
    <xdr:clientData/>
  </xdr:oneCellAnchor>
  <xdr:twoCellAnchor>
    <xdr:from>
      <xdr:col>27</xdr:col>
      <xdr:colOff>111125</xdr:colOff>
      <xdr:row>76</xdr:row>
      <xdr:rowOff>63385</xdr:rowOff>
    </xdr:from>
    <xdr:to>
      <xdr:col>28</xdr:col>
      <xdr:colOff>314325</xdr:colOff>
      <xdr:row>76</xdr:row>
      <xdr:rowOff>91046</xdr:rowOff>
    </xdr:to>
    <xdr:cxnSp macro="">
      <xdr:nvCxnSpPr>
        <xdr:cNvPr id="851" name="直線コネクタ 850"/>
        <xdr:cNvCxnSpPr/>
      </xdr:nvCxnSpPr>
      <xdr:spPr>
        <a:xfrm>
          <a:off x="18656300" y="13093585"/>
          <a:ext cx="889000" cy="276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13157</xdr:rowOff>
    </xdr:from>
    <xdr:to>
      <xdr:col>28</xdr:col>
      <xdr:colOff>365125</xdr:colOff>
      <xdr:row>75</xdr:row>
      <xdr:rowOff>114757</xdr:rowOff>
    </xdr:to>
    <xdr:sp macro="" textlink="">
      <xdr:nvSpPr>
        <xdr:cNvPr id="852" name="フローチャート : 判断 851"/>
        <xdr:cNvSpPr/>
      </xdr:nvSpPr>
      <xdr:spPr>
        <a:xfrm>
          <a:off x="19494500" y="12871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73</xdr:row>
      <xdr:rowOff>131284</xdr:rowOff>
    </xdr:from>
    <xdr:ext cx="534377" cy="259045"/>
    <xdr:sp macro="" textlink="">
      <xdr:nvSpPr>
        <xdr:cNvPr id="853" name="テキスト ボックス 852"/>
        <xdr:cNvSpPr txBox="1"/>
      </xdr:nvSpPr>
      <xdr:spPr>
        <a:xfrm>
          <a:off x="19278111" y="1264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54,976</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17482</xdr:rowOff>
    </xdr:from>
    <xdr:to>
      <xdr:col>27</xdr:col>
      <xdr:colOff>161925</xdr:colOff>
      <xdr:row>75</xdr:row>
      <xdr:rowOff>119082</xdr:rowOff>
    </xdr:to>
    <xdr:sp macro="" textlink="">
      <xdr:nvSpPr>
        <xdr:cNvPr id="854" name="フローチャート : 判断 853"/>
        <xdr:cNvSpPr/>
      </xdr:nvSpPr>
      <xdr:spPr>
        <a:xfrm>
          <a:off x="18605500" y="1287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135609</xdr:rowOff>
    </xdr:from>
    <xdr:ext cx="534377" cy="259045"/>
    <xdr:sp macro="" textlink="">
      <xdr:nvSpPr>
        <xdr:cNvPr id="855" name="テキスト ボックス 854"/>
        <xdr:cNvSpPr txBox="1"/>
      </xdr:nvSpPr>
      <xdr:spPr>
        <a:xfrm>
          <a:off x="18389111" y="1265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54,749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56" name="テキスト ボックス 85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57" name="テキスト ボックス 85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58" name="テキスト ボックス 85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59" name="テキスト ボックス 85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0" name="テキスト ボックス 85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75</xdr:row>
      <xdr:rowOff>140030</xdr:rowOff>
    </xdr:from>
    <xdr:to>
      <xdr:col>32</xdr:col>
      <xdr:colOff>238125</xdr:colOff>
      <xdr:row>76</xdr:row>
      <xdr:rowOff>70180</xdr:rowOff>
    </xdr:to>
    <xdr:sp macro="" textlink="">
      <xdr:nvSpPr>
        <xdr:cNvPr id="861" name="円/楕円 860"/>
        <xdr:cNvSpPr/>
      </xdr:nvSpPr>
      <xdr:spPr>
        <a:xfrm>
          <a:off x="22110700" y="129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75</xdr:row>
      <xdr:rowOff>118457</xdr:rowOff>
    </xdr:from>
    <xdr:ext cx="534377" cy="259045"/>
    <xdr:sp macro="" textlink="">
      <xdr:nvSpPr>
        <xdr:cNvPr id="862" name="繰出金該当値テキスト"/>
        <xdr:cNvSpPr txBox="1"/>
      </xdr:nvSpPr>
      <xdr:spPr>
        <a:xfrm>
          <a:off x="22212300" y="12977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48,316</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123209</xdr:rowOff>
    </xdr:from>
    <xdr:to>
      <xdr:col>31</xdr:col>
      <xdr:colOff>85725</xdr:colOff>
      <xdr:row>76</xdr:row>
      <xdr:rowOff>53358</xdr:rowOff>
    </xdr:to>
    <xdr:sp macro="" textlink="">
      <xdr:nvSpPr>
        <xdr:cNvPr id="863" name="円/楕円 862"/>
        <xdr:cNvSpPr/>
      </xdr:nvSpPr>
      <xdr:spPr>
        <a:xfrm>
          <a:off x="21272500" y="1298195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44487</xdr:rowOff>
    </xdr:from>
    <xdr:ext cx="534377" cy="259045"/>
    <xdr:sp macro="" textlink="">
      <xdr:nvSpPr>
        <xdr:cNvPr id="864" name="テキスト ボックス 863"/>
        <xdr:cNvSpPr txBox="1"/>
      </xdr:nvSpPr>
      <xdr:spPr>
        <a:xfrm>
          <a:off x="21056111" y="1307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49,199</a:t>
          </a:r>
          <a:endParaRPr kumimoji="1" lang="ja-JP" altLang="en-US" sz="1000" b="1">
            <a:solidFill>
              <a:srgbClr val="FF0000"/>
            </a:solidFill>
            <a:latin typeface="ＭＳ Ｐゴシック"/>
          </a:endParaRPr>
        </a:p>
      </xdr:txBody>
    </xdr:sp>
    <xdr:clientData/>
  </xdr:oneCellAnchor>
  <xdr:twoCellAnchor>
    <xdr:from>
      <xdr:col>29</xdr:col>
      <xdr:colOff>466725</xdr:colOff>
      <xdr:row>76</xdr:row>
      <xdr:rowOff>35198</xdr:rowOff>
    </xdr:from>
    <xdr:to>
      <xdr:col>29</xdr:col>
      <xdr:colOff>568325</xdr:colOff>
      <xdr:row>76</xdr:row>
      <xdr:rowOff>136798</xdr:rowOff>
    </xdr:to>
    <xdr:sp macro="" textlink="">
      <xdr:nvSpPr>
        <xdr:cNvPr id="865" name="円/楕円 864"/>
        <xdr:cNvSpPr/>
      </xdr:nvSpPr>
      <xdr:spPr>
        <a:xfrm>
          <a:off x="20383500" y="13065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127925</xdr:rowOff>
    </xdr:from>
    <xdr:ext cx="534377" cy="259045"/>
    <xdr:sp macro="" textlink="">
      <xdr:nvSpPr>
        <xdr:cNvPr id="866" name="テキスト ボックス 865"/>
        <xdr:cNvSpPr txBox="1"/>
      </xdr:nvSpPr>
      <xdr:spPr>
        <a:xfrm>
          <a:off x="20167111" y="13158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44,819</a:t>
          </a:r>
          <a:endParaRPr kumimoji="1" lang="ja-JP" altLang="en-US" sz="1000" b="1">
            <a:solidFill>
              <a:srgbClr val="FF0000"/>
            </a:solidFill>
            <a:latin typeface="ＭＳ Ｐゴシック"/>
          </a:endParaRPr>
        </a:p>
      </xdr:txBody>
    </xdr:sp>
    <xdr:clientData/>
  </xdr:oneCellAnchor>
  <xdr:twoCellAnchor>
    <xdr:from>
      <xdr:col>28</xdr:col>
      <xdr:colOff>263525</xdr:colOff>
      <xdr:row>76</xdr:row>
      <xdr:rowOff>40246</xdr:rowOff>
    </xdr:from>
    <xdr:to>
      <xdr:col>28</xdr:col>
      <xdr:colOff>365125</xdr:colOff>
      <xdr:row>76</xdr:row>
      <xdr:rowOff>141846</xdr:rowOff>
    </xdr:to>
    <xdr:sp macro="" textlink="">
      <xdr:nvSpPr>
        <xdr:cNvPr id="867" name="円/楕円 866"/>
        <xdr:cNvSpPr/>
      </xdr:nvSpPr>
      <xdr:spPr>
        <a:xfrm>
          <a:off x="19494500" y="13070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132973</xdr:rowOff>
    </xdr:from>
    <xdr:ext cx="534377" cy="259045"/>
    <xdr:sp macro="" textlink="">
      <xdr:nvSpPr>
        <xdr:cNvPr id="868" name="テキスト ボックス 867"/>
        <xdr:cNvSpPr txBox="1"/>
      </xdr:nvSpPr>
      <xdr:spPr>
        <a:xfrm>
          <a:off x="19278111" y="13163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44,554</a:t>
          </a:r>
          <a:endParaRPr kumimoji="1" lang="ja-JP" altLang="en-US" sz="1000" b="1">
            <a:solidFill>
              <a:srgbClr val="FF0000"/>
            </a:solidFill>
            <a:latin typeface="ＭＳ Ｐゴシック"/>
          </a:endParaRPr>
        </a:p>
      </xdr:txBody>
    </xdr:sp>
    <xdr:clientData/>
  </xdr:oneCellAnchor>
  <xdr:twoCellAnchor>
    <xdr:from>
      <xdr:col>27</xdr:col>
      <xdr:colOff>60325</xdr:colOff>
      <xdr:row>76</xdr:row>
      <xdr:rowOff>12585</xdr:rowOff>
    </xdr:from>
    <xdr:to>
      <xdr:col>27</xdr:col>
      <xdr:colOff>161925</xdr:colOff>
      <xdr:row>76</xdr:row>
      <xdr:rowOff>114185</xdr:rowOff>
    </xdr:to>
    <xdr:sp macro="" textlink="">
      <xdr:nvSpPr>
        <xdr:cNvPr id="869" name="円/楕円 868"/>
        <xdr:cNvSpPr/>
      </xdr:nvSpPr>
      <xdr:spPr>
        <a:xfrm>
          <a:off x="18605500" y="13042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105312</xdr:rowOff>
    </xdr:from>
    <xdr:ext cx="534377" cy="259045"/>
    <xdr:sp macro="" textlink="">
      <xdr:nvSpPr>
        <xdr:cNvPr id="870" name="テキスト ボックス 869"/>
        <xdr:cNvSpPr txBox="1"/>
      </xdr:nvSpPr>
      <xdr:spPr>
        <a:xfrm>
          <a:off x="18389111" y="1313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46,006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1" name="正方形/長方形 87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2" name="正方形/長方形 87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3" name="正方形/長方形 87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4" name="正方形/長方形 87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5" name="正方形/長方形 87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76" name="正方形/長方形 87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77" name="正方形/長方形 87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78" name="正方形/長方形 87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79" name="テキスト ボックス 87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0" name="直線コネクタ 87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1" name="直線コネクタ 88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2" name="テキスト ボックス 88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3" name="直線コネクタ 88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4" name="テキスト ボックス 88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86" name="直線コネクタ 88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8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88" name="直線コネクタ 88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8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0" name="直線コネクタ 88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1" name="直線コネクタ 89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3" name="フローチャート : 判断 89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4" name="直線コネクタ 89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5" name="フローチャート : 判断 89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96" name="テキスト ボックス 89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97" name="直線コネクタ 89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98" name="フローチャート : 判断 89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99" name="テキスト ボックス 89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0" name="直線コネクタ 89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1" name="フローチャート : 判断 90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2" name="テキスト ボックス 90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フローチャート : 判断 90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4" name="テキスト ボックス 90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5" name="テキスト ボックス 90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06" name="テキスト ボックス 90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07" name="テキスト ボックス 90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08" name="テキスト ボックス 90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09" name="テキスト ボックス 90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0" name="円/楕円 90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2" name="円/楕円 91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3" name="テキスト ボックス 91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4" name="円/楕円 91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5" name="テキスト ボックス 91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16" name="円/楕円 91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17" name="テキスト ボックス 91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18" name="円/楕円 91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19" name="テキスト ボックス 91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0" name="正方形/長方形 9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1" name="正方形/長方形 9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2" name="テキスト ボックス 9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0" lang="ja-JP" altLang="en-US" sz="1300" b="0" i="0" u="none" strike="noStrike" kern="0" cap="none" spc="0" normalizeH="0" baseline="0" noProof="0" smtClean="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普通建設事業費のうち新規整備が住民一人当たり７２，５９２円となっており、類似団体平均の６１，０７３円を大きく上回った。新庁舎建設事業等の大規模事業の実施が増加要因となっているものと分析する。今後も、文教福祉複合施設整備事業等の実施により本経費の増加が予想される。公共施設等総合管理計画に基づいた適正な公共施設管理に努める。</a:t>
          </a:r>
          <a:endParaRPr kumimoji="1" lang="ja-JP" altLang="en-US" sz="13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福島県石川町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15,922
15,819
115.71
8,090,917
7,652,791
326,479
4,605,311
6,069,734</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6.1
16.3</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13/31</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4,189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153797</xdr:rowOff>
    </xdr:from>
    <xdr:to>
      <xdr:col>6</xdr:col>
      <xdr:colOff>510540</xdr:colOff>
      <xdr:row>38</xdr:row>
      <xdr:rowOff>169418</xdr:rowOff>
    </xdr:to>
    <xdr:cxnSp macro="">
      <xdr:nvCxnSpPr>
        <xdr:cNvPr id="56" name="直線コネクタ 55"/>
        <xdr:cNvCxnSpPr/>
      </xdr:nvCxnSpPr>
      <xdr:spPr>
        <a:xfrm flipV="1">
          <a:off x="4633595" y="5297297"/>
          <a:ext cx="1270" cy="1387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1795</xdr:rowOff>
    </xdr:from>
    <xdr:ext cx="469744" cy="259045"/>
    <xdr:sp macro="" textlink="">
      <xdr:nvSpPr>
        <xdr:cNvPr id="57" name="議会費最小値テキスト"/>
        <xdr:cNvSpPr txBox="1"/>
      </xdr:nvSpPr>
      <xdr:spPr>
        <a:xfrm>
          <a:off x="4686300" y="6688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4,122</a:t>
          </a:r>
          <a:endParaRPr kumimoji="1" lang="ja-JP" altLang="en-US" sz="1000" b="1">
            <a:latin typeface="ＭＳ Ｐゴシック"/>
          </a:endParaRPr>
        </a:p>
      </xdr:txBody>
    </xdr:sp>
    <xdr:clientData/>
  </xdr:oneCellAnchor>
  <xdr:twoCellAnchor>
    <xdr:from>
      <xdr:col>6</xdr:col>
      <xdr:colOff>422275</xdr:colOff>
      <xdr:row>38</xdr:row>
      <xdr:rowOff>169418</xdr:rowOff>
    </xdr:from>
    <xdr:to>
      <xdr:col>6</xdr:col>
      <xdr:colOff>600075</xdr:colOff>
      <xdr:row>38</xdr:row>
      <xdr:rowOff>169418</xdr:rowOff>
    </xdr:to>
    <xdr:cxnSp macro="">
      <xdr:nvCxnSpPr>
        <xdr:cNvPr id="58" name="直線コネクタ 57"/>
        <xdr:cNvCxnSpPr/>
      </xdr:nvCxnSpPr>
      <xdr:spPr>
        <a:xfrm>
          <a:off x="4546600" y="66845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100474</xdr:rowOff>
    </xdr:from>
    <xdr:ext cx="469744" cy="259045"/>
    <xdr:sp macro="" textlink="">
      <xdr:nvSpPr>
        <xdr:cNvPr id="59" name="議会費最大値テキスト"/>
        <xdr:cNvSpPr txBox="1"/>
      </xdr:nvSpPr>
      <xdr:spPr>
        <a:xfrm>
          <a:off x="4686300" y="5072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7,763</a:t>
          </a:r>
          <a:endParaRPr kumimoji="1" lang="ja-JP" altLang="en-US" sz="1000" b="1">
            <a:latin typeface="ＭＳ Ｐゴシック"/>
          </a:endParaRPr>
        </a:p>
      </xdr:txBody>
    </xdr:sp>
    <xdr:clientData/>
  </xdr:oneCellAnchor>
  <xdr:twoCellAnchor>
    <xdr:from>
      <xdr:col>6</xdr:col>
      <xdr:colOff>422275</xdr:colOff>
      <xdr:row>30</xdr:row>
      <xdr:rowOff>153797</xdr:rowOff>
    </xdr:from>
    <xdr:to>
      <xdr:col>6</xdr:col>
      <xdr:colOff>600075</xdr:colOff>
      <xdr:row>30</xdr:row>
      <xdr:rowOff>153797</xdr:rowOff>
    </xdr:to>
    <xdr:cxnSp macro="">
      <xdr:nvCxnSpPr>
        <xdr:cNvPr id="60" name="直線コネクタ 59"/>
        <xdr:cNvCxnSpPr/>
      </xdr:nvCxnSpPr>
      <xdr:spPr>
        <a:xfrm>
          <a:off x="4546600" y="52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7493</xdr:rowOff>
    </xdr:from>
    <xdr:to>
      <xdr:col>6</xdr:col>
      <xdr:colOff>511175</xdr:colOff>
      <xdr:row>35</xdr:row>
      <xdr:rowOff>52832</xdr:rowOff>
    </xdr:to>
    <xdr:cxnSp macro="">
      <xdr:nvCxnSpPr>
        <xdr:cNvPr id="61" name="直線コネクタ 60"/>
        <xdr:cNvCxnSpPr/>
      </xdr:nvCxnSpPr>
      <xdr:spPr>
        <a:xfrm>
          <a:off x="3797300" y="6008243"/>
          <a:ext cx="838200" cy="45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9034</xdr:rowOff>
    </xdr:from>
    <xdr:ext cx="469744" cy="259045"/>
    <xdr:sp macro="" textlink="">
      <xdr:nvSpPr>
        <xdr:cNvPr id="62" name="議会費平均値テキスト"/>
        <xdr:cNvSpPr txBox="1"/>
      </xdr:nvSpPr>
      <xdr:spPr>
        <a:xfrm>
          <a:off x="4686300" y="60097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5,703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30607</xdr:rowOff>
    </xdr:from>
    <xdr:to>
      <xdr:col>6</xdr:col>
      <xdr:colOff>561975</xdr:colOff>
      <xdr:row>35</xdr:row>
      <xdr:rowOff>132207</xdr:rowOff>
    </xdr:to>
    <xdr:sp macro="" textlink="">
      <xdr:nvSpPr>
        <xdr:cNvPr id="63" name="フローチャート : 判断 62"/>
        <xdr:cNvSpPr/>
      </xdr:nvSpPr>
      <xdr:spPr>
        <a:xfrm>
          <a:off x="4584700" y="60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7493</xdr:rowOff>
    </xdr:from>
    <xdr:to>
      <xdr:col>5</xdr:col>
      <xdr:colOff>358775</xdr:colOff>
      <xdr:row>36</xdr:row>
      <xdr:rowOff>72263</xdr:rowOff>
    </xdr:to>
    <xdr:cxnSp macro="">
      <xdr:nvCxnSpPr>
        <xdr:cNvPr id="64" name="直線コネクタ 63"/>
        <xdr:cNvCxnSpPr/>
      </xdr:nvCxnSpPr>
      <xdr:spPr>
        <a:xfrm flipV="1">
          <a:off x="2908300" y="6008243"/>
          <a:ext cx="889000" cy="236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81661</xdr:rowOff>
    </xdr:from>
    <xdr:to>
      <xdr:col>5</xdr:col>
      <xdr:colOff>409575</xdr:colOff>
      <xdr:row>35</xdr:row>
      <xdr:rowOff>11811</xdr:rowOff>
    </xdr:to>
    <xdr:sp macro="" textlink="">
      <xdr:nvSpPr>
        <xdr:cNvPr id="65" name="フローチャート : 判断 64"/>
        <xdr:cNvSpPr/>
      </xdr:nvSpPr>
      <xdr:spPr>
        <a:xfrm>
          <a:off x="3746500" y="5910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28338</xdr:rowOff>
    </xdr:from>
    <xdr:ext cx="469744" cy="259045"/>
    <xdr:sp macro="" textlink="">
      <xdr:nvSpPr>
        <xdr:cNvPr id="66" name="テキスト ボックス 65"/>
        <xdr:cNvSpPr txBox="1"/>
      </xdr:nvSpPr>
      <xdr:spPr>
        <a:xfrm>
          <a:off x="3562427" y="5686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72263</xdr:rowOff>
    </xdr:from>
    <xdr:to>
      <xdr:col>4</xdr:col>
      <xdr:colOff>155575</xdr:colOff>
      <xdr:row>36</xdr:row>
      <xdr:rowOff>116840</xdr:rowOff>
    </xdr:to>
    <xdr:cxnSp macro="">
      <xdr:nvCxnSpPr>
        <xdr:cNvPr id="67" name="直線コネクタ 66"/>
        <xdr:cNvCxnSpPr/>
      </xdr:nvCxnSpPr>
      <xdr:spPr>
        <a:xfrm flipV="1">
          <a:off x="2019300" y="6244463"/>
          <a:ext cx="889000" cy="44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45085</xdr:rowOff>
    </xdr:from>
    <xdr:to>
      <xdr:col>4</xdr:col>
      <xdr:colOff>206375</xdr:colOff>
      <xdr:row>34</xdr:row>
      <xdr:rowOff>146685</xdr:rowOff>
    </xdr:to>
    <xdr:sp macro="" textlink="">
      <xdr:nvSpPr>
        <xdr:cNvPr id="68" name="フローチャート : 判断 67"/>
        <xdr:cNvSpPr/>
      </xdr:nvSpPr>
      <xdr:spPr>
        <a:xfrm>
          <a:off x="2857500" y="587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163212</xdr:rowOff>
    </xdr:from>
    <xdr:ext cx="469744" cy="259045"/>
    <xdr:sp macro="" textlink="">
      <xdr:nvSpPr>
        <xdr:cNvPr id="69" name="テキスト ボックス 68"/>
        <xdr:cNvSpPr txBox="1"/>
      </xdr:nvSpPr>
      <xdr:spPr>
        <a:xfrm>
          <a:off x="2673427" y="5649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6,115</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49784</xdr:rowOff>
    </xdr:from>
    <xdr:to>
      <xdr:col>2</xdr:col>
      <xdr:colOff>638175</xdr:colOff>
      <xdr:row>36</xdr:row>
      <xdr:rowOff>116840</xdr:rowOff>
    </xdr:to>
    <xdr:cxnSp macro="">
      <xdr:nvCxnSpPr>
        <xdr:cNvPr id="70" name="直線コネクタ 69"/>
        <xdr:cNvCxnSpPr/>
      </xdr:nvCxnSpPr>
      <xdr:spPr>
        <a:xfrm>
          <a:off x="1130300" y="6221984"/>
          <a:ext cx="889000" cy="670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114046</xdr:rowOff>
    </xdr:from>
    <xdr:to>
      <xdr:col>3</xdr:col>
      <xdr:colOff>3175</xdr:colOff>
      <xdr:row>35</xdr:row>
      <xdr:rowOff>44196</xdr:rowOff>
    </xdr:to>
    <xdr:sp macro="" textlink="">
      <xdr:nvSpPr>
        <xdr:cNvPr id="71" name="フローチャート : 判断 70"/>
        <xdr:cNvSpPr/>
      </xdr:nvSpPr>
      <xdr:spPr>
        <a:xfrm>
          <a:off x="1968500" y="594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33</xdr:row>
      <xdr:rowOff>60723</xdr:rowOff>
    </xdr:from>
    <xdr:ext cx="469744" cy="259045"/>
    <xdr:sp macro="" textlink="">
      <xdr:nvSpPr>
        <xdr:cNvPr id="72" name="テキスト ボックス 71"/>
        <xdr:cNvSpPr txBox="1"/>
      </xdr:nvSpPr>
      <xdr:spPr>
        <a:xfrm>
          <a:off x="1784427" y="5718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5,934</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31750</xdr:rowOff>
    </xdr:from>
    <xdr:to>
      <xdr:col>1</xdr:col>
      <xdr:colOff>485775</xdr:colOff>
      <xdr:row>34</xdr:row>
      <xdr:rowOff>133350</xdr:rowOff>
    </xdr:to>
    <xdr:sp macro="" textlink="">
      <xdr:nvSpPr>
        <xdr:cNvPr id="73" name="フローチャート : 判断 72"/>
        <xdr:cNvSpPr/>
      </xdr:nvSpPr>
      <xdr:spPr>
        <a:xfrm>
          <a:off x="1079500" y="586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32</xdr:row>
      <xdr:rowOff>149877</xdr:rowOff>
    </xdr:from>
    <xdr:ext cx="469744" cy="259045"/>
    <xdr:sp macro="" textlink="">
      <xdr:nvSpPr>
        <xdr:cNvPr id="74" name="テキスト ボックス 73"/>
        <xdr:cNvSpPr txBox="1"/>
      </xdr:nvSpPr>
      <xdr:spPr>
        <a:xfrm>
          <a:off x="895427" y="5636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6,150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35</xdr:row>
      <xdr:rowOff>2032</xdr:rowOff>
    </xdr:from>
    <xdr:to>
      <xdr:col>6</xdr:col>
      <xdr:colOff>561975</xdr:colOff>
      <xdr:row>35</xdr:row>
      <xdr:rowOff>103632</xdr:rowOff>
    </xdr:to>
    <xdr:sp macro="" textlink="">
      <xdr:nvSpPr>
        <xdr:cNvPr id="80" name="円/楕円 79"/>
        <xdr:cNvSpPr/>
      </xdr:nvSpPr>
      <xdr:spPr>
        <a:xfrm>
          <a:off x="4584700" y="6002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24909</xdr:rowOff>
    </xdr:from>
    <xdr:ext cx="469744" cy="259045"/>
    <xdr:sp macro="" textlink="">
      <xdr:nvSpPr>
        <xdr:cNvPr id="81" name="議会費該当値テキスト"/>
        <xdr:cNvSpPr txBox="1"/>
      </xdr:nvSpPr>
      <xdr:spPr>
        <a:xfrm>
          <a:off x="4686300" y="5854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5,778</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128143</xdr:rowOff>
    </xdr:from>
    <xdr:to>
      <xdr:col>5</xdr:col>
      <xdr:colOff>409575</xdr:colOff>
      <xdr:row>35</xdr:row>
      <xdr:rowOff>58293</xdr:rowOff>
    </xdr:to>
    <xdr:sp macro="" textlink="">
      <xdr:nvSpPr>
        <xdr:cNvPr id="82" name="円/楕円 81"/>
        <xdr:cNvSpPr/>
      </xdr:nvSpPr>
      <xdr:spPr>
        <a:xfrm>
          <a:off x="3746500" y="5957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35</xdr:row>
      <xdr:rowOff>49420</xdr:rowOff>
    </xdr:from>
    <xdr:ext cx="469744" cy="259045"/>
    <xdr:sp macro="" textlink="">
      <xdr:nvSpPr>
        <xdr:cNvPr id="83" name="テキスト ボックス 82"/>
        <xdr:cNvSpPr txBox="1"/>
      </xdr:nvSpPr>
      <xdr:spPr>
        <a:xfrm>
          <a:off x="3562427" y="60501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5,897</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21463</xdr:rowOff>
    </xdr:from>
    <xdr:to>
      <xdr:col>4</xdr:col>
      <xdr:colOff>206375</xdr:colOff>
      <xdr:row>36</xdr:row>
      <xdr:rowOff>123063</xdr:rowOff>
    </xdr:to>
    <xdr:sp macro="" textlink="">
      <xdr:nvSpPr>
        <xdr:cNvPr id="84" name="円/楕円 83"/>
        <xdr:cNvSpPr/>
      </xdr:nvSpPr>
      <xdr:spPr>
        <a:xfrm>
          <a:off x="2857500" y="61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114190</xdr:rowOff>
    </xdr:from>
    <xdr:ext cx="469744" cy="259045"/>
    <xdr:sp macro="" textlink="">
      <xdr:nvSpPr>
        <xdr:cNvPr id="85" name="テキスト ボックス 84"/>
        <xdr:cNvSpPr txBox="1"/>
      </xdr:nvSpPr>
      <xdr:spPr>
        <a:xfrm>
          <a:off x="2673427" y="6286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66040</xdr:rowOff>
    </xdr:from>
    <xdr:to>
      <xdr:col>3</xdr:col>
      <xdr:colOff>3175</xdr:colOff>
      <xdr:row>36</xdr:row>
      <xdr:rowOff>167640</xdr:rowOff>
    </xdr:to>
    <xdr:sp macro="" textlink="">
      <xdr:nvSpPr>
        <xdr:cNvPr id="86" name="円/楕円 85"/>
        <xdr:cNvSpPr/>
      </xdr:nvSpPr>
      <xdr:spPr>
        <a:xfrm>
          <a:off x="1968500" y="623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158767</xdr:rowOff>
    </xdr:from>
    <xdr:ext cx="469744" cy="259045"/>
    <xdr:sp macro="" textlink="">
      <xdr:nvSpPr>
        <xdr:cNvPr id="87" name="テキスト ボックス 86"/>
        <xdr:cNvSpPr txBox="1"/>
      </xdr:nvSpPr>
      <xdr:spPr>
        <a:xfrm>
          <a:off x="17844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5,160</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170434</xdr:rowOff>
    </xdr:from>
    <xdr:to>
      <xdr:col>1</xdr:col>
      <xdr:colOff>485775</xdr:colOff>
      <xdr:row>36</xdr:row>
      <xdr:rowOff>100584</xdr:rowOff>
    </xdr:to>
    <xdr:sp macro="" textlink="">
      <xdr:nvSpPr>
        <xdr:cNvPr id="88" name="円/楕円 87"/>
        <xdr:cNvSpPr/>
      </xdr:nvSpPr>
      <xdr:spPr>
        <a:xfrm>
          <a:off x="1079500" y="61711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91711</xdr:rowOff>
    </xdr:from>
    <xdr:ext cx="469744" cy="259045"/>
    <xdr:sp macro="" textlink="">
      <xdr:nvSpPr>
        <xdr:cNvPr id="89" name="テキスト ボックス 88"/>
        <xdr:cNvSpPr txBox="1"/>
      </xdr:nvSpPr>
      <xdr:spPr>
        <a:xfrm>
          <a:off x="895427" y="6263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5,336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6/31</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103,811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100" name="直線コネクタ 99"/>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1" name="テキスト ボックス 100"/>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2" name="直線コネクタ 101"/>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3" name="テキスト ボックス 102"/>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4" name="直線コネクタ 103"/>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5" name="テキスト ボックス 104"/>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6" name="直線コネクタ 105"/>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7" name="テキスト ボックス 106"/>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8" name="直線コネクタ 107"/>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9" name="テキスト ボックス 108"/>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1" name="テキスト ボックス 110"/>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49</xdr:row>
      <xdr:rowOff>156742</xdr:rowOff>
    </xdr:from>
    <xdr:to>
      <xdr:col>6</xdr:col>
      <xdr:colOff>510540</xdr:colOff>
      <xdr:row>58</xdr:row>
      <xdr:rowOff>129056</xdr:rowOff>
    </xdr:to>
    <xdr:cxnSp macro="">
      <xdr:nvCxnSpPr>
        <xdr:cNvPr id="113" name="直線コネクタ 112"/>
        <xdr:cNvCxnSpPr/>
      </xdr:nvCxnSpPr>
      <xdr:spPr>
        <a:xfrm flipV="1">
          <a:off x="4633595" y="8557792"/>
          <a:ext cx="1270" cy="15153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132883</xdr:rowOff>
    </xdr:from>
    <xdr:ext cx="534377" cy="259045"/>
    <xdr:sp macro="" textlink="">
      <xdr:nvSpPr>
        <xdr:cNvPr id="114" name="総務費最小値テキスト"/>
        <xdr:cNvSpPr txBox="1"/>
      </xdr:nvSpPr>
      <xdr:spPr>
        <a:xfrm>
          <a:off x="4686300" y="10076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45,587</a:t>
          </a:r>
          <a:endParaRPr kumimoji="1" lang="ja-JP" altLang="en-US" sz="1000" b="1">
            <a:latin typeface="ＭＳ Ｐゴシック"/>
          </a:endParaRPr>
        </a:p>
      </xdr:txBody>
    </xdr:sp>
    <xdr:clientData/>
  </xdr:oneCellAnchor>
  <xdr:twoCellAnchor>
    <xdr:from>
      <xdr:col>6</xdr:col>
      <xdr:colOff>422275</xdr:colOff>
      <xdr:row>58</xdr:row>
      <xdr:rowOff>129056</xdr:rowOff>
    </xdr:from>
    <xdr:to>
      <xdr:col>6</xdr:col>
      <xdr:colOff>600075</xdr:colOff>
      <xdr:row>58</xdr:row>
      <xdr:rowOff>129056</xdr:rowOff>
    </xdr:to>
    <xdr:cxnSp macro="">
      <xdr:nvCxnSpPr>
        <xdr:cNvPr id="115" name="直線コネクタ 114"/>
        <xdr:cNvCxnSpPr/>
      </xdr:nvCxnSpPr>
      <xdr:spPr>
        <a:xfrm>
          <a:off x="4546600" y="10073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48</xdr:row>
      <xdr:rowOff>103419</xdr:rowOff>
    </xdr:from>
    <xdr:ext cx="599010" cy="259045"/>
    <xdr:sp macro="" textlink="">
      <xdr:nvSpPr>
        <xdr:cNvPr id="116" name="総務費最大値テキスト"/>
        <xdr:cNvSpPr txBox="1"/>
      </xdr:nvSpPr>
      <xdr:spPr>
        <a:xfrm>
          <a:off x="4686300" y="83330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841,054</a:t>
          </a:r>
          <a:endParaRPr kumimoji="1" lang="ja-JP" altLang="en-US" sz="1000" b="1">
            <a:latin typeface="ＭＳ Ｐゴシック"/>
          </a:endParaRPr>
        </a:p>
      </xdr:txBody>
    </xdr:sp>
    <xdr:clientData/>
  </xdr:oneCellAnchor>
  <xdr:twoCellAnchor>
    <xdr:from>
      <xdr:col>6</xdr:col>
      <xdr:colOff>422275</xdr:colOff>
      <xdr:row>49</xdr:row>
      <xdr:rowOff>156742</xdr:rowOff>
    </xdr:from>
    <xdr:to>
      <xdr:col>6</xdr:col>
      <xdr:colOff>600075</xdr:colOff>
      <xdr:row>49</xdr:row>
      <xdr:rowOff>156742</xdr:rowOff>
    </xdr:to>
    <xdr:cxnSp macro="">
      <xdr:nvCxnSpPr>
        <xdr:cNvPr id="117" name="直線コネクタ 116"/>
        <xdr:cNvCxnSpPr/>
      </xdr:nvCxnSpPr>
      <xdr:spPr>
        <a:xfrm>
          <a:off x="4546600" y="8557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168642</xdr:rowOff>
    </xdr:from>
    <xdr:to>
      <xdr:col>6</xdr:col>
      <xdr:colOff>511175</xdr:colOff>
      <xdr:row>58</xdr:row>
      <xdr:rowOff>46689</xdr:rowOff>
    </xdr:to>
    <xdr:cxnSp macro="">
      <xdr:nvCxnSpPr>
        <xdr:cNvPr id="118" name="直線コネクタ 117"/>
        <xdr:cNvCxnSpPr/>
      </xdr:nvCxnSpPr>
      <xdr:spPr>
        <a:xfrm flipV="1">
          <a:off x="3797300" y="9941292"/>
          <a:ext cx="838200" cy="49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109907</xdr:rowOff>
    </xdr:from>
    <xdr:ext cx="599010" cy="259045"/>
    <xdr:sp macro="" textlink="">
      <xdr:nvSpPr>
        <xdr:cNvPr id="119" name="総務費平均値テキスト"/>
        <xdr:cNvSpPr txBox="1"/>
      </xdr:nvSpPr>
      <xdr:spPr>
        <a:xfrm>
          <a:off x="4686300" y="988255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107,648</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131480</xdr:rowOff>
    </xdr:from>
    <xdr:to>
      <xdr:col>6</xdr:col>
      <xdr:colOff>561975</xdr:colOff>
      <xdr:row>58</xdr:row>
      <xdr:rowOff>61630</xdr:rowOff>
    </xdr:to>
    <xdr:sp macro="" textlink="">
      <xdr:nvSpPr>
        <xdr:cNvPr id="120" name="フローチャート : 判断 119"/>
        <xdr:cNvSpPr/>
      </xdr:nvSpPr>
      <xdr:spPr>
        <a:xfrm>
          <a:off x="4584700" y="9904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142536</xdr:rowOff>
    </xdr:from>
    <xdr:to>
      <xdr:col>5</xdr:col>
      <xdr:colOff>358775</xdr:colOff>
      <xdr:row>58</xdr:row>
      <xdr:rowOff>46689</xdr:rowOff>
    </xdr:to>
    <xdr:cxnSp macro="">
      <xdr:nvCxnSpPr>
        <xdr:cNvPr id="121" name="直線コネクタ 120"/>
        <xdr:cNvCxnSpPr/>
      </xdr:nvCxnSpPr>
      <xdr:spPr>
        <a:xfrm>
          <a:off x="2908300" y="9915186"/>
          <a:ext cx="889000" cy="75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15318</xdr:rowOff>
    </xdr:from>
    <xdr:to>
      <xdr:col>5</xdr:col>
      <xdr:colOff>409575</xdr:colOff>
      <xdr:row>58</xdr:row>
      <xdr:rowOff>116918</xdr:rowOff>
    </xdr:to>
    <xdr:sp macro="" textlink="">
      <xdr:nvSpPr>
        <xdr:cNvPr id="122" name="フローチャート : 判断 121"/>
        <xdr:cNvSpPr/>
      </xdr:nvSpPr>
      <xdr:spPr>
        <a:xfrm>
          <a:off x="3746500" y="99594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58</xdr:row>
      <xdr:rowOff>108045</xdr:rowOff>
    </xdr:from>
    <xdr:ext cx="534377" cy="259045"/>
    <xdr:sp macro="" textlink="">
      <xdr:nvSpPr>
        <xdr:cNvPr id="123" name="テキスト ボックス 122"/>
        <xdr:cNvSpPr txBox="1"/>
      </xdr:nvSpPr>
      <xdr:spPr>
        <a:xfrm>
          <a:off x="3530111" y="1005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78,626</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142536</xdr:rowOff>
    </xdr:from>
    <xdr:to>
      <xdr:col>4</xdr:col>
      <xdr:colOff>155575</xdr:colOff>
      <xdr:row>58</xdr:row>
      <xdr:rowOff>73638</xdr:rowOff>
    </xdr:to>
    <xdr:cxnSp macro="">
      <xdr:nvCxnSpPr>
        <xdr:cNvPr id="124" name="直線コネクタ 123"/>
        <xdr:cNvCxnSpPr/>
      </xdr:nvCxnSpPr>
      <xdr:spPr>
        <a:xfrm flipV="1">
          <a:off x="2019300" y="9915186"/>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17521</xdr:rowOff>
    </xdr:from>
    <xdr:to>
      <xdr:col>4</xdr:col>
      <xdr:colOff>206375</xdr:colOff>
      <xdr:row>58</xdr:row>
      <xdr:rowOff>119121</xdr:rowOff>
    </xdr:to>
    <xdr:sp macro="" textlink="">
      <xdr:nvSpPr>
        <xdr:cNvPr id="125" name="フローチャート : 判断 124"/>
        <xdr:cNvSpPr/>
      </xdr:nvSpPr>
      <xdr:spPr>
        <a:xfrm>
          <a:off x="2857500" y="9961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110248</xdr:rowOff>
    </xdr:from>
    <xdr:ext cx="534377" cy="259045"/>
    <xdr:sp macro="" textlink="">
      <xdr:nvSpPr>
        <xdr:cNvPr id="126" name="テキスト ボックス 125"/>
        <xdr:cNvSpPr txBox="1"/>
      </xdr:nvSpPr>
      <xdr:spPr>
        <a:xfrm>
          <a:off x="2641111" y="10054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77,469</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59103</xdr:rowOff>
    </xdr:from>
    <xdr:to>
      <xdr:col>2</xdr:col>
      <xdr:colOff>638175</xdr:colOff>
      <xdr:row>58</xdr:row>
      <xdr:rowOff>73638</xdr:rowOff>
    </xdr:to>
    <xdr:cxnSp macro="">
      <xdr:nvCxnSpPr>
        <xdr:cNvPr id="127" name="直線コネクタ 126"/>
        <xdr:cNvCxnSpPr/>
      </xdr:nvCxnSpPr>
      <xdr:spPr>
        <a:xfrm>
          <a:off x="1130300" y="10003203"/>
          <a:ext cx="889000" cy="14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14395</xdr:rowOff>
    </xdr:from>
    <xdr:to>
      <xdr:col>3</xdr:col>
      <xdr:colOff>3175</xdr:colOff>
      <xdr:row>58</xdr:row>
      <xdr:rowOff>115995</xdr:rowOff>
    </xdr:to>
    <xdr:sp macro="" textlink="">
      <xdr:nvSpPr>
        <xdr:cNvPr id="128" name="フローチャート : 判断 127"/>
        <xdr:cNvSpPr/>
      </xdr:nvSpPr>
      <xdr:spPr>
        <a:xfrm>
          <a:off x="1968500" y="9958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132522</xdr:rowOff>
    </xdr:from>
    <xdr:ext cx="534377" cy="259045"/>
    <xdr:sp macro="" textlink="">
      <xdr:nvSpPr>
        <xdr:cNvPr id="129" name="テキスト ボックス 128"/>
        <xdr:cNvSpPr txBox="1"/>
      </xdr:nvSpPr>
      <xdr:spPr>
        <a:xfrm>
          <a:off x="1752111" y="9733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79,110</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60405</xdr:rowOff>
    </xdr:from>
    <xdr:to>
      <xdr:col>1</xdr:col>
      <xdr:colOff>485775</xdr:colOff>
      <xdr:row>56</xdr:row>
      <xdr:rowOff>162005</xdr:rowOff>
    </xdr:to>
    <xdr:sp macro="" textlink="">
      <xdr:nvSpPr>
        <xdr:cNvPr id="130" name="フローチャート : 判断 129"/>
        <xdr:cNvSpPr/>
      </xdr:nvSpPr>
      <xdr:spPr>
        <a:xfrm>
          <a:off x="1079500" y="966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55</xdr:row>
      <xdr:rowOff>7082</xdr:rowOff>
    </xdr:from>
    <xdr:ext cx="599010" cy="259045"/>
    <xdr:sp macro="" textlink="">
      <xdr:nvSpPr>
        <xdr:cNvPr id="131" name="テキスト ボックス 130"/>
        <xdr:cNvSpPr txBox="1"/>
      </xdr:nvSpPr>
      <xdr:spPr>
        <a:xfrm>
          <a:off x="830794" y="9436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234,958</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57</xdr:row>
      <xdr:rowOff>117842</xdr:rowOff>
    </xdr:from>
    <xdr:to>
      <xdr:col>6</xdr:col>
      <xdr:colOff>561975</xdr:colOff>
      <xdr:row>58</xdr:row>
      <xdr:rowOff>47992</xdr:rowOff>
    </xdr:to>
    <xdr:sp macro="" textlink="">
      <xdr:nvSpPr>
        <xdr:cNvPr id="137" name="円/楕円 136"/>
        <xdr:cNvSpPr/>
      </xdr:nvSpPr>
      <xdr:spPr>
        <a:xfrm>
          <a:off x="4584700" y="9890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140719</xdr:rowOff>
    </xdr:from>
    <xdr:ext cx="599010" cy="259045"/>
    <xdr:sp macro="" textlink="">
      <xdr:nvSpPr>
        <xdr:cNvPr id="138" name="総務費該当値テキスト"/>
        <xdr:cNvSpPr txBox="1"/>
      </xdr:nvSpPr>
      <xdr:spPr>
        <a:xfrm>
          <a:off x="4686300" y="974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114,807</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167339</xdr:rowOff>
    </xdr:from>
    <xdr:to>
      <xdr:col>5</xdr:col>
      <xdr:colOff>409575</xdr:colOff>
      <xdr:row>58</xdr:row>
      <xdr:rowOff>97489</xdr:rowOff>
    </xdr:to>
    <xdr:sp macro="" textlink="">
      <xdr:nvSpPr>
        <xdr:cNvPr id="139" name="円/楕円 138"/>
        <xdr:cNvSpPr/>
      </xdr:nvSpPr>
      <xdr:spPr>
        <a:xfrm>
          <a:off x="3746500" y="9939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56</xdr:row>
      <xdr:rowOff>114016</xdr:rowOff>
    </xdr:from>
    <xdr:ext cx="534377" cy="259045"/>
    <xdr:sp macro="" textlink="">
      <xdr:nvSpPr>
        <xdr:cNvPr id="140" name="テキスト ボックス 139"/>
        <xdr:cNvSpPr txBox="1"/>
      </xdr:nvSpPr>
      <xdr:spPr>
        <a:xfrm>
          <a:off x="3530111" y="9715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88,825</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91736</xdr:rowOff>
    </xdr:from>
    <xdr:to>
      <xdr:col>4</xdr:col>
      <xdr:colOff>206375</xdr:colOff>
      <xdr:row>58</xdr:row>
      <xdr:rowOff>21886</xdr:rowOff>
    </xdr:to>
    <xdr:sp macro="" textlink="">
      <xdr:nvSpPr>
        <xdr:cNvPr id="141" name="円/楕円 140"/>
        <xdr:cNvSpPr/>
      </xdr:nvSpPr>
      <xdr:spPr>
        <a:xfrm>
          <a:off x="2857500" y="986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38413</xdr:rowOff>
    </xdr:from>
    <xdr:ext cx="599010" cy="259045"/>
    <xdr:sp macro="" textlink="">
      <xdr:nvSpPr>
        <xdr:cNvPr id="142" name="テキスト ボックス 141"/>
        <xdr:cNvSpPr txBox="1"/>
      </xdr:nvSpPr>
      <xdr:spPr>
        <a:xfrm>
          <a:off x="2608794" y="9639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128,511</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22838</xdr:rowOff>
    </xdr:from>
    <xdr:to>
      <xdr:col>3</xdr:col>
      <xdr:colOff>3175</xdr:colOff>
      <xdr:row>58</xdr:row>
      <xdr:rowOff>124438</xdr:rowOff>
    </xdr:to>
    <xdr:sp macro="" textlink="">
      <xdr:nvSpPr>
        <xdr:cNvPr id="143" name="円/楕円 142"/>
        <xdr:cNvSpPr/>
      </xdr:nvSpPr>
      <xdr:spPr>
        <a:xfrm>
          <a:off x="1968500" y="9966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115565</xdr:rowOff>
    </xdr:from>
    <xdr:ext cx="534377" cy="259045"/>
    <xdr:sp macro="" textlink="">
      <xdr:nvSpPr>
        <xdr:cNvPr id="144" name="テキスト ボックス 143"/>
        <xdr:cNvSpPr txBox="1"/>
      </xdr:nvSpPr>
      <xdr:spPr>
        <a:xfrm>
          <a:off x="1752111" y="10059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74,678</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8303</xdr:rowOff>
    </xdr:from>
    <xdr:to>
      <xdr:col>1</xdr:col>
      <xdr:colOff>485775</xdr:colOff>
      <xdr:row>58</xdr:row>
      <xdr:rowOff>109903</xdr:rowOff>
    </xdr:to>
    <xdr:sp macro="" textlink="">
      <xdr:nvSpPr>
        <xdr:cNvPr id="145" name="円/楕円 144"/>
        <xdr:cNvSpPr/>
      </xdr:nvSpPr>
      <xdr:spPr>
        <a:xfrm>
          <a:off x="1079500" y="99524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101030</xdr:rowOff>
    </xdr:from>
    <xdr:ext cx="534377" cy="259045"/>
    <xdr:sp macro="" textlink="">
      <xdr:nvSpPr>
        <xdr:cNvPr id="146" name="テキスト ボックス 145"/>
        <xdr:cNvSpPr txBox="1"/>
      </xdr:nvSpPr>
      <xdr:spPr>
        <a:xfrm>
          <a:off x="863111" y="1004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82,308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19/31</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263,843</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7" name="テキスト ボックス 156"/>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8" name="直線コネクタ 157"/>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9" name="テキスト ボックス 158"/>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60" name="直線コネクタ 159"/>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61" name="テキスト ボックス 160"/>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2" name="直線コネクタ 161"/>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3" name="テキスト ボックス 162"/>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4" name="直線コネクタ 163"/>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5" name="テキスト ボックス 164"/>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6" name="直線コネクタ 165"/>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7" name="テキスト ボックス 166"/>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8"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86546</xdr:rowOff>
    </xdr:from>
    <xdr:to>
      <xdr:col>6</xdr:col>
      <xdr:colOff>510540</xdr:colOff>
      <xdr:row>79</xdr:row>
      <xdr:rowOff>14774</xdr:rowOff>
    </xdr:to>
    <xdr:cxnSp macro="">
      <xdr:nvCxnSpPr>
        <xdr:cNvPr id="169" name="直線コネクタ 168"/>
        <xdr:cNvCxnSpPr/>
      </xdr:nvCxnSpPr>
      <xdr:spPr>
        <a:xfrm flipV="1">
          <a:off x="4633595" y="12088046"/>
          <a:ext cx="1270" cy="1471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18601</xdr:rowOff>
    </xdr:from>
    <xdr:ext cx="534377" cy="259045"/>
    <xdr:sp macro="" textlink="">
      <xdr:nvSpPr>
        <xdr:cNvPr id="170" name="民生費最小値テキスト"/>
        <xdr:cNvSpPr txBox="1"/>
      </xdr:nvSpPr>
      <xdr:spPr>
        <a:xfrm>
          <a:off x="4686300" y="13563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94,912</a:t>
          </a:r>
          <a:endParaRPr kumimoji="1" lang="ja-JP" altLang="en-US" sz="1000" b="1">
            <a:latin typeface="ＭＳ Ｐゴシック"/>
          </a:endParaRPr>
        </a:p>
      </xdr:txBody>
    </xdr:sp>
    <xdr:clientData/>
  </xdr:oneCellAnchor>
  <xdr:twoCellAnchor>
    <xdr:from>
      <xdr:col>6</xdr:col>
      <xdr:colOff>422275</xdr:colOff>
      <xdr:row>79</xdr:row>
      <xdr:rowOff>14774</xdr:rowOff>
    </xdr:from>
    <xdr:to>
      <xdr:col>6</xdr:col>
      <xdr:colOff>600075</xdr:colOff>
      <xdr:row>79</xdr:row>
      <xdr:rowOff>14774</xdr:rowOff>
    </xdr:to>
    <xdr:cxnSp macro="">
      <xdr:nvCxnSpPr>
        <xdr:cNvPr id="171" name="直線コネクタ 170"/>
        <xdr:cNvCxnSpPr/>
      </xdr:nvCxnSpPr>
      <xdr:spPr>
        <a:xfrm>
          <a:off x="4546600" y="135593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33223</xdr:rowOff>
    </xdr:from>
    <xdr:ext cx="599010" cy="259045"/>
    <xdr:sp macro="" textlink="">
      <xdr:nvSpPr>
        <xdr:cNvPr id="172" name="民生費最大値テキスト"/>
        <xdr:cNvSpPr txBox="1"/>
      </xdr:nvSpPr>
      <xdr:spPr>
        <a:xfrm>
          <a:off x="4686300" y="118632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255,813</a:t>
          </a:r>
          <a:endParaRPr kumimoji="1" lang="ja-JP" altLang="en-US" sz="1000" b="1">
            <a:latin typeface="ＭＳ Ｐゴシック"/>
          </a:endParaRPr>
        </a:p>
      </xdr:txBody>
    </xdr:sp>
    <xdr:clientData/>
  </xdr:oneCellAnchor>
  <xdr:twoCellAnchor>
    <xdr:from>
      <xdr:col>6</xdr:col>
      <xdr:colOff>422275</xdr:colOff>
      <xdr:row>70</xdr:row>
      <xdr:rowOff>86546</xdr:rowOff>
    </xdr:from>
    <xdr:to>
      <xdr:col>6</xdr:col>
      <xdr:colOff>600075</xdr:colOff>
      <xdr:row>70</xdr:row>
      <xdr:rowOff>86546</xdr:rowOff>
    </xdr:to>
    <xdr:cxnSp macro="">
      <xdr:nvCxnSpPr>
        <xdr:cNvPr id="173" name="直線コネクタ 172"/>
        <xdr:cNvCxnSpPr/>
      </xdr:nvCxnSpPr>
      <xdr:spPr>
        <a:xfrm>
          <a:off x="4546600" y="120880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52823</xdr:rowOff>
    </xdr:from>
    <xdr:to>
      <xdr:col>6</xdr:col>
      <xdr:colOff>511175</xdr:colOff>
      <xdr:row>77</xdr:row>
      <xdr:rowOff>135513</xdr:rowOff>
    </xdr:to>
    <xdr:cxnSp macro="">
      <xdr:nvCxnSpPr>
        <xdr:cNvPr id="174" name="直線コネクタ 173"/>
        <xdr:cNvCxnSpPr/>
      </xdr:nvCxnSpPr>
      <xdr:spPr>
        <a:xfrm flipV="1">
          <a:off x="3797300" y="13254473"/>
          <a:ext cx="838200" cy="82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75</xdr:row>
      <xdr:rowOff>99286</xdr:rowOff>
    </xdr:from>
    <xdr:ext cx="599010" cy="259045"/>
    <xdr:sp macro="" textlink="">
      <xdr:nvSpPr>
        <xdr:cNvPr id="175" name="民生費平均値テキスト"/>
        <xdr:cNvSpPr txBox="1"/>
      </xdr:nvSpPr>
      <xdr:spPr>
        <a:xfrm>
          <a:off x="4686300" y="129580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138,866</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76409</xdr:rowOff>
    </xdr:from>
    <xdr:to>
      <xdr:col>6</xdr:col>
      <xdr:colOff>561975</xdr:colOff>
      <xdr:row>77</xdr:row>
      <xdr:rowOff>6559</xdr:rowOff>
    </xdr:to>
    <xdr:sp macro="" textlink="">
      <xdr:nvSpPr>
        <xdr:cNvPr id="176" name="フローチャート : 判断 175"/>
        <xdr:cNvSpPr/>
      </xdr:nvSpPr>
      <xdr:spPr>
        <a:xfrm>
          <a:off x="4584700" y="13106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129595</xdr:rowOff>
    </xdr:from>
    <xdr:to>
      <xdr:col>5</xdr:col>
      <xdr:colOff>358775</xdr:colOff>
      <xdr:row>77</xdr:row>
      <xdr:rowOff>135513</xdr:rowOff>
    </xdr:to>
    <xdr:cxnSp macro="">
      <xdr:nvCxnSpPr>
        <xdr:cNvPr id="177" name="直線コネクタ 176"/>
        <xdr:cNvCxnSpPr/>
      </xdr:nvCxnSpPr>
      <xdr:spPr>
        <a:xfrm>
          <a:off x="2908300" y="13331245"/>
          <a:ext cx="889000" cy="5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122633</xdr:rowOff>
    </xdr:from>
    <xdr:to>
      <xdr:col>5</xdr:col>
      <xdr:colOff>409575</xdr:colOff>
      <xdr:row>77</xdr:row>
      <xdr:rowOff>52783</xdr:rowOff>
    </xdr:to>
    <xdr:sp macro="" textlink="">
      <xdr:nvSpPr>
        <xdr:cNvPr id="178" name="フローチャート : 判断 177"/>
        <xdr:cNvSpPr/>
      </xdr:nvSpPr>
      <xdr:spPr>
        <a:xfrm>
          <a:off x="3746500" y="13152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69309</xdr:rowOff>
    </xdr:from>
    <xdr:ext cx="599010" cy="259045"/>
    <xdr:sp macro="" textlink="">
      <xdr:nvSpPr>
        <xdr:cNvPr id="179" name="テキスト ボックス 178"/>
        <xdr:cNvSpPr txBox="1"/>
      </xdr:nvSpPr>
      <xdr:spPr>
        <a:xfrm>
          <a:off x="3497794" y="12928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133,811</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129595</xdr:rowOff>
    </xdr:from>
    <xdr:to>
      <xdr:col>4</xdr:col>
      <xdr:colOff>155575</xdr:colOff>
      <xdr:row>78</xdr:row>
      <xdr:rowOff>40260</xdr:rowOff>
    </xdr:to>
    <xdr:cxnSp macro="">
      <xdr:nvCxnSpPr>
        <xdr:cNvPr id="180" name="直線コネクタ 179"/>
        <xdr:cNvCxnSpPr/>
      </xdr:nvCxnSpPr>
      <xdr:spPr>
        <a:xfrm flipV="1">
          <a:off x="2019300" y="13331245"/>
          <a:ext cx="889000" cy="8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72</xdr:row>
      <xdr:rowOff>118115</xdr:rowOff>
    </xdr:from>
    <xdr:to>
      <xdr:col>4</xdr:col>
      <xdr:colOff>206375</xdr:colOff>
      <xdr:row>73</xdr:row>
      <xdr:rowOff>48265</xdr:rowOff>
    </xdr:to>
    <xdr:sp macro="" textlink="">
      <xdr:nvSpPr>
        <xdr:cNvPr id="181" name="フローチャート : 判断 180"/>
        <xdr:cNvSpPr/>
      </xdr:nvSpPr>
      <xdr:spPr>
        <a:xfrm>
          <a:off x="2857500" y="1246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71</xdr:row>
      <xdr:rowOff>64792</xdr:rowOff>
    </xdr:from>
    <xdr:ext cx="599010" cy="259045"/>
    <xdr:sp macro="" textlink="">
      <xdr:nvSpPr>
        <xdr:cNvPr id="182" name="テキスト ボックス 181"/>
        <xdr:cNvSpPr txBox="1"/>
      </xdr:nvSpPr>
      <xdr:spPr>
        <a:xfrm>
          <a:off x="2608794" y="12237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209,305</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148039</xdr:rowOff>
    </xdr:from>
    <xdr:to>
      <xdr:col>2</xdr:col>
      <xdr:colOff>638175</xdr:colOff>
      <xdr:row>78</xdr:row>
      <xdr:rowOff>40260</xdr:rowOff>
    </xdr:to>
    <xdr:cxnSp macro="">
      <xdr:nvCxnSpPr>
        <xdr:cNvPr id="183" name="直線コネクタ 182"/>
        <xdr:cNvCxnSpPr/>
      </xdr:nvCxnSpPr>
      <xdr:spPr>
        <a:xfrm>
          <a:off x="1130300" y="13349689"/>
          <a:ext cx="889000" cy="6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25578</xdr:rowOff>
    </xdr:from>
    <xdr:to>
      <xdr:col>3</xdr:col>
      <xdr:colOff>3175</xdr:colOff>
      <xdr:row>76</xdr:row>
      <xdr:rowOff>127178</xdr:rowOff>
    </xdr:to>
    <xdr:sp macro="" textlink="">
      <xdr:nvSpPr>
        <xdr:cNvPr id="184" name="フローチャート : 判断 183"/>
        <xdr:cNvSpPr/>
      </xdr:nvSpPr>
      <xdr:spPr>
        <a:xfrm>
          <a:off x="1968500" y="13055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74</xdr:row>
      <xdr:rowOff>143705</xdr:rowOff>
    </xdr:from>
    <xdr:ext cx="599010" cy="259045"/>
    <xdr:sp macro="" textlink="">
      <xdr:nvSpPr>
        <xdr:cNvPr id="185" name="テキスト ボックス 184"/>
        <xdr:cNvSpPr txBox="1"/>
      </xdr:nvSpPr>
      <xdr:spPr>
        <a:xfrm>
          <a:off x="1719794" y="128310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144,425</a:t>
          </a:r>
          <a:endParaRPr kumimoji="1" lang="ja-JP" altLang="en-US" sz="1000" b="1">
            <a:solidFill>
              <a:srgbClr val="000080"/>
            </a:solidFill>
            <a:latin typeface="ＭＳ Ｐゴシック"/>
          </a:endParaRPr>
        </a:p>
      </xdr:txBody>
    </xdr:sp>
    <xdr:clientData/>
  </xdr:oneCellAnchor>
  <xdr:twoCellAnchor>
    <xdr:from>
      <xdr:col>1</xdr:col>
      <xdr:colOff>384175</xdr:colOff>
      <xdr:row>76</xdr:row>
      <xdr:rowOff>28377</xdr:rowOff>
    </xdr:from>
    <xdr:to>
      <xdr:col>1</xdr:col>
      <xdr:colOff>485775</xdr:colOff>
      <xdr:row>76</xdr:row>
      <xdr:rowOff>129977</xdr:rowOff>
    </xdr:to>
    <xdr:sp macro="" textlink="">
      <xdr:nvSpPr>
        <xdr:cNvPr id="186" name="フローチャート : 判断 185"/>
        <xdr:cNvSpPr/>
      </xdr:nvSpPr>
      <xdr:spPr>
        <a:xfrm>
          <a:off x="1079500" y="13058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74</xdr:row>
      <xdr:rowOff>146503</xdr:rowOff>
    </xdr:from>
    <xdr:ext cx="599010" cy="259045"/>
    <xdr:sp macro="" textlink="">
      <xdr:nvSpPr>
        <xdr:cNvPr id="187" name="テキスト ボックス 186"/>
        <xdr:cNvSpPr txBox="1"/>
      </xdr:nvSpPr>
      <xdr:spPr>
        <a:xfrm>
          <a:off x="830794" y="128338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144,119</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8" name="テキスト ボックス 187"/>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9" name="テキスト ボックス 188"/>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0" name="テキスト ボックス 189"/>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1" name="テキスト ボックス 190"/>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2" name="テキスト ボックス 191"/>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2023</xdr:rowOff>
    </xdr:from>
    <xdr:to>
      <xdr:col>6</xdr:col>
      <xdr:colOff>561975</xdr:colOff>
      <xdr:row>77</xdr:row>
      <xdr:rowOff>103623</xdr:rowOff>
    </xdr:to>
    <xdr:sp macro="" textlink="">
      <xdr:nvSpPr>
        <xdr:cNvPr id="193" name="円/楕円 192"/>
        <xdr:cNvSpPr/>
      </xdr:nvSpPr>
      <xdr:spPr>
        <a:xfrm>
          <a:off x="4584700" y="13203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76</xdr:row>
      <xdr:rowOff>151900</xdr:rowOff>
    </xdr:from>
    <xdr:ext cx="599010" cy="259045"/>
    <xdr:sp macro="" textlink="">
      <xdr:nvSpPr>
        <xdr:cNvPr id="194" name="民生費該当値テキスト"/>
        <xdr:cNvSpPr txBox="1"/>
      </xdr:nvSpPr>
      <xdr:spPr>
        <a:xfrm>
          <a:off x="4686300" y="13182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128,251</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84713</xdr:rowOff>
    </xdr:from>
    <xdr:to>
      <xdr:col>5</xdr:col>
      <xdr:colOff>409575</xdr:colOff>
      <xdr:row>78</xdr:row>
      <xdr:rowOff>14863</xdr:rowOff>
    </xdr:to>
    <xdr:sp macro="" textlink="">
      <xdr:nvSpPr>
        <xdr:cNvPr id="195" name="円/楕円 194"/>
        <xdr:cNvSpPr/>
      </xdr:nvSpPr>
      <xdr:spPr>
        <a:xfrm>
          <a:off x="3746500" y="13286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5990</xdr:rowOff>
    </xdr:from>
    <xdr:ext cx="599010" cy="259045"/>
    <xdr:sp macro="" textlink="">
      <xdr:nvSpPr>
        <xdr:cNvPr id="196" name="テキスト ボックス 195"/>
        <xdr:cNvSpPr txBox="1"/>
      </xdr:nvSpPr>
      <xdr:spPr>
        <a:xfrm>
          <a:off x="3497794" y="133790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119,208</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78795</xdr:rowOff>
    </xdr:from>
    <xdr:to>
      <xdr:col>4</xdr:col>
      <xdr:colOff>206375</xdr:colOff>
      <xdr:row>78</xdr:row>
      <xdr:rowOff>8945</xdr:rowOff>
    </xdr:to>
    <xdr:sp macro="" textlink="">
      <xdr:nvSpPr>
        <xdr:cNvPr id="197" name="円/楕円 196"/>
        <xdr:cNvSpPr/>
      </xdr:nvSpPr>
      <xdr:spPr>
        <a:xfrm>
          <a:off x="2857500" y="13280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72</xdr:rowOff>
    </xdr:from>
    <xdr:ext cx="599010" cy="259045"/>
    <xdr:sp macro="" textlink="">
      <xdr:nvSpPr>
        <xdr:cNvPr id="198" name="テキスト ボックス 197"/>
        <xdr:cNvSpPr txBox="1"/>
      </xdr:nvSpPr>
      <xdr:spPr>
        <a:xfrm>
          <a:off x="2608794" y="13373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119,855</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160910</xdr:rowOff>
    </xdr:from>
    <xdr:to>
      <xdr:col>3</xdr:col>
      <xdr:colOff>3175</xdr:colOff>
      <xdr:row>78</xdr:row>
      <xdr:rowOff>91060</xdr:rowOff>
    </xdr:to>
    <xdr:sp macro="" textlink="">
      <xdr:nvSpPr>
        <xdr:cNvPr id="199" name="円/楕円 198"/>
        <xdr:cNvSpPr/>
      </xdr:nvSpPr>
      <xdr:spPr>
        <a:xfrm>
          <a:off x="1968500" y="133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82187</xdr:rowOff>
    </xdr:from>
    <xdr:ext cx="599010" cy="259045"/>
    <xdr:sp macro="" textlink="">
      <xdr:nvSpPr>
        <xdr:cNvPr id="200" name="テキスト ボックス 199"/>
        <xdr:cNvSpPr txBox="1"/>
      </xdr:nvSpPr>
      <xdr:spPr>
        <a:xfrm>
          <a:off x="1719794" y="134552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110,875</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97239</xdr:rowOff>
    </xdr:from>
    <xdr:to>
      <xdr:col>1</xdr:col>
      <xdr:colOff>485775</xdr:colOff>
      <xdr:row>78</xdr:row>
      <xdr:rowOff>27389</xdr:rowOff>
    </xdr:to>
    <xdr:sp macro="" textlink="">
      <xdr:nvSpPr>
        <xdr:cNvPr id="201" name="円/楕円 200"/>
        <xdr:cNvSpPr/>
      </xdr:nvSpPr>
      <xdr:spPr>
        <a:xfrm>
          <a:off x="1079500" y="13298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18516</xdr:rowOff>
    </xdr:from>
    <xdr:ext cx="599010" cy="259045"/>
    <xdr:sp macro="" textlink="">
      <xdr:nvSpPr>
        <xdr:cNvPr id="202" name="テキスト ボックス 201"/>
        <xdr:cNvSpPr txBox="1"/>
      </xdr:nvSpPr>
      <xdr:spPr>
        <a:xfrm>
          <a:off x="830794" y="13391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117,838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3" name="正方形/長方形 202"/>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4" name="正方形/長方形 203"/>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5" name="正方形/長方形 204"/>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6" name="正方形/長方形 205"/>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7" name="正方形/長方形 206"/>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8" name="正方形/長方形 207"/>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9" name="正方形/長方形 208"/>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41,464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0" name="正方形/長方形 209"/>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1" name="テキスト ボックス 210"/>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2" name="直線コネクタ 211"/>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3" name="直線コネクタ 212"/>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4" name="テキスト ボックス 213"/>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5" name="直線コネクタ 214"/>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6" name="テキスト ボックス 215"/>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7" name="直線コネクタ 216"/>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18" name="テキスト ボックス 217"/>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19" name="直線コネクタ 218"/>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0" name="テキスト ボックス 219"/>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1" name="直線コネクタ 220"/>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2" name="テキスト ボックス 221"/>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12179</xdr:rowOff>
    </xdr:from>
    <xdr:to>
      <xdr:col>6</xdr:col>
      <xdr:colOff>510540</xdr:colOff>
      <xdr:row>97</xdr:row>
      <xdr:rowOff>166839</xdr:rowOff>
    </xdr:to>
    <xdr:cxnSp macro="">
      <xdr:nvCxnSpPr>
        <xdr:cNvPr id="226" name="直線コネクタ 225"/>
        <xdr:cNvCxnSpPr/>
      </xdr:nvCxnSpPr>
      <xdr:spPr>
        <a:xfrm flipV="1">
          <a:off x="4633595" y="15442679"/>
          <a:ext cx="1270" cy="1354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170666</xdr:rowOff>
    </xdr:from>
    <xdr:ext cx="534377" cy="259045"/>
    <xdr:sp macro="" textlink="">
      <xdr:nvSpPr>
        <xdr:cNvPr id="227" name="衛生費最小値テキスト"/>
        <xdr:cNvSpPr txBox="1"/>
      </xdr:nvSpPr>
      <xdr:spPr>
        <a:xfrm>
          <a:off x="4686300" y="1680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17,363</a:t>
          </a:r>
          <a:endParaRPr kumimoji="1" lang="ja-JP" altLang="en-US" sz="1000" b="1">
            <a:latin typeface="ＭＳ Ｐゴシック"/>
          </a:endParaRPr>
        </a:p>
      </xdr:txBody>
    </xdr:sp>
    <xdr:clientData/>
  </xdr:oneCellAnchor>
  <xdr:twoCellAnchor>
    <xdr:from>
      <xdr:col>6</xdr:col>
      <xdr:colOff>422275</xdr:colOff>
      <xdr:row>97</xdr:row>
      <xdr:rowOff>166839</xdr:rowOff>
    </xdr:from>
    <xdr:to>
      <xdr:col>6</xdr:col>
      <xdr:colOff>600075</xdr:colOff>
      <xdr:row>97</xdr:row>
      <xdr:rowOff>166839</xdr:rowOff>
    </xdr:to>
    <xdr:cxnSp macro="">
      <xdr:nvCxnSpPr>
        <xdr:cNvPr id="228" name="直線コネクタ 227"/>
        <xdr:cNvCxnSpPr/>
      </xdr:nvCxnSpPr>
      <xdr:spPr>
        <a:xfrm>
          <a:off x="4546600" y="1679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130306</xdr:rowOff>
    </xdr:from>
    <xdr:ext cx="599010" cy="259045"/>
    <xdr:sp macro="" textlink="">
      <xdr:nvSpPr>
        <xdr:cNvPr id="229" name="衛生費最大値テキスト"/>
        <xdr:cNvSpPr txBox="1"/>
      </xdr:nvSpPr>
      <xdr:spPr>
        <a:xfrm>
          <a:off x="4686300" y="152179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124,041</a:t>
          </a:r>
          <a:endParaRPr kumimoji="1" lang="ja-JP" altLang="en-US" sz="1000" b="1">
            <a:latin typeface="ＭＳ Ｐゴシック"/>
          </a:endParaRPr>
        </a:p>
      </xdr:txBody>
    </xdr:sp>
    <xdr:clientData/>
  </xdr:oneCellAnchor>
  <xdr:twoCellAnchor>
    <xdr:from>
      <xdr:col>6</xdr:col>
      <xdr:colOff>422275</xdr:colOff>
      <xdr:row>90</xdr:row>
      <xdr:rowOff>12179</xdr:rowOff>
    </xdr:from>
    <xdr:to>
      <xdr:col>6</xdr:col>
      <xdr:colOff>600075</xdr:colOff>
      <xdr:row>90</xdr:row>
      <xdr:rowOff>12179</xdr:rowOff>
    </xdr:to>
    <xdr:cxnSp macro="">
      <xdr:nvCxnSpPr>
        <xdr:cNvPr id="230" name="直線コネクタ 229"/>
        <xdr:cNvCxnSpPr/>
      </xdr:nvCxnSpPr>
      <xdr:spPr>
        <a:xfrm>
          <a:off x="4546600" y="15442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6908</xdr:rowOff>
    </xdr:from>
    <xdr:to>
      <xdr:col>6</xdr:col>
      <xdr:colOff>511175</xdr:colOff>
      <xdr:row>96</xdr:row>
      <xdr:rowOff>45123</xdr:rowOff>
    </xdr:to>
    <xdr:cxnSp macro="">
      <xdr:nvCxnSpPr>
        <xdr:cNvPr id="231" name="直線コネクタ 230"/>
        <xdr:cNvCxnSpPr/>
      </xdr:nvCxnSpPr>
      <xdr:spPr>
        <a:xfrm>
          <a:off x="3797300" y="16466108"/>
          <a:ext cx="838200" cy="38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136148</xdr:rowOff>
    </xdr:from>
    <xdr:ext cx="534377" cy="259045"/>
    <xdr:sp macro="" textlink="">
      <xdr:nvSpPr>
        <xdr:cNvPr id="232" name="衛生費平均値テキスト"/>
        <xdr:cNvSpPr txBox="1"/>
      </xdr:nvSpPr>
      <xdr:spPr>
        <a:xfrm>
          <a:off x="4686300" y="162524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44,581</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113271</xdr:rowOff>
    </xdr:from>
    <xdr:to>
      <xdr:col>6</xdr:col>
      <xdr:colOff>561975</xdr:colOff>
      <xdr:row>96</xdr:row>
      <xdr:rowOff>43421</xdr:rowOff>
    </xdr:to>
    <xdr:sp macro="" textlink="">
      <xdr:nvSpPr>
        <xdr:cNvPr id="233" name="フローチャート : 判断 232"/>
        <xdr:cNvSpPr/>
      </xdr:nvSpPr>
      <xdr:spPr>
        <a:xfrm>
          <a:off x="4584700" y="16401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6908</xdr:rowOff>
    </xdr:from>
    <xdr:to>
      <xdr:col>5</xdr:col>
      <xdr:colOff>358775</xdr:colOff>
      <xdr:row>96</xdr:row>
      <xdr:rowOff>56045</xdr:rowOff>
    </xdr:to>
    <xdr:cxnSp macro="">
      <xdr:nvCxnSpPr>
        <xdr:cNvPr id="234" name="直線コネクタ 233"/>
        <xdr:cNvCxnSpPr/>
      </xdr:nvCxnSpPr>
      <xdr:spPr>
        <a:xfrm flipV="1">
          <a:off x="2908300" y="16466108"/>
          <a:ext cx="889000" cy="4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90132</xdr:rowOff>
    </xdr:from>
    <xdr:to>
      <xdr:col>5</xdr:col>
      <xdr:colOff>409575</xdr:colOff>
      <xdr:row>96</xdr:row>
      <xdr:rowOff>20282</xdr:rowOff>
    </xdr:to>
    <xdr:sp macro="" textlink="">
      <xdr:nvSpPr>
        <xdr:cNvPr id="235" name="フローチャート : 判断 234"/>
        <xdr:cNvSpPr/>
      </xdr:nvSpPr>
      <xdr:spPr>
        <a:xfrm>
          <a:off x="3746500" y="16377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36809</xdr:rowOff>
    </xdr:from>
    <xdr:ext cx="534377" cy="259045"/>
    <xdr:sp macro="" textlink="">
      <xdr:nvSpPr>
        <xdr:cNvPr id="236" name="テキスト ボックス 235"/>
        <xdr:cNvSpPr txBox="1"/>
      </xdr:nvSpPr>
      <xdr:spPr>
        <a:xfrm>
          <a:off x="3530111" y="16153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46,403</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28626</xdr:rowOff>
    </xdr:from>
    <xdr:to>
      <xdr:col>4</xdr:col>
      <xdr:colOff>155575</xdr:colOff>
      <xdr:row>96</xdr:row>
      <xdr:rowOff>56045</xdr:rowOff>
    </xdr:to>
    <xdr:cxnSp macro="">
      <xdr:nvCxnSpPr>
        <xdr:cNvPr id="237" name="直線コネクタ 236"/>
        <xdr:cNvCxnSpPr/>
      </xdr:nvCxnSpPr>
      <xdr:spPr>
        <a:xfrm>
          <a:off x="2019300" y="16487826"/>
          <a:ext cx="889000" cy="27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105626</xdr:rowOff>
    </xdr:from>
    <xdr:to>
      <xdr:col>4</xdr:col>
      <xdr:colOff>206375</xdr:colOff>
      <xdr:row>96</xdr:row>
      <xdr:rowOff>35776</xdr:rowOff>
    </xdr:to>
    <xdr:sp macro="" textlink="">
      <xdr:nvSpPr>
        <xdr:cNvPr id="238" name="フローチャート : 判断 237"/>
        <xdr:cNvSpPr/>
      </xdr:nvSpPr>
      <xdr:spPr>
        <a:xfrm>
          <a:off x="2857500" y="163933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52303</xdr:rowOff>
    </xdr:from>
    <xdr:ext cx="534377" cy="259045"/>
    <xdr:sp macro="" textlink="">
      <xdr:nvSpPr>
        <xdr:cNvPr id="239" name="テキスト ボックス 238"/>
        <xdr:cNvSpPr txBox="1"/>
      </xdr:nvSpPr>
      <xdr:spPr>
        <a:xfrm>
          <a:off x="2641111" y="16168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45,183</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28626</xdr:rowOff>
    </xdr:from>
    <xdr:to>
      <xdr:col>2</xdr:col>
      <xdr:colOff>638175</xdr:colOff>
      <xdr:row>96</xdr:row>
      <xdr:rowOff>101257</xdr:rowOff>
    </xdr:to>
    <xdr:cxnSp macro="">
      <xdr:nvCxnSpPr>
        <xdr:cNvPr id="240" name="直線コネクタ 239"/>
        <xdr:cNvCxnSpPr/>
      </xdr:nvCxnSpPr>
      <xdr:spPr>
        <a:xfrm flipV="1">
          <a:off x="1130300" y="16487826"/>
          <a:ext cx="889000" cy="72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108407</xdr:rowOff>
    </xdr:from>
    <xdr:to>
      <xdr:col>3</xdr:col>
      <xdr:colOff>3175</xdr:colOff>
      <xdr:row>96</xdr:row>
      <xdr:rowOff>38557</xdr:rowOff>
    </xdr:to>
    <xdr:sp macro="" textlink="">
      <xdr:nvSpPr>
        <xdr:cNvPr id="241" name="フローチャート : 判断 240"/>
        <xdr:cNvSpPr/>
      </xdr:nvSpPr>
      <xdr:spPr>
        <a:xfrm>
          <a:off x="1968500" y="1639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55084</xdr:rowOff>
    </xdr:from>
    <xdr:ext cx="534377" cy="259045"/>
    <xdr:sp macro="" textlink="">
      <xdr:nvSpPr>
        <xdr:cNvPr id="242" name="テキスト ボックス 241"/>
        <xdr:cNvSpPr txBox="1"/>
      </xdr:nvSpPr>
      <xdr:spPr>
        <a:xfrm>
          <a:off x="1752111" y="16171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44,964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146608</xdr:rowOff>
    </xdr:from>
    <xdr:to>
      <xdr:col>1</xdr:col>
      <xdr:colOff>485775</xdr:colOff>
      <xdr:row>96</xdr:row>
      <xdr:rowOff>76758</xdr:rowOff>
    </xdr:to>
    <xdr:sp macro="" textlink="">
      <xdr:nvSpPr>
        <xdr:cNvPr id="243" name="フローチャート : 判断 242"/>
        <xdr:cNvSpPr/>
      </xdr:nvSpPr>
      <xdr:spPr>
        <a:xfrm>
          <a:off x="1079500" y="16434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93285</xdr:rowOff>
    </xdr:from>
    <xdr:ext cx="534377" cy="259045"/>
    <xdr:sp macro="" textlink="">
      <xdr:nvSpPr>
        <xdr:cNvPr id="244" name="テキスト ボックス 243"/>
        <xdr:cNvSpPr txBox="1"/>
      </xdr:nvSpPr>
      <xdr:spPr>
        <a:xfrm>
          <a:off x="863111" y="16209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41,956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165773</xdr:rowOff>
    </xdr:from>
    <xdr:to>
      <xdr:col>6</xdr:col>
      <xdr:colOff>561975</xdr:colOff>
      <xdr:row>96</xdr:row>
      <xdr:rowOff>95923</xdr:rowOff>
    </xdr:to>
    <xdr:sp macro="" textlink="">
      <xdr:nvSpPr>
        <xdr:cNvPr id="250" name="円/楕円 249"/>
        <xdr:cNvSpPr/>
      </xdr:nvSpPr>
      <xdr:spPr>
        <a:xfrm>
          <a:off x="4584700" y="16453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95</xdr:row>
      <xdr:rowOff>144200</xdr:rowOff>
    </xdr:from>
    <xdr:ext cx="534377" cy="259045"/>
    <xdr:sp macro="" textlink="">
      <xdr:nvSpPr>
        <xdr:cNvPr id="251" name="衛生費該当値テキスト"/>
        <xdr:cNvSpPr txBox="1"/>
      </xdr:nvSpPr>
      <xdr:spPr>
        <a:xfrm>
          <a:off x="4686300" y="164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40,447</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127558</xdr:rowOff>
    </xdr:from>
    <xdr:to>
      <xdr:col>5</xdr:col>
      <xdr:colOff>409575</xdr:colOff>
      <xdr:row>96</xdr:row>
      <xdr:rowOff>57708</xdr:rowOff>
    </xdr:to>
    <xdr:sp macro="" textlink="">
      <xdr:nvSpPr>
        <xdr:cNvPr id="252" name="円/楕円 251"/>
        <xdr:cNvSpPr/>
      </xdr:nvSpPr>
      <xdr:spPr>
        <a:xfrm>
          <a:off x="3746500" y="16415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48835</xdr:rowOff>
    </xdr:from>
    <xdr:ext cx="534377" cy="259045"/>
    <xdr:sp macro="" textlink="">
      <xdr:nvSpPr>
        <xdr:cNvPr id="253" name="テキスト ボックス 252"/>
        <xdr:cNvSpPr txBox="1"/>
      </xdr:nvSpPr>
      <xdr:spPr>
        <a:xfrm>
          <a:off x="3530111" y="16508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43,456</a:t>
          </a:r>
          <a:endParaRPr kumimoji="1" lang="ja-JP" altLang="en-US" sz="1000" b="1">
            <a:solidFill>
              <a:srgbClr val="FF0000"/>
            </a:solidFill>
            <a:latin typeface="ＭＳ Ｐゴシック"/>
          </a:endParaRPr>
        </a:p>
      </xdr:txBody>
    </xdr:sp>
    <xdr:clientData/>
  </xdr:oneCellAnchor>
  <xdr:twoCellAnchor>
    <xdr:from>
      <xdr:col>4</xdr:col>
      <xdr:colOff>104775</xdr:colOff>
      <xdr:row>96</xdr:row>
      <xdr:rowOff>5245</xdr:rowOff>
    </xdr:from>
    <xdr:to>
      <xdr:col>4</xdr:col>
      <xdr:colOff>206375</xdr:colOff>
      <xdr:row>96</xdr:row>
      <xdr:rowOff>106845</xdr:rowOff>
    </xdr:to>
    <xdr:sp macro="" textlink="">
      <xdr:nvSpPr>
        <xdr:cNvPr id="254" name="円/楕円 253"/>
        <xdr:cNvSpPr/>
      </xdr:nvSpPr>
      <xdr:spPr>
        <a:xfrm>
          <a:off x="2857500" y="16464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97972</xdr:rowOff>
    </xdr:from>
    <xdr:ext cx="534377" cy="259045"/>
    <xdr:sp macro="" textlink="">
      <xdr:nvSpPr>
        <xdr:cNvPr id="255" name="テキスト ボックス 254"/>
        <xdr:cNvSpPr txBox="1"/>
      </xdr:nvSpPr>
      <xdr:spPr>
        <a:xfrm>
          <a:off x="2641111" y="165571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39,587</a:t>
          </a:r>
          <a:endParaRPr kumimoji="1" lang="ja-JP" altLang="en-US" sz="1000" b="1">
            <a:solidFill>
              <a:srgbClr val="FF0000"/>
            </a:solidFill>
            <a:latin typeface="ＭＳ Ｐゴシック"/>
          </a:endParaRPr>
        </a:p>
      </xdr:txBody>
    </xdr:sp>
    <xdr:clientData/>
  </xdr:oneCellAnchor>
  <xdr:twoCellAnchor>
    <xdr:from>
      <xdr:col>2</xdr:col>
      <xdr:colOff>587375</xdr:colOff>
      <xdr:row>95</xdr:row>
      <xdr:rowOff>149276</xdr:rowOff>
    </xdr:from>
    <xdr:to>
      <xdr:col>3</xdr:col>
      <xdr:colOff>3175</xdr:colOff>
      <xdr:row>96</xdr:row>
      <xdr:rowOff>79426</xdr:rowOff>
    </xdr:to>
    <xdr:sp macro="" textlink="">
      <xdr:nvSpPr>
        <xdr:cNvPr id="256" name="円/楕円 255"/>
        <xdr:cNvSpPr/>
      </xdr:nvSpPr>
      <xdr:spPr>
        <a:xfrm>
          <a:off x="1968500" y="16437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70553</xdr:rowOff>
    </xdr:from>
    <xdr:ext cx="534377" cy="259045"/>
    <xdr:sp macro="" textlink="">
      <xdr:nvSpPr>
        <xdr:cNvPr id="257" name="テキスト ボックス 256"/>
        <xdr:cNvSpPr txBox="1"/>
      </xdr:nvSpPr>
      <xdr:spPr>
        <a:xfrm>
          <a:off x="1752111" y="165297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41,746</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50457</xdr:rowOff>
    </xdr:from>
    <xdr:to>
      <xdr:col>1</xdr:col>
      <xdr:colOff>485775</xdr:colOff>
      <xdr:row>96</xdr:row>
      <xdr:rowOff>152057</xdr:rowOff>
    </xdr:to>
    <xdr:sp macro="" textlink="">
      <xdr:nvSpPr>
        <xdr:cNvPr id="258" name="円/楕円 257"/>
        <xdr:cNvSpPr/>
      </xdr:nvSpPr>
      <xdr:spPr>
        <a:xfrm>
          <a:off x="1079500" y="16509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143184</xdr:rowOff>
    </xdr:from>
    <xdr:ext cx="534377" cy="259045"/>
    <xdr:sp macro="" textlink="">
      <xdr:nvSpPr>
        <xdr:cNvPr id="259" name="テキスト ボックス 258"/>
        <xdr:cNvSpPr txBox="1"/>
      </xdr:nvSpPr>
      <xdr:spPr>
        <a:xfrm>
          <a:off x="863111" y="166023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36,027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21/31</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3" name="テキスト ボックス 272"/>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5" name="テキスト ボックス 274"/>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77" name="テキスト ボックス 276"/>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79" name="テキスト ボックス 278"/>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1" name="テキスト ボックス 280"/>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33</xdr:row>
      <xdr:rowOff>126746</xdr:rowOff>
    </xdr:from>
    <xdr:to>
      <xdr:col>15</xdr:col>
      <xdr:colOff>180340</xdr:colOff>
      <xdr:row>39</xdr:row>
      <xdr:rowOff>44450</xdr:rowOff>
    </xdr:to>
    <xdr:cxnSp macro="">
      <xdr:nvCxnSpPr>
        <xdr:cNvPr id="283" name="直線コネクタ 282"/>
        <xdr:cNvCxnSpPr/>
      </xdr:nvCxnSpPr>
      <xdr:spPr>
        <a:xfrm flipV="1">
          <a:off x="10475595" y="5784596"/>
          <a:ext cx="1270" cy="946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32</xdr:row>
      <xdr:rowOff>73423</xdr:rowOff>
    </xdr:from>
    <xdr:ext cx="469744" cy="259045"/>
    <xdr:sp macro="" textlink="">
      <xdr:nvSpPr>
        <xdr:cNvPr id="286" name="労働費最大値テキスト"/>
        <xdr:cNvSpPr txBox="1"/>
      </xdr:nvSpPr>
      <xdr:spPr>
        <a:xfrm>
          <a:off x="10528300" y="55598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2,484</a:t>
          </a:r>
          <a:endParaRPr kumimoji="1" lang="ja-JP" altLang="en-US" sz="1000" b="1">
            <a:latin typeface="ＭＳ Ｐゴシック"/>
          </a:endParaRPr>
        </a:p>
      </xdr:txBody>
    </xdr:sp>
    <xdr:clientData/>
  </xdr:oneCellAnchor>
  <xdr:twoCellAnchor>
    <xdr:from>
      <xdr:col>15</xdr:col>
      <xdr:colOff>92075</xdr:colOff>
      <xdr:row>33</xdr:row>
      <xdr:rowOff>126746</xdr:rowOff>
    </xdr:from>
    <xdr:to>
      <xdr:col>15</xdr:col>
      <xdr:colOff>269875</xdr:colOff>
      <xdr:row>33</xdr:row>
      <xdr:rowOff>126746</xdr:rowOff>
    </xdr:to>
    <xdr:cxnSp macro="">
      <xdr:nvCxnSpPr>
        <xdr:cNvPr id="287" name="直線コネクタ 286"/>
        <xdr:cNvCxnSpPr/>
      </xdr:nvCxnSpPr>
      <xdr:spPr>
        <a:xfrm>
          <a:off x="10388600" y="5784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89408</xdr:rowOff>
    </xdr:from>
    <xdr:to>
      <xdr:col>15</xdr:col>
      <xdr:colOff>180975</xdr:colOff>
      <xdr:row>39</xdr:row>
      <xdr:rowOff>11303</xdr:rowOff>
    </xdr:to>
    <xdr:cxnSp macro="">
      <xdr:nvCxnSpPr>
        <xdr:cNvPr id="288" name="直線コネクタ 287"/>
        <xdr:cNvCxnSpPr/>
      </xdr:nvCxnSpPr>
      <xdr:spPr>
        <a:xfrm>
          <a:off x="9639300" y="6090158"/>
          <a:ext cx="838200" cy="6076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14622</xdr:rowOff>
    </xdr:from>
    <xdr:ext cx="378565" cy="259045"/>
    <xdr:sp macro="" textlink="">
      <xdr:nvSpPr>
        <xdr:cNvPr id="289" name="労働費平均値テキスト"/>
        <xdr:cNvSpPr txBox="1"/>
      </xdr:nvSpPr>
      <xdr:spPr>
        <a:xfrm>
          <a:off x="10528300" y="6358272"/>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163195</xdr:rowOff>
    </xdr:from>
    <xdr:to>
      <xdr:col>15</xdr:col>
      <xdr:colOff>231775</xdr:colOff>
      <xdr:row>38</xdr:row>
      <xdr:rowOff>93345</xdr:rowOff>
    </xdr:to>
    <xdr:sp macro="" textlink="">
      <xdr:nvSpPr>
        <xdr:cNvPr id="290" name="フローチャート : 判断 289"/>
        <xdr:cNvSpPr/>
      </xdr:nvSpPr>
      <xdr:spPr>
        <a:xfrm>
          <a:off x="10426700" y="6506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32</xdr:row>
      <xdr:rowOff>78740</xdr:rowOff>
    </xdr:from>
    <xdr:to>
      <xdr:col>14</xdr:col>
      <xdr:colOff>28575</xdr:colOff>
      <xdr:row>35</xdr:row>
      <xdr:rowOff>89408</xdr:rowOff>
    </xdr:to>
    <xdr:cxnSp macro="">
      <xdr:nvCxnSpPr>
        <xdr:cNvPr id="291" name="直線コネクタ 290"/>
        <xdr:cNvCxnSpPr/>
      </xdr:nvCxnSpPr>
      <xdr:spPr>
        <a:xfrm>
          <a:off x="8750300" y="5565140"/>
          <a:ext cx="889000" cy="525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4318</xdr:rowOff>
    </xdr:from>
    <xdr:to>
      <xdr:col>14</xdr:col>
      <xdr:colOff>79375</xdr:colOff>
      <xdr:row>37</xdr:row>
      <xdr:rowOff>105918</xdr:rowOff>
    </xdr:to>
    <xdr:sp macro="" textlink="">
      <xdr:nvSpPr>
        <xdr:cNvPr id="292" name="フローチャート : 判断 291"/>
        <xdr:cNvSpPr/>
      </xdr:nvSpPr>
      <xdr:spPr>
        <a:xfrm>
          <a:off x="9588500" y="6347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37</xdr:row>
      <xdr:rowOff>97045</xdr:rowOff>
    </xdr:from>
    <xdr:ext cx="378565" cy="259045"/>
    <xdr:sp macro="" textlink="">
      <xdr:nvSpPr>
        <xdr:cNvPr id="293" name="テキスト ボックス 292"/>
        <xdr:cNvSpPr txBox="1"/>
      </xdr:nvSpPr>
      <xdr:spPr>
        <a:xfrm>
          <a:off x="9450017" y="64406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a:t>
          </a:r>
          <a:endParaRPr kumimoji="1" lang="ja-JP" altLang="en-US" sz="1000" b="1">
            <a:solidFill>
              <a:srgbClr val="000080"/>
            </a:solidFill>
            <a:latin typeface="ＭＳ Ｐゴシック"/>
          </a:endParaRPr>
        </a:p>
      </xdr:txBody>
    </xdr:sp>
    <xdr:clientData/>
  </xdr:oneCellAnchor>
  <xdr:twoCellAnchor>
    <xdr:from>
      <xdr:col>11</xdr:col>
      <xdr:colOff>307975</xdr:colOff>
      <xdr:row>29</xdr:row>
      <xdr:rowOff>158369</xdr:rowOff>
    </xdr:from>
    <xdr:to>
      <xdr:col>12</xdr:col>
      <xdr:colOff>511175</xdr:colOff>
      <xdr:row>32</xdr:row>
      <xdr:rowOff>78740</xdr:rowOff>
    </xdr:to>
    <xdr:cxnSp macro="">
      <xdr:nvCxnSpPr>
        <xdr:cNvPr id="294" name="直線コネクタ 293"/>
        <xdr:cNvCxnSpPr/>
      </xdr:nvCxnSpPr>
      <xdr:spPr>
        <a:xfrm>
          <a:off x="7861300" y="5130419"/>
          <a:ext cx="889000" cy="43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10795</xdr:rowOff>
    </xdr:from>
    <xdr:to>
      <xdr:col>12</xdr:col>
      <xdr:colOff>561975</xdr:colOff>
      <xdr:row>35</xdr:row>
      <xdr:rowOff>112395</xdr:rowOff>
    </xdr:to>
    <xdr:sp macro="" textlink="">
      <xdr:nvSpPr>
        <xdr:cNvPr id="295" name="フローチャート : 判断 294"/>
        <xdr:cNvSpPr/>
      </xdr:nvSpPr>
      <xdr:spPr>
        <a:xfrm>
          <a:off x="8699500" y="6011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35</xdr:row>
      <xdr:rowOff>103522</xdr:rowOff>
    </xdr:from>
    <xdr:ext cx="469744" cy="259045"/>
    <xdr:sp macro="" textlink="">
      <xdr:nvSpPr>
        <xdr:cNvPr id="296" name="テキスト ボックス 295"/>
        <xdr:cNvSpPr txBox="1"/>
      </xdr:nvSpPr>
      <xdr:spPr>
        <a:xfrm>
          <a:off x="8515427" y="6104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1,755</a:t>
          </a:r>
          <a:endParaRPr kumimoji="1" lang="ja-JP" altLang="en-US" sz="1000" b="1">
            <a:solidFill>
              <a:srgbClr val="000080"/>
            </a:solidFill>
            <a:latin typeface="ＭＳ Ｐゴシック"/>
          </a:endParaRPr>
        </a:p>
      </xdr:txBody>
    </xdr:sp>
    <xdr:clientData/>
  </xdr:oneCellAnchor>
  <xdr:twoCellAnchor>
    <xdr:from>
      <xdr:col>10</xdr:col>
      <xdr:colOff>104775</xdr:colOff>
      <xdr:row>29</xdr:row>
      <xdr:rowOff>158369</xdr:rowOff>
    </xdr:from>
    <xdr:to>
      <xdr:col>11</xdr:col>
      <xdr:colOff>307975</xdr:colOff>
      <xdr:row>30</xdr:row>
      <xdr:rowOff>21971</xdr:rowOff>
    </xdr:to>
    <xdr:cxnSp macro="">
      <xdr:nvCxnSpPr>
        <xdr:cNvPr id="297" name="直線コネクタ 296"/>
        <xdr:cNvCxnSpPr/>
      </xdr:nvCxnSpPr>
      <xdr:spPr>
        <a:xfrm flipV="1">
          <a:off x="6972300" y="5130419"/>
          <a:ext cx="889000" cy="35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33</xdr:row>
      <xdr:rowOff>44323</xdr:rowOff>
    </xdr:from>
    <xdr:to>
      <xdr:col>11</xdr:col>
      <xdr:colOff>358775</xdr:colOff>
      <xdr:row>33</xdr:row>
      <xdr:rowOff>145923</xdr:rowOff>
    </xdr:to>
    <xdr:sp macro="" textlink="">
      <xdr:nvSpPr>
        <xdr:cNvPr id="298" name="フローチャート : 判断 297"/>
        <xdr:cNvSpPr/>
      </xdr:nvSpPr>
      <xdr:spPr>
        <a:xfrm>
          <a:off x="7810500" y="5702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137050</xdr:rowOff>
    </xdr:from>
    <xdr:ext cx="469744" cy="259045"/>
    <xdr:sp macro="" textlink="">
      <xdr:nvSpPr>
        <xdr:cNvPr id="299" name="テキスト ボックス 298"/>
        <xdr:cNvSpPr txBox="1"/>
      </xdr:nvSpPr>
      <xdr:spPr>
        <a:xfrm>
          <a:off x="7626427" y="579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2,567</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11176</xdr:rowOff>
    </xdr:from>
    <xdr:to>
      <xdr:col>10</xdr:col>
      <xdr:colOff>155575</xdr:colOff>
      <xdr:row>33</xdr:row>
      <xdr:rowOff>112776</xdr:rowOff>
    </xdr:to>
    <xdr:sp macro="" textlink="">
      <xdr:nvSpPr>
        <xdr:cNvPr id="300" name="フローチャート : 判断 299"/>
        <xdr:cNvSpPr/>
      </xdr:nvSpPr>
      <xdr:spPr>
        <a:xfrm>
          <a:off x="6921500" y="5669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33</xdr:row>
      <xdr:rowOff>103903</xdr:rowOff>
    </xdr:from>
    <xdr:ext cx="469744" cy="259045"/>
    <xdr:sp macro="" textlink="">
      <xdr:nvSpPr>
        <xdr:cNvPr id="301" name="テキスト ボックス 300"/>
        <xdr:cNvSpPr txBox="1"/>
      </xdr:nvSpPr>
      <xdr:spPr>
        <a:xfrm>
          <a:off x="6737427" y="57617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2,654</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131953</xdr:rowOff>
    </xdr:from>
    <xdr:to>
      <xdr:col>15</xdr:col>
      <xdr:colOff>231775</xdr:colOff>
      <xdr:row>39</xdr:row>
      <xdr:rowOff>62103</xdr:rowOff>
    </xdr:to>
    <xdr:sp macro="" textlink="">
      <xdr:nvSpPr>
        <xdr:cNvPr id="307" name="円/楕円 306"/>
        <xdr:cNvSpPr/>
      </xdr:nvSpPr>
      <xdr:spPr>
        <a:xfrm>
          <a:off x="10426700" y="6647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46880</xdr:rowOff>
    </xdr:from>
    <xdr:ext cx="313932" cy="259045"/>
    <xdr:sp macro="" textlink="">
      <xdr:nvSpPr>
        <xdr:cNvPr id="308" name="労働費該当値テキスト"/>
        <xdr:cNvSpPr txBox="1"/>
      </xdr:nvSpPr>
      <xdr:spPr>
        <a:xfrm>
          <a:off x="10528300" y="656198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38608</xdr:rowOff>
    </xdr:from>
    <xdr:to>
      <xdr:col>14</xdr:col>
      <xdr:colOff>79375</xdr:colOff>
      <xdr:row>35</xdr:row>
      <xdr:rowOff>140208</xdr:rowOff>
    </xdr:to>
    <xdr:sp macro="" textlink="">
      <xdr:nvSpPr>
        <xdr:cNvPr id="309" name="円/楕円 308"/>
        <xdr:cNvSpPr/>
      </xdr:nvSpPr>
      <xdr:spPr>
        <a:xfrm>
          <a:off x="9588500" y="6039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33</xdr:row>
      <xdr:rowOff>156735</xdr:rowOff>
    </xdr:from>
    <xdr:ext cx="469744" cy="259045"/>
    <xdr:sp macro="" textlink="">
      <xdr:nvSpPr>
        <xdr:cNvPr id="310" name="テキスト ボックス 309"/>
        <xdr:cNvSpPr txBox="1"/>
      </xdr:nvSpPr>
      <xdr:spPr>
        <a:xfrm>
          <a:off x="9404427" y="5814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1,682</a:t>
          </a:r>
          <a:endParaRPr kumimoji="1" lang="ja-JP" altLang="en-US" sz="1000" b="1">
            <a:solidFill>
              <a:srgbClr val="FF0000"/>
            </a:solidFill>
            <a:latin typeface="ＭＳ Ｐゴシック"/>
          </a:endParaRPr>
        </a:p>
      </xdr:txBody>
    </xdr:sp>
    <xdr:clientData/>
  </xdr:oneCellAnchor>
  <xdr:twoCellAnchor>
    <xdr:from>
      <xdr:col>12</xdr:col>
      <xdr:colOff>460375</xdr:colOff>
      <xdr:row>32</xdr:row>
      <xdr:rowOff>27940</xdr:rowOff>
    </xdr:from>
    <xdr:to>
      <xdr:col>12</xdr:col>
      <xdr:colOff>561975</xdr:colOff>
      <xdr:row>32</xdr:row>
      <xdr:rowOff>129540</xdr:rowOff>
    </xdr:to>
    <xdr:sp macro="" textlink="">
      <xdr:nvSpPr>
        <xdr:cNvPr id="311" name="円/楕円 310"/>
        <xdr:cNvSpPr/>
      </xdr:nvSpPr>
      <xdr:spPr>
        <a:xfrm>
          <a:off x="8699500" y="5514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30</xdr:row>
      <xdr:rowOff>146067</xdr:rowOff>
    </xdr:from>
    <xdr:ext cx="469744" cy="259045"/>
    <xdr:sp macro="" textlink="">
      <xdr:nvSpPr>
        <xdr:cNvPr id="312" name="テキスト ボックス 311"/>
        <xdr:cNvSpPr txBox="1"/>
      </xdr:nvSpPr>
      <xdr:spPr>
        <a:xfrm>
          <a:off x="8515427" y="5289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3,060</a:t>
          </a:r>
          <a:endParaRPr kumimoji="1" lang="ja-JP" altLang="en-US" sz="1000" b="1">
            <a:solidFill>
              <a:srgbClr val="FF0000"/>
            </a:solidFill>
            <a:latin typeface="ＭＳ Ｐゴシック"/>
          </a:endParaRPr>
        </a:p>
      </xdr:txBody>
    </xdr:sp>
    <xdr:clientData/>
  </xdr:oneCellAnchor>
  <xdr:twoCellAnchor>
    <xdr:from>
      <xdr:col>11</xdr:col>
      <xdr:colOff>257175</xdr:colOff>
      <xdr:row>29</xdr:row>
      <xdr:rowOff>107569</xdr:rowOff>
    </xdr:from>
    <xdr:to>
      <xdr:col>11</xdr:col>
      <xdr:colOff>358775</xdr:colOff>
      <xdr:row>30</xdr:row>
      <xdr:rowOff>37719</xdr:rowOff>
    </xdr:to>
    <xdr:sp macro="" textlink="">
      <xdr:nvSpPr>
        <xdr:cNvPr id="313" name="円/楕円 312"/>
        <xdr:cNvSpPr/>
      </xdr:nvSpPr>
      <xdr:spPr>
        <a:xfrm>
          <a:off x="7810500" y="5079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28</xdr:row>
      <xdr:rowOff>54246</xdr:rowOff>
    </xdr:from>
    <xdr:ext cx="469744" cy="259045"/>
    <xdr:sp macro="" textlink="">
      <xdr:nvSpPr>
        <xdr:cNvPr id="314" name="テキスト ボックス 313"/>
        <xdr:cNvSpPr txBox="1"/>
      </xdr:nvSpPr>
      <xdr:spPr>
        <a:xfrm>
          <a:off x="7626427" y="4854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4,201</a:t>
          </a:r>
          <a:endParaRPr kumimoji="1" lang="ja-JP" altLang="en-US" sz="1000" b="1">
            <a:solidFill>
              <a:srgbClr val="FF0000"/>
            </a:solidFill>
            <a:latin typeface="ＭＳ Ｐゴシック"/>
          </a:endParaRPr>
        </a:p>
      </xdr:txBody>
    </xdr:sp>
    <xdr:clientData/>
  </xdr:oneCellAnchor>
  <xdr:twoCellAnchor>
    <xdr:from>
      <xdr:col>10</xdr:col>
      <xdr:colOff>53975</xdr:colOff>
      <xdr:row>29</xdr:row>
      <xdr:rowOff>142621</xdr:rowOff>
    </xdr:from>
    <xdr:to>
      <xdr:col>10</xdr:col>
      <xdr:colOff>155575</xdr:colOff>
      <xdr:row>30</xdr:row>
      <xdr:rowOff>72771</xdr:rowOff>
    </xdr:to>
    <xdr:sp macro="" textlink="">
      <xdr:nvSpPr>
        <xdr:cNvPr id="315" name="円/楕円 314"/>
        <xdr:cNvSpPr/>
      </xdr:nvSpPr>
      <xdr:spPr>
        <a:xfrm>
          <a:off x="6921500" y="5114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28</xdr:row>
      <xdr:rowOff>89298</xdr:rowOff>
    </xdr:from>
    <xdr:ext cx="469744" cy="259045"/>
    <xdr:sp macro="" textlink="">
      <xdr:nvSpPr>
        <xdr:cNvPr id="316" name="テキスト ボックス 315"/>
        <xdr:cNvSpPr txBox="1"/>
      </xdr:nvSpPr>
      <xdr:spPr>
        <a:xfrm>
          <a:off x="6737427" y="48898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4,109</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28,824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2" name="テキスト ボックス 331"/>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4" name="テキスト ボックス 333"/>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6" name="テキスト ボックス 335"/>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94163</xdr:rowOff>
    </xdr:from>
    <xdr:to>
      <xdr:col>15</xdr:col>
      <xdr:colOff>180340</xdr:colOff>
      <xdr:row>58</xdr:row>
      <xdr:rowOff>103732</xdr:rowOff>
    </xdr:to>
    <xdr:cxnSp macro="">
      <xdr:nvCxnSpPr>
        <xdr:cNvPr id="338" name="直線コネクタ 337"/>
        <xdr:cNvCxnSpPr/>
      </xdr:nvCxnSpPr>
      <xdr:spPr>
        <a:xfrm flipV="1">
          <a:off x="10475595" y="9009563"/>
          <a:ext cx="1270" cy="10382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107559</xdr:rowOff>
    </xdr:from>
    <xdr:ext cx="469744" cy="259045"/>
    <xdr:sp macro="" textlink="">
      <xdr:nvSpPr>
        <xdr:cNvPr id="339" name="農林水産業費最小値テキスト"/>
        <xdr:cNvSpPr txBox="1"/>
      </xdr:nvSpPr>
      <xdr:spPr>
        <a:xfrm>
          <a:off x="10528300" y="10051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7,867</a:t>
          </a:r>
          <a:endParaRPr kumimoji="1" lang="ja-JP" altLang="en-US" sz="1000" b="1">
            <a:latin typeface="ＭＳ Ｐゴシック"/>
          </a:endParaRPr>
        </a:p>
      </xdr:txBody>
    </xdr:sp>
    <xdr:clientData/>
  </xdr:oneCellAnchor>
  <xdr:twoCellAnchor>
    <xdr:from>
      <xdr:col>15</xdr:col>
      <xdr:colOff>92075</xdr:colOff>
      <xdr:row>58</xdr:row>
      <xdr:rowOff>103732</xdr:rowOff>
    </xdr:from>
    <xdr:to>
      <xdr:col>15</xdr:col>
      <xdr:colOff>269875</xdr:colOff>
      <xdr:row>58</xdr:row>
      <xdr:rowOff>103732</xdr:rowOff>
    </xdr:to>
    <xdr:cxnSp macro="">
      <xdr:nvCxnSpPr>
        <xdr:cNvPr id="340" name="直線コネクタ 339"/>
        <xdr:cNvCxnSpPr/>
      </xdr:nvCxnSpPr>
      <xdr:spPr>
        <a:xfrm>
          <a:off x="10388600" y="10047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40840</xdr:rowOff>
    </xdr:from>
    <xdr:ext cx="599010" cy="259045"/>
    <xdr:sp macro="" textlink="">
      <xdr:nvSpPr>
        <xdr:cNvPr id="341" name="農林水産業費最大値テキスト"/>
        <xdr:cNvSpPr txBox="1"/>
      </xdr:nvSpPr>
      <xdr:spPr>
        <a:xfrm>
          <a:off x="10528300" y="8784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234,960</a:t>
          </a:r>
          <a:endParaRPr kumimoji="1" lang="ja-JP" altLang="en-US" sz="1000" b="1">
            <a:latin typeface="ＭＳ Ｐゴシック"/>
          </a:endParaRPr>
        </a:p>
      </xdr:txBody>
    </xdr:sp>
    <xdr:clientData/>
  </xdr:oneCellAnchor>
  <xdr:twoCellAnchor>
    <xdr:from>
      <xdr:col>15</xdr:col>
      <xdr:colOff>92075</xdr:colOff>
      <xdr:row>52</xdr:row>
      <xdr:rowOff>94163</xdr:rowOff>
    </xdr:from>
    <xdr:to>
      <xdr:col>15</xdr:col>
      <xdr:colOff>269875</xdr:colOff>
      <xdr:row>52</xdr:row>
      <xdr:rowOff>94163</xdr:rowOff>
    </xdr:to>
    <xdr:cxnSp macro="">
      <xdr:nvCxnSpPr>
        <xdr:cNvPr id="342" name="直線コネクタ 341"/>
        <xdr:cNvCxnSpPr/>
      </xdr:nvCxnSpPr>
      <xdr:spPr>
        <a:xfrm>
          <a:off x="10388600" y="9009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9956</xdr:rowOff>
    </xdr:from>
    <xdr:to>
      <xdr:col>15</xdr:col>
      <xdr:colOff>180975</xdr:colOff>
      <xdr:row>58</xdr:row>
      <xdr:rowOff>22758</xdr:rowOff>
    </xdr:to>
    <xdr:cxnSp macro="">
      <xdr:nvCxnSpPr>
        <xdr:cNvPr id="343" name="直線コネクタ 342"/>
        <xdr:cNvCxnSpPr/>
      </xdr:nvCxnSpPr>
      <xdr:spPr>
        <a:xfrm>
          <a:off x="9639300" y="9954056"/>
          <a:ext cx="838200" cy="12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112920</xdr:rowOff>
    </xdr:from>
    <xdr:ext cx="534377" cy="259045"/>
    <xdr:sp macro="" textlink="">
      <xdr:nvSpPr>
        <xdr:cNvPr id="344" name="農林水産業費平均値テキスト"/>
        <xdr:cNvSpPr txBox="1"/>
      </xdr:nvSpPr>
      <xdr:spPr>
        <a:xfrm>
          <a:off x="10528300" y="97141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37,250</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90043</xdr:rowOff>
    </xdr:from>
    <xdr:to>
      <xdr:col>15</xdr:col>
      <xdr:colOff>231775</xdr:colOff>
      <xdr:row>58</xdr:row>
      <xdr:rowOff>20193</xdr:rowOff>
    </xdr:to>
    <xdr:sp macro="" textlink="">
      <xdr:nvSpPr>
        <xdr:cNvPr id="345" name="フローチャート : 判断 344"/>
        <xdr:cNvSpPr/>
      </xdr:nvSpPr>
      <xdr:spPr>
        <a:xfrm>
          <a:off x="10426700" y="986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147761</xdr:rowOff>
    </xdr:from>
    <xdr:to>
      <xdr:col>14</xdr:col>
      <xdr:colOff>28575</xdr:colOff>
      <xdr:row>58</xdr:row>
      <xdr:rowOff>9956</xdr:rowOff>
    </xdr:to>
    <xdr:cxnSp macro="">
      <xdr:nvCxnSpPr>
        <xdr:cNvPr id="346" name="直線コネクタ 345"/>
        <xdr:cNvCxnSpPr/>
      </xdr:nvCxnSpPr>
      <xdr:spPr>
        <a:xfrm>
          <a:off x="8750300" y="9920411"/>
          <a:ext cx="889000" cy="336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132407</xdr:rowOff>
    </xdr:from>
    <xdr:to>
      <xdr:col>14</xdr:col>
      <xdr:colOff>79375</xdr:colOff>
      <xdr:row>58</xdr:row>
      <xdr:rowOff>62557</xdr:rowOff>
    </xdr:to>
    <xdr:sp macro="" textlink="">
      <xdr:nvSpPr>
        <xdr:cNvPr id="347" name="フローチャート : 判断 346"/>
        <xdr:cNvSpPr/>
      </xdr:nvSpPr>
      <xdr:spPr>
        <a:xfrm>
          <a:off x="9588500" y="990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53684</xdr:rowOff>
    </xdr:from>
    <xdr:ext cx="534377" cy="259045"/>
    <xdr:sp macro="" textlink="">
      <xdr:nvSpPr>
        <xdr:cNvPr id="348" name="テキスト ボックス 347"/>
        <xdr:cNvSpPr txBox="1"/>
      </xdr:nvSpPr>
      <xdr:spPr>
        <a:xfrm>
          <a:off x="9372111" y="999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27,984</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147761</xdr:rowOff>
    </xdr:from>
    <xdr:to>
      <xdr:col>12</xdr:col>
      <xdr:colOff>511175</xdr:colOff>
      <xdr:row>58</xdr:row>
      <xdr:rowOff>34251</xdr:rowOff>
    </xdr:to>
    <xdr:cxnSp macro="">
      <xdr:nvCxnSpPr>
        <xdr:cNvPr id="349" name="直線コネクタ 348"/>
        <xdr:cNvCxnSpPr/>
      </xdr:nvCxnSpPr>
      <xdr:spPr>
        <a:xfrm flipV="1">
          <a:off x="7861300" y="9920411"/>
          <a:ext cx="889000" cy="5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107480</xdr:rowOff>
    </xdr:from>
    <xdr:to>
      <xdr:col>12</xdr:col>
      <xdr:colOff>561975</xdr:colOff>
      <xdr:row>58</xdr:row>
      <xdr:rowOff>37630</xdr:rowOff>
    </xdr:to>
    <xdr:sp macro="" textlink="">
      <xdr:nvSpPr>
        <xdr:cNvPr id="350" name="フローチャート : 判断 349"/>
        <xdr:cNvSpPr/>
      </xdr:nvSpPr>
      <xdr:spPr>
        <a:xfrm>
          <a:off x="8699500" y="9880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28757</xdr:rowOff>
    </xdr:from>
    <xdr:ext cx="534377" cy="259045"/>
    <xdr:sp macro="" textlink="">
      <xdr:nvSpPr>
        <xdr:cNvPr id="351" name="テキスト ボックス 350"/>
        <xdr:cNvSpPr txBox="1"/>
      </xdr:nvSpPr>
      <xdr:spPr>
        <a:xfrm>
          <a:off x="8483111" y="9972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33,436</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30635</xdr:rowOff>
    </xdr:from>
    <xdr:to>
      <xdr:col>11</xdr:col>
      <xdr:colOff>307975</xdr:colOff>
      <xdr:row>58</xdr:row>
      <xdr:rowOff>34251</xdr:rowOff>
    </xdr:to>
    <xdr:cxnSp macro="">
      <xdr:nvCxnSpPr>
        <xdr:cNvPr id="352" name="直線コネクタ 351"/>
        <xdr:cNvCxnSpPr/>
      </xdr:nvCxnSpPr>
      <xdr:spPr>
        <a:xfrm>
          <a:off x="6972300" y="9974735"/>
          <a:ext cx="889000" cy="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98310</xdr:rowOff>
    </xdr:from>
    <xdr:to>
      <xdr:col>11</xdr:col>
      <xdr:colOff>358775</xdr:colOff>
      <xdr:row>58</xdr:row>
      <xdr:rowOff>28460</xdr:rowOff>
    </xdr:to>
    <xdr:sp macro="" textlink="">
      <xdr:nvSpPr>
        <xdr:cNvPr id="353" name="フローチャート : 判断 352"/>
        <xdr:cNvSpPr/>
      </xdr:nvSpPr>
      <xdr:spPr>
        <a:xfrm>
          <a:off x="7810500" y="9870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44987</xdr:rowOff>
    </xdr:from>
    <xdr:ext cx="534377" cy="259045"/>
    <xdr:sp macro="" textlink="">
      <xdr:nvSpPr>
        <xdr:cNvPr id="354" name="テキスト ボックス 353"/>
        <xdr:cNvSpPr txBox="1"/>
      </xdr:nvSpPr>
      <xdr:spPr>
        <a:xfrm>
          <a:off x="7594111" y="9646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35,442</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131428</xdr:rowOff>
    </xdr:from>
    <xdr:to>
      <xdr:col>10</xdr:col>
      <xdr:colOff>155575</xdr:colOff>
      <xdr:row>58</xdr:row>
      <xdr:rowOff>61578</xdr:rowOff>
    </xdr:to>
    <xdr:sp macro="" textlink="">
      <xdr:nvSpPr>
        <xdr:cNvPr id="355" name="フローチャート : 判断 354"/>
        <xdr:cNvSpPr/>
      </xdr:nvSpPr>
      <xdr:spPr>
        <a:xfrm>
          <a:off x="6921500" y="990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78105</xdr:rowOff>
    </xdr:from>
    <xdr:ext cx="534377" cy="259045"/>
    <xdr:sp macro="" textlink="">
      <xdr:nvSpPr>
        <xdr:cNvPr id="356" name="テキスト ボックス 355"/>
        <xdr:cNvSpPr txBox="1"/>
      </xdr:nvSpPr>
      <xdr:spPr>
        <a:xfrm>
          <a:off x="6705111" y="9679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28,198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143408</xdr:rowOff>
    </xdr:from>
    <xdr:to>
      <xdr:col>15</xdr:col>
      <xdr:colOff>231775</xdr:colOff>
      <xdr:row>58</xdr:row>
      <xdr:rowOff>73558</xdr:rowOff>
    </xdr:to>
    <xdr:sp macro="" textlink="">
      <xdr:nvSpPr>
        <xdr:cNvPr id="362" name="円/楕円 361"/>
        <xdr:cNvSpPr/>
      </xdr:nvSpPr>
      <xdr:spPr>
        <a:xfrm>
          <a:off x="10426700" y="991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68471</xdr:rowOff>
    </xdr:from>
    <xdr:ext cx="534377" cy="259045"/>
    <xdr:sp macro="" textlink="">
      <xdr:nvSpPr>
        <xdr:cNvPr id="363" name="農林水産業費該当値テキスト"/>
        <xdr:cNvSpPr txBox="1"/>
      </xdr:nvSpPr>
      <xdr:spPr>
        <a:xfrm>
          <a:off x="10528300" y="98411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25,578</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130606</xdr:rowOff>
    </xdr:from>
    <xdr:to>
      <xdr:col>14</xdr:col>
      <xdr:colOff>79375</xdr:colOff>
      <xdr:row>58</xdr:row>
      <xdr:rowOff>60756</xdr:rowOff>
    </xdr:to>
    <xdr:sp macro="" textlink="">
      <xdr:nvSpPr>
        <xdr:cNvPr id="364" name="円/楕円 363"/>
        <xdr:cNvSpPr/>
      </xdr:nvSpPr>
      <xdr:spPr>
        <a:xfrm>
          <a:off x="9588500" y="9903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56</xdr:row>
      <xdr:rowOff>77283</xdr:rowOff>
    </xdr:from>
    <xdr:ext cx="534377" cy="259045"/>
    <xdr:sp macro="" textlink="">
      <xdr:nvSpPr>
        <xdr:cNvPr id="365" name="テキスト ボックス 364"/>
        <xdr:cNvSpPr txBox="1"/>
      </xdr:nvSpPr>
      <xdr:spPr>
        <a:xfrm>
          <a:off x="9372111" y="967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28,378</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96961</xdr:rowOff>
    </xdr:from>
    <xdr:to>
      <xdr:col>12</xdr:col>
      <xdr:colOff>561975</xdr:colOff>
      <xdr:row>58</xdr:row>
      <xdr:rowOff>27111</xdr:rowOff>
    </xdr:to>
    <xdr:sp macro="" textlink="">
      <xdr:nvSpPr>
        <xdr:cNvPr id="366" name="円/楕円 365"/>
        <xdr:cNvSpPr/>
      </xdr:nvSpPr>
      <xdr:spPr>
        <a:xfrm>
          <a:off x="8699500" y="9869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56</xdr:row>
      <xdr:rowOff>43638</xdr:rowOff>
    </xdr:from>
    <xdr:ext cx="534377" cy="259045"/>
    <xdr:sp macro="" textlink="">
      <xdr:nvSpPr>
        <xdr:cNvPr id="367" name="テキスト ボックス 366"/>
        <xdr:cNvSpPr txBox="1"/>
      </xdr:nvSpPr>
      <xdr:spPr>
        <a:xfrm>
          <a:off x="8483111" y="96448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35,737</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154901</xdr:rowOff>
    </xdr:from>
    <xdr:to>
      <xdr:col>11</xdr:col>
      <xdr:colOff>358775</xdr:colOff>
      <xdr:row>58</xdr:row>
      <xdr:rowOff>85051</xdr:rowOff>
    </xdr:to>
    <xdr:sp macro="" textlink="">
      <xdr:nvSpPr>
        <xdr:cNvPr id="368" name="円/楕円 367"/>
        <xdr:cNvSpPr/>
      </xdr:nvSpPr>
      <xdr:spPr>
        <a:xfrm>
          <a:off x="7810500" y="9927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76178</xdr:rowOff>
    </xdr:from>
    <xdr:ext cx="534377" cy="259045"/>
    <xdr:sp macro="" textlink="">
      <xdr:nvSpPr>
        <xdr:cNvPr id="369" name="テキスト ボックス 368"/>
        <xdr:cNvSpPr txBox="1"/>
      </xdr:nvSpPr>
      <xdr:spPr>
        <a:xfrm>
          <a:off x="7594111" y="10020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23,064</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151285</xdr:rowOff>
    </xdr:from>
    <xdr:to>
      <xdr:col>10</xdr:col>
      <xdr:colOff>155575</xdr:colOff>
      <xdr:row>58</xdr:row>
      <xdr:rowOff>81435</xdr:rowOff>
    </xdr:to>
    <xdr:sp macro="" textlink="">
      <xdr:nvSpPr>
        <xdr:cNvPr id="370" name="円/楕円 369"/>
        <xdr:cNvSpPr/>
      </xdr:nvSpPr>
      <xdr:spPr>
        <a:xfrm>
          <a:off x="6921500" y="992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72562</xdr:rowOff>
    </xdr:from>
    <xdr:ext cx="534377" cy="259045"/>
    <xdr:sp macro="" textlink="">
      <xdr:nvSpPr>
        <xdr:cNvPr id="371" name="テキスト ボックス 370"/>
        <xdr:cNvSpPr txBox="1"/>
      </xdr:nvSpPr>
      <xdr:spPr>
        <a:xfrm>
          <a:off x="6705111" y="10016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23,855</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25,341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5" name="テキスト ボックス 384"/>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7" name="テキスト ボックス 386"/>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89" name="テキスト ボックス 388"/>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1" name="テキスト ボックス 390"/>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38299</xdr:rowOff>
    </xdr:from>
    <xdr:ext cx="531299" cy="259045"/>
    <xdr:sp macro="" textlink="">
      <xdr:nvSpPr>
        <xdr:cNvPr id="393" name="テキスト ボックス 392"/>
        <xdr:cNvSpPr txBox="1"/>
      </xdr:nvSpPr>
      <xdr:spPr>
        <a:xfrm>
          <a:off x="6072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5" name="テキスト ボックス 394"/>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13970</xdr:rowOff>
    </xdr:from>
    <xdr:to>
      <xdr:col>15</xdr:col>
      <xdr:colOff>180340</xdr:colOff>
      <xdr:row>79</xdr:row>
      <xdr:rowOff>22330</xdr:rowOff>
    </xdr:to>
    <xdr:cxnSp macro="">
      <xdr:nvCxnSpPr>
        <xdr:cNvPr id="397" name="直線コネクタ 396"/>
        <xdr:cNvCxnSpPr/>
      </xdr:nvCxnSpPr>
      <xdr:spPr>
        <a:xfrm flipV="1">
          <a:off x="10475595" y="12015470"/>
          <a:ext cx="1270" cy="15514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26157</xdr:rowOff>
    </xdr:from>
    <xdr:ext cx="469744" cy="259045"/>
    <xdr:sp macro="" textlink="">
      <xdr:nvSpPr>
        <xdr:cNvPr id="398" name="商工費最小値テキスト"/>
        <xdr:cNvSpPr txBox="1"/>
      </xdr:nvSpPr>
      <xdr:spPr>
        <a:xfrm>
          <a:off x="10528300" y="13570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2,344</a:t>
          </a:r>
          <a:endParaRPr kumimoji="1" lang="ja-JP" altLang="en-US" sz="1000" b="1">
            <a:latin typeface="ＭＳ Ｐゴシック"/>
          </a:endParaRPr>
        </a:p>
      </xdr:txBody>
    </xdr:sp>
    <xdr:clientData/>
  </xdr:oneCellAnchor>
  <xdr:twoCellAnchor>
    <xdr:from>
      <xdr:col>15</xdr:col>
      <xdr:colOff>92075</xdr:colOff>
      <xdr:row>79</xdr:row>
      <xdr:rowOff>22330</xdr:rowOff>
    </xdr:from>
    <xdr:to>
      <xdr:col>15</xdr:col>
      <xdr:colOff>269875</xdr:colOff>
      <xdr:row>79</xdr:row>
      <xdr:rowOff>22330</xdr:rowOff>
    </xdr:to>
    <xdr:cxnSp macro="">
      <xdr:nvCxnSpPr>
        <xdr:cNvPr id="399" name="直線コネクタ 398"/>
        <xdr:cNvCxnSpPr/>
      </xdr:nvCxnSpPr>
      <xdr:spPr>
        <a:xfrm>
          <a:off x="10388600" y="13566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132097</xdr:rowOff>
    </xdr:from>
    <xdr:ext cx="534377" cy="259045"/>
    <xdr:sp macro="" textlink="">
      <xdr:nvSpPr>
        <xdr:cNvPr id="400" name="商工費最大値テキスト"/>
        <xdr:cNvSpPr txBox="1"/>
      </xdr:nvSpPr>
      <xdr:spPr>
        <a:xfrm>
          <a:off x="10528300" y="11790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49,850</a:t>
          </a:r>
          <a:endParaRPr kumimoji="1" lang="ja-JP" altLang="en-US" sz="1000" b="1">
            <a:latin typeface="ＭＳ Ｐゴシック"/>
          </a:endParaRPr>
        </a:p>
      </xdr:txBody>
    </xdr:sp>
    <xdr:clientData/>
  </xdr:oneCellAnchor>
  <xdr:twoCellAnchor>
    <xdr:from>
      <xdr:col>15</xdr:col>
      <xdr:colOff>92075</xdr:colOff>
      <xdr:row>70</xdr:row>
      <xdr:rowOff>13970</xdr:rowOff>
    </xdr:from>
    <xdr:to>
      <xdr:col>15</xdr:col>
      <xdr:colOff>269875</xdr:colOff>
      <xdr:row>70</xdr:row>
      <xdr:rowOff>13970</xdr:rowOff>
    </xdr:to>
    <xdr:cxnSp macro="">
      <xdr:nvCxnSpPr>
        <xdr:cNvPr id="401" name="直線コネクタ 400"/>
        <xdr:cNvCxnSpPr/>
      </xdr:nvCxnSpPr>
      <xdr:spPr>
        <a:xfrm>
          <a:off x="10388600" y="12015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11619</xdr:rowOff>
    </xdr:from>
    <xdr:to>
      <xdr:col>15</xdr:col>
      <xdr:colOff>180975</xdr:colOff>
      <xdr:row>76</xdr:row>
      <xdr:rowOff>55020</xdr:rowOff>
    </xdr:to>
    <xdr:cxnSp macro="">
      <xdr:nvCxnSpPr>
        <xdr:cNvPr id="402" name="直線コネクタ 401"/>
        <xdr:cNvCxnSpPr/>
      </xdr:nvCxnSpPr>
      <xdr:spPr>
        <a:xfrm flipV="1">
          <a:off x="9639300" y="13041819"/>
          <a:ext cx="838200" cy="43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67457</xdr:rowOff>
    </xdr:from>
    <xdr:ext cx="534377" cy="259045"/>
    <xdr:sp macro="" textlink="">
      <xdr:nvSpPr>
        <xdr:cNvPr id="403" name="商工費平均値テキスト"/>
        <xdr:cNvSpPr txBox="1"/>
      </xdr:nvSpPr>
      <xdr:spPr>
        <a:xfrm>
          <a:off x="10528300" y="1309765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14,496</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89030</xdr:rowOff>
    </xdr:from>
    <xdr:to>
      <xdr:col>15</xdr:col>
      <xdr:colOff>231775</xdr:colOff>
      <xdr:row>77</xdr:row>
      <xdr:rowOff>19180</xdr:rowOff>
    </xdr:to>
    <xdr:sp macro="" textlink="">
      <xdr:nvSpPr>
        <xdr:cNvPr id="404" name="フローチャート : 判断 403"/>
        <xdr:cNvSpPr/>
      </xdr:nvSpPr>
      <xdr:spPr>
        <a:xfrm>
          <a:off x="10426700" y="1311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55020</xdr:rowOff>
    </xdr:from>
    <xdr:to>
      <xdr:col>14</xdr:col>
      <xdr:colOff>28575</xdr:colOff>
      <xdr:row>76</xdr:row>
      <xdr:rowOff>160339</xdr:rowOff>
    </xdr:to>
    <xdr:cxnSp macro="">
      <xdr:nvCxnSpPr>
        <xdr:cNvPr id="405" name="直線コネクタ 404"/>
        <xdr:cNvCxnSpPr/>
      </xdr:nvCxnSpPr>
      <xdr:spPr>
        <a:xfrm flipV="1">
          <a:off x="8750300" y="13085220"/>
          <a:ext cx="889000" cy="105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51214</xdr:rowOff>
    </xdr:from>
    <xdr:to>
      <xdr:col>14</xdr:col>
      <xdr:colOff>79375</xdr:colOff>
      <xdr:row>76</xdr:row>
      <xdr:rowOff>152814</xdr:rowOff>
    </xdr:to>
    <xdr:sp macro="" textlink="">
      <xdr:nvSpPr>
        <xdr:cNvPr id="406" name="フローチャート : 判断 405"/>
        <xdr:cNvSpPr/>
      </xdr:nvSpPr>
      <xdr:spPr>
        <a:xfrm>
          <a:off x="9588500" y="13081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143941</xdr:rowOff>
    </xdr:from>
    <xdr:ext cx="534377" cy="259045"/>
    <xdr:sp macro="" textlink="">
      <xdr:nvSpPr>
        <xdr:cNvPr id="407" name="テキスト ボックス 406"/>
        <xdr:cNvSpPr txBox="1"/>
      </xdr:nvSpPr>
      <xdr:spPr>
        <a:xfrm>
          <a:off x="9372111" y="131741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15,654</a:t>
          </a:r>
          <a:endParaRPr kumimoji="1" lang="ja-JP" altLang="en-US" sz="1000" b="1">
            <a:solidFill>
              <a:srgbClr val="000080"/>
            </a:solidFill>
            <a:latin typeface="ＭＳ Ｐゴシック"/>
          </a:endParaRPr>
        </a:p>
      </xdr:txBody>
    </xdr:sp>
    <xdr:clientData/>
  </xdr:oneCellAnchor>
  <xdr:twoCellAnchor>
    <xdr:from>
      <xdr:col>11</xdr:col>
      <xdr:colOff>307975</xdr:colOff>
      <xdr:row>76</xdr:row>
      <xdr:rowOff>160339</xdr:rowOff>
    </xdr:from>
    <xdr:to>
      <xdr:col>12</xdr:col>
      <xdr:colOff>511175</xdr:colOff>
      <xdr:row>77</xdr:row>
      <xdr:rowOff>8778</xdr:rowOff>
    </xdr:to>
    <xdr:cxnSp macro="">
      <xdr:nvCxnSpPr>
        <xdr:cNvPr id="408" name="直線コネクタ 407"/>
        <xdr:cNvCxnSpPr/>
      </xdr:nvCxnSpPr>
      <xdr:spPr>
        <a:xfrm flipV="1">
          <a:off x="7861300" y="13190539"/>
          <a:ext cx="889000" cy="19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75</xdr:row>
      <xdr:rowOff>166004</xdr:rowOff>
    </xdr:from>
    <xdr:to>
      <xdr:col>12</xdr:col>
      <xdr:colOff>561975</xdr:colOff>
      <xdr:row>76</xdr:row>
      <xdr:rowOff>96154</xdr:rowOff>
    </xdr:to>
    <xdr:sp macro="" textlink="">
      <xdr:nvSpPr>
        <xdr:cNvPr id="409" name="フローチャート : 判断 408"/>
        <xdr:cNvSpPr/>
      </xdr:nvSpPr>
      <xdr:spPr>
        <a:xfrm>
          <a:off x="8699500" y="13024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112681</xdr:rowOff>
    </xdr:from>
    <xdr:ext cx="534377" cy="259045"/>
    <xdr:sp macro="" textlink="">
      <xdr:nvSpPr>
        <xdr:cNvPr id="410" name="テキスト ボックス 409"/>
        <xdr:cNvSpPr txBox="1"/>
      </xdr:nvSpPr>
      <xdr:spPr>
        <a:xfrm>
          <a:off x="8483111" y="127999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17,389</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8778</xdr:rowOff>
    </xdr:from>
    <xdr:to>
      <xdr:col>11</xdr:col>
      <xdr:colOff>307975</xdr:colOff>
      <xdr:row>77</xdr:row>
      <xdr:rowOff>12762</xdr:rowOff>
    </xdr:to>
    <xdr:cxnSp macro="">
      <xdr:nvCxnSpPr>
        <xdr:cNvPr id="411" name="直線コネクタ 410"/>
        <xdr:cNvCxnSpPr/>
      </xdr:nvCxnSpPr>
      <xdr:spPr>
        <a:xfrm flipV="1">
          <a:off x="6972300" y="13210428"/>
          <a:ext cx="889000" cy="3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109474</xdr:rowOff>
    </xdr:from>
    <xdr:to>
      <xdr:col>11</xdr:col>
      <xdr:colOff>358775</xdr:colOff>
      <xdr:row>77</xdr:row>
      <xdr:rowOff>39624</xdr:rowOff>
    </xdr:to>
    <xdr:sp macro="" textlink="">
      <xdr:nvSpPr>
        <xdr:cNvPr id="412" name="フローチャート : 判断 411"/>
        <xdr:cNvSpPr/>
      </xdr:nvSpPr>
      <xdr:spPr>
        <a:xfrm>
          <a:off x="7810500" y="13139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75</xdr:row>
      <xdr:rowOff>56151</xdr:rowOff>
    </xdr:from>
    <xdr:ext cx="534377" cy="259045"/>
    <xdr:sp macro="" textlink="">
      <xdr:nvSpPr>
        <xdr:cNvPr id="413" name="テキスト ボックス 412"/>
        <xdr:cNvSpPr txBox="1"/>
      </xdr:nvSpPr>
      <xdr:spPr>
        <a:xfrm>
          <a:off x="7594111" y="12914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13,870</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105032</xdr:rowOff>
    </xdr:from>
    <xdr:to>
      <xdr:col>10</xdr:col>
      <xdr:colOff>155575</xdr:colOff>
      <xdr:row>77</xdr:row>
      <xdr:rowOff>35182</xdr:rowOff>
    </xdr:to>
    <xdr:sp macro="" textlink="">
      <xdr:nvSpPr>
        <xdr:cNvPr id="414" name="フローチャート : 判断 413"/>
        <xdr:cNvSpPr/>
      </xdr:nvSpPr>
      <xdr:spPr>
        <a:xfrm>
          <a:off x="6921500" y="13135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75</xdr:row>
      <xdr:rowOff>51709</xdr:rowOff>
    </xdr:from>
    <xdr:ext cx="534377" cy="259045"/>
    <xdr:sp macro="" textlink="">
      <xdr:nvSpPr>
        <xdr:cNvPr id="415" name="テキスト ボックス 414"/>
        <xdr:cNvSpPr txBox="1"/>
      </xdr:nvSpPr>
      <xdr:spPr>
        <a:xfrm>
          <a:off x="6705111" y="12910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14,006</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75</xdr:row>
      <xdr:rowOff>132269</xdr:rowOff>
    </xdr:from>
    <xdr:to>
      <xdr:col>15</xdr:col>
      <xdr:colOff>231775</xdr:colOff>
      <xdr:row>76</xdr:row>
      <xdr:rowOff>62418</xdr:rowOff>
    </xdr:to>
    <xdr:sp macro="" textlink="">
      <xdr:nvSpPr>
        <xdr:cNvPr id="421" name="円/楕円 420"/>
        <xdr:cNvSpPr/>
      </xdr:nvSpPr>
      <xdr:spPr>
        <a:xfrm>
          <a:off x="10426700" y="1299101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74</xdr:row>
      <xdr:rowOff>155146</xdr:rowOff>
    </xdr:from>
    <xdr:ext cx="534377" cy="259045"/>
    <xdr:sp macro="" textlink="">
      <xdr:nvSpPr>
        <xdr:cNvPr id="422" name="商工費該当値テキスト"/>
        <xdr:cNvSpPr txBox="1"/>
      </xdr:nvSpPr>
      <xdr:spPr>
        <a:xfrm>
          <a:off x="10528300" y="1284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18,422</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4220</xdr:rowOff>
    </xdr:from>
    <xdr:to>
      <xdr:col>14</xdr:col>
      <xdr:colOff>79375</xdr:colOff>
      <xdr:row>76</xdr:row>
      <xdr:rowOff>105820</xdr:rowOff>
    </xdr:to>
    <xdr:sp macro="" textlink="">
      <xdr:nvSpPr>
        <xdr:cNvPr id="423" name="円/楕円 422"/>
        <xdr:cNvSpPr/>
      </xdr:nvSpPr>
      <xdr:spPr>
        <a:xfrm>
          <a:off x="9588500" y="13034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122347</xdr:rowOff>
    </xdr:from>
    <xdr:ext cx="534377" cy="259045"/>
    <xdr:sp macro="" textlink="">
      <xdr:nvSpPr>
        <xdr:cNvPr id="424" name="テキスト ボックス 423"/>
        <xdr:cNvSpPr txBox="1"/>
      </xdr:nvSpPr>
      <xdr:spPr>
        <a:xfrm>
          <a:off x="9372111" y="12809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17,093</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109539</xdr:rowOff>
    </xdr:from>
    <xdr:to>
      <xdr:col>12</xdr:col>
      <xdr:colOff>561975</xdr:colOff>
      <xdr:row>77</xdr:row>
      <xdr:rowOff>39689</xdr:rowOff>
    </xdr:to>
    <xdr:sp macro="" textlink="">
      <xdr:nvSpPr>
        <xdr:cNvPr id="425" name="円/楕円 424"/>
        <xdr:cNvSpPr/>
      </xdr:nvSpPr>
      <xdr:spPr>
        <a:xfrm>
          <a:off x="8699500" y="13139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30816</xdr:rowOff>
    </xdr:from>
    <xdr:ext cx="534377" cy="259045"/>
    <xdr:sp macro="" textlink="">
      <xdr:nvSpPr>
        <xdr:cNvPr id="426" name="テキスト ボックス 425"/>
        <xdr:cNvSpPr txBox="1"/>
      </xdr:nvSpPr>
      <xdr:spPr>
        <a:xfrm>
          <a:off x="8483111" y="13232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13,868</a:t>
          </a:r>
          <a:endParaRPr kumimoji="1" lang="ja-JP" altLang="en-US" sz="1000" b="1">
            <a:solidFill>
              <a:srgbClr val="FF0000"/>
            </a:solidFill>
            <a:latin typeface="ＭＳ Ｐゴシック"/>
          </a:endParaRPr>
        </a:p>
      </xdr:txBody>
    </xdr:sp>
    <xdr:clientData/>
  </xdr:oneCellAnchor>
  <xdr:twoCellAnchor>
    <xdr:from>
      <xdr:col>11</xdr:col>
      <xdr:colOff>257175</xdr:colOff>
      <xdr:row>76</xdr:row>
      <xdr:rowOff>129428</xdr:rowOff>
    </xdr:from>
    <xdr:to>
      <xdr:col>11</xdr:col>
      <xdr:colOff>358775</xdr:colOff>
      <xdr:row>77</xdr:row>
      <xdr:rowOff>59578</xdr:rowOff>
    </xdr:to>
    <xdr:sp macro="" textlink="">
      <xdr:nvSpPr>
        <xdr:cNvPr id="427" name="円/楕円 426"/>
        <xdr:cNvSpPr/>
      </xdr:nvSpPr>
      <xdr:spPr>
        <a:xfrm>
          <a:off x="7810500" y="13159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50705</xdr:rowOff>
    </xdr:from>
    <xdr:ext cx="534377" cy="259045"/>
    <xdr:sp macro="" textlink="">
      <xdr:nvSpPr>
        <xdr:cNvPr id="428" name="テキスト ボックス 427"/>
        <xdr:cNvSpPr txBox="1"/>
      </xdr:nvSpPr>
      <xdr:spPr>
        <a:xfrm>
          <a:off x="7594111" y="13252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13,259</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133412</xdr:rowOff>
    </xdr:from>
    <xdr:to>
      <xdr:col>10</xdr:col>
      <xdr:colOff>155575</xdr:colOff>
      <xdr:row>77</xdr:row>
      <xdr:rowOff>63562</xdr:rowOff>
    </xdr:to>
    <xdr:sp macro="" textlink="">
      <xdr:nvSpPr>
        <xdr:cNvPr id="429" name="円/楕円 428"/>
        <xdr:cNvSpPr/>
      </xdr:nvSpPr>
      <xdr:spPr>
        <a:xfrm>
          <a:off x="6921500" y="13163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54689</xdr:rowOff>
    </xdr:from>
    <xdr:ext cx="534377" cy="259045"/>
    <xdr:sp macro="" textlink="">
      <xdr:nvSpPr>
        <xdr:cNvPr id="430" name="テキスト ボックス 429"/>
        <xdr:cNvSpPr txBox="1"/>
      </xdr:nvSpPr>
      <xdr:spPr>
        <a:xfrm>
          <a:off x="6705111" y="13256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13,137</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27/31</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72,654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1" name="直線コネクタ 440"/>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2" name="テキスト ボックス 441"/>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3" name="直線コネクタ 442"/>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35577</xdr:rowOff>
    </xdr:from>
    <xdr:ext cx="595419" cy="259045"/>
    <xdr:sp macro="" textlink="">
      <xdr:nvSpPr>
        <xdr:cNvPr id="444" name="テキスト ボックス 443"/>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5" name="直線コネクタ 444"/>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6" name="テキスト ボックス 445"/>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7" name="直線コネクタ 446"/>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8" name="テキスト ボックス 447"/>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9" name="直線コネクタ 448"/>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92727</xdr:rowOff>
    </xdr:from>
    <xdr:ext cx="685572" cy="259045"/>
    <xdr:sp macro="" textlink="">
      <xdr:nvSpPr>
        <xdr:cNvPr id="450" name="テキスト ボックス 449"/>
        <xdr:cNvSpPr txBox="1"/>
      </xdr:nvSpPr>
      <xdr:spPr>
        <a:xfrm>
          <a:off x="5918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2" name="テキスト ボックス 451"/>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1873</xdr:rowOff>
    </xdr:from>
    <xdr:to>
      <xdr:col>15</xdr:col>
      <xdr:colOff>180340</xdr:colOff>
      <xdr:row>99</xdr:row>
      <xdr:rowOff>12954</xdr:rowOff>
    </xdr:to>
    <xdr:cxnSp macro="">
      <xdr:nvCxnSpPr>
        <xdr:cNvPr id="454" name="直線コネクタ 453"/>
        <xdr:cNvCxnSpPr/>
      </xdr:nvCxnSpPr>
      <xdr:spPr>
        <a:xfrm flipV="1">
          <a:off x="10475595" y="15432373"/>
          <a:ext cx="1270" cy="15541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16781</xdr:rowOff>
    </xdr:from>
    <xdr:ext cx="534377" cy="259045"/>
    <xdr:sp macro="" textlink="">
      <xdr:nvSpPr>
        <xdr:cNvPr id="455" name="土木費最小値テキスト"/>
        <xdr:cNvSpPr txBox="1"/>
      </xdr:nvSpPr>
      <xdr:spPr>
        <a:xfrm>
          <a:off x="10528300" y="16990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24,800</a:t>
          </a:r>
          <a:endParaRPr kumimoji="1" lang="ja-JP" altLang="en-US" sz="1000" b="1">
            <a:latin typeface="ＭＳ Ｐゴシック"/>
          </a:endParaRPr>
        </a:p>
      </xdr:txBody>
    </xdr:sp>
    <xdr:clientData/>
  </xdr:oneCellAnchor>
  <xdr:twoCellAnchor>
    <xdr:from>
      <xdr:col>15</xdr:col>
      <xdr:colOff>92075</xdr:colOff>
      <xdr:row>99</xdr:row>
      <xdr:rowOff>12954</xdr:rowOff>
    </xdr:from>
    <xdr:to>
      <xdr:col>15</xdr:col>
      <xdr:colOff>269875</xdr:colOff>
      <xdr:row>99</xdr:row>
      <xdr:rowOff>12954</xdr:rowOff>
    </xdr:to>
    <xdr:cxnSp macro="">
      <xdr:nvCxnSpPr>
        <xdr:cNvPr id="456" name="直線コネクタ 455"/>
        <xdr:cNvCxnSpPr/>
      </xdr:nvCxnSpPr>
      <xdr:spPr>
        <a:xfrm>
          <a:off x="10388600" y="16986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120000</xdr:rowOff>
    </xdr:from>
    <xdr:ext cx="690189" cy="259045"/>
    <xdr:sp macro="" textlink="">
      <xdr:nvSpPr>
        <xdr:cNvPr id="457" name="土木費最大値テキスト"/>
        <xdr:cNvSpPr txBox="1"/>
      </xdr:nvSpPr>
      <xdr:spPr>
        <a:xfrm>
          <a:off x="10528300" y="152076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1,248,526</a:t>
          </a:r>
          <a:endParaRPr kumimoji="1" lang="ja-JP" altLang="en-US" sz="1000" b="1">
            <a:latin typeface="ＭＳ Ｐゴシック"/>
          </a:endParaRPr>
        </a:p>
      </xdr:txBody>
    </xdr:sp>
    <xdr:clientData/>
  </xdr:oneCellAnchor>
  <xdr:twoCellAnchor>
    <xdr:from>
      <xdr:col>15</xdr:col>
      <xdr:colOff>92075</xdr:colOff>
      <xdr:row>90</xdr:row>
      <xdr:rowOff>1873</xdr:rowOff>
    </xdr:from>
    <xdr:to>
      <xdr:col>15</xdr:col>
      <xdr:colOff>269875</xdr:colOff>
      <xdr:row>90</xdr:row>
      <xdr:rowOff>1873</xdr:rowOff>
    </xdr:to>
    <xdr:cxnSp macro="">
      <xdr:nvCxnSpPr>
        <xdr:cNvPr id="458" name="直線コネクタ 457"/>
        <xdr:cNvCxnSpPr/>
      </xdr:nvCxnSpPr>
      <xdr:spPr>
        <a:xfrm>
          <a:off x="10388600" y="154323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169856</xdr:rowOff>
    </xdr:from>
    <xdr:to>
      <xdr:col>15</xdr:col>
      <xdr:colOff>180975</xdr:colOff>
      <xdr:row>99</xdr:row>
      <xdr:rowOff>2380</xdr:rowOff>
    </xdr:to>
    <xdr:cxnSp macro="">
      <xdr:nvCxnSpPr>
        <xdr:cNvPr id="459" name="直線コネクタ 458"/>
        <xdr:cNvCxnSpPr/>
      </xdr:nvCxnSpPr>
      <xdr:spPr>
        <a:xfrm>
          <a:off x="9639300" y="16971956"/>
          <a:ext cx="838200" cy="3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73668</xdr:rowOff>
    </xdr:from>
    <xdr:ext cx="534377" cy="259045"/>
    <xdr:sp macro="" textlink="">
      <xdr:nvSpPr>
        <xdr:cNvPr id="460" name="土木費平均値テキスト"/>
        <xdr:cNvSpPr txBox="1"/>
      </xdr:nvSpPr>
      <xdr:spPr>
        <a:xfrm>
          <a:off x="10528300" y="1670431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90,007</a:t>
          </a:r>
          <a:endParaRPr kumimoji="1" lang="ja-JP" altLang="en-US" sz="1000" b="1">
            <a:solidFill>
              <a:srgbClr val="000080"/>
            </a:solidFill>
            <a:latin typeface="ＭＳ Ｐゴシック"/>
          </a:endParaRPr>
        </a:p>
      </xdr:txBody>
    </xdr:sp>
    <xdr:clientData/>
  </xdr:oneCellAnchor>
  <xdr:twoCellAnchor>
    <xdr:from>
      <xdr:col>15</xdr:col>
      <xdr:colOff>130175</xdr:colOff>
      <xdr:row>98</xdr:row>
      <xdr:rowOff>50791</xdr:rowOff>
    </xdr:from>
    <xdr:to>
      <xdr:col>15</xdr:col>
      <xdr:colOff>231775</xdr:colOff>
      <xdr:row>98</xdr:row>
      <xdr:rowOff>152391</xdr:rowOff>
    </xdr:to>
    <xdr:sp macro="" textlink="">
      <xdr:nvSpPr>
        <xdr:cNvPr id="461" name="フローチャート : 判断 460"/>
        <xdr:cNvSpPr/>
      </xdr:nvSpPr>
      <xdr:spPr>
        <a:xfrm>
          <a:off x="10426700" y="168528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166101</xdr:rowOff>
    </xdr:from>
    <xdr:to>
      <xdr:col>14</xdr:col>
      <xdr:colOff>28575</xdr:colOff>
      <xdr:row>98</xdr:row>
      <xdr:rowOff>169856</xdr:rowOff>
    </xdr:to>
    <xdr:cxnSp macro="">
      <xdr:nvCxnSpPr>
        <xdr:cNvPr id="462" name="直線コネクタ 461"/>
        <xdr:cNvCxnSpPr/>
      </xdr:nvCxnSpPr>
      <xdr:spPr>
        <a:xfrm>
          <a:off x="8750300" y="16968201"/>
          <a:ext cx="889000" cy="3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98</xdr:row>
      <xdr:rowOff>99403</xdr:rowOff>
    </xdr:from>
    <xdr:to>
      <xdr:col>14</xdr:col>
      <xdr:colOff>79375</xdr:colOff>
      <xdr:row>99</xdr:row>
      <xdr:rowOff>29553</xdr:rowOff>
    </xdr:to>
    <xdr:sp macro="" textlink="">
      <xdr:nvSpPr>
        <xdr:cNvPr id="463" name="フローチャート : 判断 462"/>
        <xdr:cNvSpPr/>
      </xdr:nvSpPr>
      <xdr:spPr>
        <a:xfrm>
          <a:off x="9588500" y="1690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46080</xdr:rowOff>
    </xdr:from>
    <xdr:ext cx="534377" cy="259045"/>
    <xdr:sp macro="" textlink="">
      <xdr:nvSpPr>
        <xdr:cNvPr id="464" name="テキスト ボックス 463"/>
        <xdr:cNvSpPr txBox="1"/>
      </xdr:nvSpPr>
      <xdr:spPr>
        <a:xfrm>
          <a:off x="9372111" y="1667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51,730</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166101</xdr:rowOff>
    </xdr:from>
    <xdr:to>
      <xdr:col>12</xdr:col>
      <xdr:colOff>511175</xdr:colOff>
      <xdr:row>99</xdr:row>
      <xdr:rowOff>5398</xdr:rowOff>
    </xdr:to>
    <xdr:cxnSp macro="">
      <xdr:nvCxnSpPr>
        <xdr:cNvPr id="465" name="直線コネクタ 464"/>
        <xdr:cNvCxnSpPr/>
      </xdr:nvCxnSpPr>
      <xdr:spPr>
        <a:xfrm flipV="1">
          <a:off x="7861300" y="16968201"/>
          <a:ext cx="889000" cy="10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91246</xdr:rowOff>
    </xdr:from>
    <xdr:to>
      <xdr:col>12</xdr:col>
      <xdr:colOff>561975</xdr:colOff>
      <xdr:row>99</xdr:row>
      <xdr:rowOff>21396</xdr:rowOff>
    </xdr:to>
    <xdr:sp macro="" textlink="">
      <xdr:nvSpPr>
        <xdr:cNvPr id="466" name="フローチャート : 判断 465"/>
        <xdr:cNvSpPr/>
      </xdr:nvSpPr>
      <xdr:spPr>
        <a:xfrm>
          <a:off x="8699500" y="16893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37923</xdr:rowOff>
    </xdr:from>
    <xdr:ext cx="534377" cy="259045"/>
    <xdr:sp macro="" textlink="">
      <xdr:nvSpPr>
        <xdr:cNvPr id="467" name="テキスト ボックス 466"/>
        <xdr:cNvSpPr txBox="1"/>
      </xdr:nvSpPr>
      <xdr:spPr>
        <a:xfrm>
          <a:off x="8483111" y="16668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58,153</a:t>
          </a:r>
          <a:endParaRPr kumimoji="1" lang="ja-JP" altLang="en-US" sz="1000" b="1">
            <a:solidFill>
              <a:srgbClr val="000080"/>
            </a:solidFill>
            <a:latin typeface="ＭＳ Ｐゴシック"/>
          </a:endParaRPr>
        </a:p>
      </xdr:txBody>
    </xdr:sp>
    <xdr:clientData/>
  </xdr:oneCellAnchor>
  <xdr:twoCellAnchor>
    <xdr:from>
      <xdr:col>10</xdr:col>
      <xdr:colOff>104775</xdr:colOff>
      <xdr:row>99</xdr:row>
      <xdr:rowOff>5398</xdr:rowOff>
    </xdr:from>
    <xdr:to>
      <xdr:col>11</xdr:col>
      <xdr:colOff>307975</xdr:colOff>
      <xdr:row>99</xdr:row>
      <xdr:rowOff>14291</xdr:rowOff>
    </xdr:to>
    <xdr:cxnSp macro="">
      <xdr:nvCxnSpPr>
        <xdr:cNvPr id="468" name="直線コネクタ 467"/>
        <xdr:cNvCxnSpPr/>
      </xdr:nvCxnSpPr>
      <xdr:spPr>
        <a:xfrm flipV="1">
          <a:off x="6972300" y="16978948"/>
          <a:ext cx="889000" cy="8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88466</xdr:rowOff>
    </xdr:from>
    <xdr:to>
      <xdr:col>11</xdr:col>
      <xdr:colOff>358775</xdr:colOff>
      <xdr:row>99</xdr:row>
      <xdr:rowOff>18616</xdr:rowOff>
    </xdr:to>
    <xdr:sp macro="" textlink="">
      <xdr:nvSpPr>
        <xdr:cNvPr id="469" name="フローチャート : 判断 468"/>
        <xdr:cNvSpPr/>
      </xdr:nvSpPr>
      <xdr:spPr>
        <a:xfrm>
          <a:off x="7810500" y="16890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35143</xdr:rowOff>
    </xdr:from>
    <xdr:ext cx="534377" cy="259045"/>
    <xdr:sp macro="" textlink="">
      <xdr:nvSpPr>
        <xdr:cNvPr id="470" name="テキスト ボックス 469"/>
        <xdr:cNvSpPr txBox="1"/>
      </xdr:nvSpPr>
      <xdr:spPr>
        <a:xfrm>
          <a:off x="7594111" y="166657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60,342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105637</xdr:rowOff>
    </xdr:from>
    <xdr:to>
      <xdr:col>10</xdr:col>
      <xdr:colOff>155575</xdr:colOff>
      <xdr:row>99</xdr:row>
      <xdr:rowOff>35787</xdr:rowOff>
    </xdr:to>
    <xdr:sp macro="" textlink="">
      <xdr:nvSpPr>
        <xdr:cNvPr id="471" name="フローチャート : 判断 470"/>
        <xdr:cNvSpPr/>
      </xdr:nvSpPr>
      <xdr:spPr>
        <a:xfrm>
          <a:off x="6921500" y="16907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97</xdr:row>
      <xdr:rowOff>52314</xdr:rowOff>
    </xdr:from>
    <xdr:ext cx="534377" cy="259045"/>
    <xdr:sp macro="" textlink="">
      <xdr:nvSpPr>
        <xdr:cNvPr id="472" name="テキスト ボックス 471"/>
        <xdr:cNvSpPr txBox="1"/>
      </xdr:nvSpPr>
      <xdr:spPr>
        <a:xfrm>
          <a:off x="6705111" y="16682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46,821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98</xdr:row>
      <xdr:rowOff>123030</xdr:rowOff>
    </xdr:from>
    <xdr:to>
      <xdr:col>15</xdr:col>
      <xdr:colOff>231775</xdr:colOff>
      <xdr:row>99</xdr:row>
      <xdr:rowOff>53180</xdr:rowOff>
    </xdr:to>
    <xdr:sp macro="" textlink="">
      <xdr:nvSpPr>
        <xdr:cNvPr id="478" name="円/楕円 477"/>
        <xdr:cNvSpPr/>
      </xdr:nvSpPr>
      <xdr:spPr>
        <a:xfrm>
          <a:off x="10426700" y="16925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98</xdr:row>
      <xdr:rowOff>37957</xdr:rowOff>
    </xdr:from>
    <xdr:ext cx="534377" cy="259045"/>
    <xdr:sp macro="" textlink="">
      <xdr:nvSpPr>
        <xdr:cNvPr id="479" name="土木費該当値テキスト"/>
        <xdr:cNvSpPr txBox="1"/>
      </xdr:nvSpPr>
      <xdr:spPr>
        <a:xfrm>
          <a:off x="10528300" y="16840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33,126</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119056</xdr:rowOff>
    </xdr:from>
    <xdr:to>
      <xdr:col>14</xdr:col>
      <xdr:colOff>79375</xdr:colOff>
      <xdr:row>99</xdr:row>
      <xdr:rowOff>49206</xdr:rowOff>
    </xdr:to>
    <xdr:sp macro="" textlink="">
      <xdr:nvSpPr>
        <xdr:cNvPr id="480" name="円/楕円 479"/>
        <xdr:cNvSpPr/>
      </xdr:nvSpPr>
      <xdr:spPr>
        <a:xfrm>
          <a:off x="9588500" y="16921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99</xdr:row>
      <xdr:rowOff>40333</xdr:rowOff>
    </xdr:from>
    <xdr:ext cx="534377" cy="259045"/>
    <xdr:sp macro="" textlink="">
      <xdr:nvSpPr>
        <xdr:cNvPr id="481" name="テキスト ボックス 480"/>
        <xdr:cNvSpPr txBox="1"/>
      </xdr:nvSpPr>
      <xdr:spPr>
        <a:xfrm>
          <a:off x="9372111" y="170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36,255</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115301</xdr:rowOff>
    </xdr:from>
    <xdr:to>
      <xdr:col>12</xdr:col>
      <xdr:colOff>561975</xdr:colOff>
      <xdr:row>99</xdr:row>
      <xdr:rowOff>45451</xdr:rowOff>
    </xdr:to>
    <xdr:sp macro="" textlink="">
      <xdr:nvSpPr>
        <xdr:cNvPr id="482" name="円/楕円 481"/>
        <xdr:cNvSpPr/>
      </xdr:nvSpPr>
      <xdr:spPr>
        <a:xfrm>
          <a:off x="8699500" y="16917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36578</xdr:rowOff>
    </xdr:from>
    <xdr:ext cx="534377" cy="259045"/>
    <xdr:sp macro="" textlink="">
      <xdr:nvSpPr>
        <xdr:cNvPr id="483" name="テキスト ボックス 482"/>
        <xdr:cNvSpPr txBox="1"/>
      </xdr:nvSpPr>
      <xdr:spPr>
        <a:xfrm>
          <a:off x="8483111" y="17010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39,212</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126048</xdr:rowOff>
    </xdr:from>
    <xdr:to>
      <xdr:col>11</xdr:col>
      <xdr:colOff>358775</xdr:colOff>
      <xdr:row>99</xdr:row>
      <xdr:rowOff>56198</xdr:rowOff>
    </xdr:to>
    <xdr:sp macro="" textlink="">
      <xdr:nvSpPr>
        <xdr:cNvPr id="484" name="円/楕円 483"/>
        <xdr:cNvSpPr/>
      </xdr:nvSpPr>
      <xdr:spPr>
        <a:xfrm>
          <a:off x="7810500" y="169281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99</xdr:row>
      <xdr:rowOff>47325</xdr:rowOff>
    </xdr:from>
    <xdr:ext cx="534377" cy="259045"/>
    <xdr:sp macro="" textlink="">
      <xdr:nvSpPr>
        <xdr:cNvPr id="485" name="テキスト ボックス 484"/>
        <xdr:cNvSpPr txBox="1"/>
      </xdr:nvSpPr>
      <xdr:spPr>
        <a:xfrm>
          <a:off x="7594111" y="17020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30,750</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134941</xdr:rowOff>
    </xdr:from>
    <xdr:to>
      <xdr:col>10</xdr:col>
      <xdr:colOff>155575</xdr:colOff>
      <xdr:row>99</xdr:row>
      <xdr:rowOff>65091</xdr:rowOff>
    </xdr:to>
    <xdr:sp macro="" textlink="">
      <xdr:nvSpPr>
        <xdr:cNvPr id="486" name="円/楕円 485"/>
        <xdr:cNvSpPr/>
      </xdr:nvSpPr>
      <xdr:spPr>
        <a:xfrm>
          <a:off x="6921500" y="169370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56218</xdr:rowOff>
    </xdr:from>
    <xdr:ext cx="534377" cy="259045"/>
    <xdr:sp macro="" textlink="">
      <xdr:nvSpPr>
        <xdr:cNvPr id="487" name="テキスト ボックス 486"/>
        <xdr:cNvSpPr txBox="1"/>
      </xdr:nvSpPr>
      <xdr:spPr>
        <a:xfrm>
          <a:off x="6705111" y="170297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23,748</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18/31</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18,462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98" name="直線コネクタ 497"/>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99" name="テキスト ボックス 498"/>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0" name="直線コネクタ 499"/>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501" name="テキスト ボックス 500"/>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2" name="直線コネクタ 501"/>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503" name="テキスト ボックス 502"/>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4" name="直線コネクタ 503"/>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505" name="テキスト ボックス 504"/>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6" name="直線コネクタ 505"/>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7" name="テキスト ボックス 506"/>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08" name="直線コネクタ 507"/>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09" name="テキスト ボックス 508"/>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0" name="直線コネクタ 50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1" name="テキスト ボックス 51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2"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31</xdr:row>
      <xdr:rowOff>59342</xdr:rowOff>
    </xdr:from>
    <xdr:to>
      <xdr:col>23</xdr:col>
      <xdr:colOff>516889</xdr:colOff>
      <xdr:row>38</xdr:row>
      <xdr:rowOff>128019</xdr:rowOff>
    </xdr:to>
    <xdr:cxnSp macro="">
      <xdr:nvCxnSpPr>
        <xdr:cNvPr id="513" name="直線コネクタ 512"/>
        <xdr:cNvCxnSpPr/>
      </xdr:nvCxnSpPr>
      <xdr:spPr>
        <a:xfrm flipV="1">
          <a:off x="16317595" y="5374292"/>
          <a:ext cx="1269" cy="1268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131846</xdr:rowOff>
    </xdr:from>
    <xdr:ext cx="534377" cy="259045"/>
    <xdr:sp macro="" textlink="">
      <xdr:nvSpPr>
        <xdr:cNvPr id="514" name="消防費最小値テキスト"/>
        <xdr:cNvSpPr txBox="1"/>
      </xdr:nvSpPr>
      <xdr:spPr>
        <a:xfrm>
          <a:off x="16370300" y="664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13,073</a:t>
          </a:r>
          <a:endParaRPr kumimoji="1" lang="ja-JP" altLang="en-US" sz="1000" b="1">
            <a:latin typeface="ＭＳ Ｐゴシック"/>
          </a:endParaRPr>
        </a:p>
      </xdr:txBody>
    </xdr:sp>
    <xdr:clientData/>
  </xdr:oneCellAnchor>
  <xdr:twoCellAnchor>
    <xdr:from>
      <xdr:col>23</xdr:col>
      <xdr:colOff>428625</xdr:colOff>
      <xdr:row>38</xdr:row>
      <xdr:rowOff>128019</xdr:rowOff>
    </xdr:from>
    <xdr:to>
      <xdr:col>23</xdr:col>
      <xdr:colOff>606425</xdr:colOff>
      <xdr:row>38</xdr:row>
      <xdr:rowOff>128019</xdr:rowOff>
    </xdr:to>
    <xdr:cxnSp macro="">
      <xdr:nvCxnSpPr>
        <xdr:cNvPr id="515" name="直線コネクタ 514"/>
        <xdr:cNvCxnSpPr/>
      </xdr:nvCxnSpPr>
      <xdr:spPr>
        <a:xfrm>
          <a:off x="16230600" y="6643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30</xdr:row>
      <xdr:rowOff>6019</xdr:rowOff>
    </xdr:from>
    <xdr:ext cx="599010" cy="259045"/>
    <xdr:sp macro="" textlink="">
      <xdr:nvSpPr>
        <xdr:cNvPr id="516" name="消防費最大値テキスト"/>
        <xdr:cNvSpPr txBox="1"/>
      </xdr:nvSpPr>
      <xdr:spPr>
        <a:xfrm>
          <a:off x="16370300" y="514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129,632</a:t>
          </a:r>
          <a:endParaRPr kumimoji="1" lang="ja-JP" altLang="en-US" sz="1000" b="1">
            <a:latin typeface="ＭＳ Ｐゴシック"/>
          </a:endParaRPr>
        </a:p>
      </xdr:txBody>
    </xdr:sp>
    <xdr:clientData/>
  </xdr:oneCellAnchor>
  <xdr:twoCellAnchor>
    <xdr:from>
      <xdr:col>23</xdr:col>
      <xdr:colOff>428625</xdr:colOff>
      <xdr:row>31</xdr:row>
      <xdr:rowOff>59342</xdr:rowOff>
    </xdr:from>
    <xdr:to>
      <xdr:col>23</xdr:col>
      <xdr:colOff>606425</xdr:colOff>
      <xdr:row>31</xdr:row>
      <xdr:rowOff>59342</xdr:rowOff>
    </xdr:to>
    <xdr:cxnSp macro="">
      <xdr:nvCxnSpPr>
        <xdr:cNvPr id="517" name="直線コネクタ 516"/>
        <xdr:cNvCxnSpPr/>
      </xdr:nvCxnSpPr>
      <xdr:spPr>
        <a:xfrm>
          <a:off x="16230600" y="537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53343</xdr:rowOff>
    </xdr:from>
    <xdr:to>
      <xdr:col>23</xdr:col>
      <xdr:colOff>517525</xdr:colOff>
      <xdr:row>38</xdr:row>
      <xdr:rowOff>62488</xdr:rowOff>
    </xdr:to>
    <xdr:cxnSp macro="">
      <xdr:nvCxnSpPr>
        <xdr:cNvPr id="518" name="直線コネクタ 517"/>
        <xdr:cNvCxnSpPr/>
      </xdr:nvCxnSpPr>
      <xdr:spPr>
        <a:xfrm flipV="1">
          <a:off x="15481300" y="6568443"/>
          <a:ext cx="838200" cy="9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133842</xdr:rowOff>
    </xdr:from>
    <xdr:ext cx="534377" cy="259045"/>
    <xdr:sp macro="" textlink="">
      <xdr:nvSpPr>
        <xdr:cNvPr id="519" name="消防費平均値テキスト"/>
        <xdr:cNvSpPr txBox="1"/>
      </xdr:nvSpPr>
      <xdr:spPr>
        <a:xfrm>
          <a:off x="16370300" y="63060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25,723</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110965</xdr:rowOff>
    </xdr:from>
    <xdr:to>
      <xdr:col>23</xdr:col>
      <xdr:colOff>568325</xdr:colOff>
      <xdr:row>38</xdr:row>
      <xdr:rowOff>41115</xdr:rowOff>
    </xdr:to>
    <xdr:sp macro="" textlink="">
      <xdr:nvSpPr>
        <xdr:cNvPr id="520" name="フローチャート : 判断 519"/>
        <xdr:cNvSpPr/>
      </xdr:nvSpPr>
      <xdr:spPr>
        <a:xfrm>
          <a:off x="16268700" y="6454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60038</xdr:rowOff>
    </xdr:from>
    <xdr:to>
      <xdr:col>22</xdr:col>
      <xdr:colOff>365125</xdr:colOff>
      <xdr:row>38</xdr:row>
      <xdr:rowOff>62488</xdr:rowOff>
    </xdr:to>
    <xdr:cxnSp macro="">
      <xdr:nvCxnSpPr>
        <xdr:cNvPr id="521" name="直線コネクタ 520"/>
        <xdr:cNvCxnSpPr/>
      </xdr:nvCxnSpPr>
      <xdr:spPr>
        <a:xfrm>
          <a:off x="14592300" y="6575138"/>
          <a:ext cx="889000" cy="2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99165</xdr:rowOff>
    </xdr:from>
    <xdr:to>
      <xdr:col>22</xdr:col>
      <xdr:colOff>415925</xdr:colOff>
      <xdr:row>38</xdr:row>
      <xdr:rowOff>29315</xdr:rowOff>
    </xdr:to>
    <xdr:sp macro="" textlink="">
      <xdr:nvSpPr>
        <xdr:cNvPr id="522" name="フローチャート : 判断 521"/>
        <xdr:cNvSpPr/>
      </xdr:nvSpPr>
      <xdr:spPr>
        <a:xfrm>
          <a:off x="15430500" y="644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45842</xdr:rowOff>
    </xdr:from>
    <xdr:ext cx="534377" cy="259045"/>
    <xdr:sp macro="" textlink="">
      <xdr:nvSpPr>
        <xdr:cNvPr id="523" name="テキスト ボックス 522"/>
        <xdr:cNvSpPr txBox="1"/>
      </xdr:nvSpPr>
      <xdr:spPr>
        <a:xfrm>
          <a:off x="15214111" y="6218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26,807</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34522</xdr:rowOff>
    </xdr:from>
    <xdr:to>
      <xdr:col>21</xdr:col>
      <xdr:colOff>161925</xdr:colOff>
      <xdr:row>38</xdr:row>
      <xdr:rowOff>60038</xdr:rowOff>
    </xdr:to>
    <xdr:cxnSp macro="">
      <xdr:nvCxnSpPr>
        <xdr:cNvPr id="524" name="直線コネクタ 523"/>
        <xdr:cNvCxnSpPr/>
      </xdr:nvCxnSpPr>
      <xdr:spPr>
        <a:xfrm>
          <a:off x="13703300" y="6549622"/>
          <a:ext cx="889000" cy="2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149523</xdr:rowOff>
    </xdr:from>
    <xdr:to>
      <xdr:col>21</xdr:col>
      <xdr:colOff>212725</xdr:colOff>
      <xdr:row>38</xdr:row>
      <xdr:rowOff>79673</xdr:rowOff>
    </xdr:to>
    <xdr:sp macro="" textlink="">
      <xdr:nvSpPr>
        <xdr:cNvPr id="525" name="フローチャート : 判断 524"/>
        <xdr:cNvSpPr/>
      </xdr:nvSpPr>
      <xdr:spPr>
        <a:xfrm>
          <a:off x="14541500" y="64931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96200</xdr:rowOff>
    </xdr:from>
    <xdr:ext cx="534377" cy="259045"/>
    <xdr:sp macro="" textlink="">
      <xdr:nvSpPr>
        <xdr:cNvPr id="526" name="テキスト ボックス 525"/>
        <xdr:cNvSpPr txBox="1"/>
      </xdr:nvSpPr>
      <xdr:spPr>
        <a:xfrm>
          <a:off x="14325111" y="6268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22,181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27294</xdr:rowOff>
    </xdr:from>
    <xdr:to>
      <xdr:col>19</xdr:col>
      <xdr:colOff>644525</xdr:colOff>
      <xdr:row>38</xdr:row>
      <xdr:rowOff>34522</xdr:rowOff>
    </xdr:to>
    <xdr:cxnSp macro="">
      <xdr:nvCxnSpPr>
        <xdr:cNvPr id="527" name="直線コネクタ 526"/>
        <xdr:cNvCxnSpPr/>
      </xdr:nvCxnSpPr>
      <xdr:spPr>
        <a:xfrm>
          <a:off x="12814300" y="6542394"/>
          <a:ext cx="889000" cy="7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161508</xdr:rowOff>
    </xdr:from>
    <xdr:to>
      <xdr:col>20</xdr:col>
      <xdr:colOff>9525</xdr:colOff>
      <xdr:row>38</xdr:row>
      <xdr:rowOff>91658</xdr:rowOff>
    </xdr:to>
    <xdr:sp macro="" textlink="">
      <xdr:nvSpPr>
        <xdr:cNvPr id="528" name="フローチャート : 判断 527"/>
        <xdr:cNvSpPr/>
      </xdr:nvSpPr>
      <xdr:spPr>
        <a:xfrm>
          <a:off x="13652500" y="6505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82785</xdr:rowOff>
    </xdr:from>
    <xdr:ext cx="534377" cy="259045"/>
    <xdr:sp macro="" textlink="">
      <xdr:nvSpPr>
        <xdr:cNvPr id="529" name="テキスト ボックス 528"/>
        <xdr:cNvSpPr txBox="1"/>
      </xdr:nvSpPr>
      <xdr:spPr>
        <a:xfrm>
          <a:off x="13436111" y="6597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21,080</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138081</xdr:rowOff>
    </xdr:from>
    <xdr:to>
      <xdr:col>18</xdr:col>
      <xdr:colOff>492125</xdr:colOff>
      <xdr:row>38</xdr:row>
      <xdr:rowOff>68231</xdr:rowOff>
    </xdr:to>
    <xdr:sp macro="" textlink="">
      <xdr:nvSpPr>
        <xdr:cNvPr id="530" name="フローチャート : 判断 529"/>
        <xdr:cNvSpPr/>
      </xdr:nvSpPr>
      <xdr:spPr>
        <a:xfrm>
          <a:off x="12763500" y="6481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84758</xdr:rowOff>
    </xdr:from>
    <xdr:ext cx="534377" cy="259045"/>
    <xdr:sp macro="" textlink="">
      <xdr:nvSpPr>
        <xdr:cNvPr id="531" name="テキスト ボックス 530"/>
        <xdr:cNvSpPr txBox="1"/>
      </xdr:nvSpPr>
      <xdr:spPr>
        <a:xfrm>
          <a:off x="12547111" y="6256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23,232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2" name="テキスト ボックス 53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3" name="テキスト ボックス 53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4" name="テキスト ボックス 53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5" name="テキスト ボックス 53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6" name="テキスト ボックス 53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2543</xdr:rowOff>
    </xdr:from>
    <xdr:to>
      <xdr:col>23</xdr:col>
      <xdr:colOff>568325</xdr:colOff>
      <xdr:row>38</xdr:row>
      <xdr:rowOff>104143</xdr:rowOff>
    </xdr:to>
    <xdr:sp macro="" textlink="">
      <xdr:nvSpPr>
        <xdr:cNvPr id="537" name="円/楕円 536"/>
        <xdr:cNvSpPr/>
      </xdr:nvSpPr>
      <xdr:spPr>
        <a:xfrm>
          <a:off x="16268700" y="6517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89393</xdr:rowOff>
    </xdr:from>
    <xdr:ext cx="534377" cy="259045"/>
    <xdr:sp macro="" textlink="">
      <xdr:nvSpPr>
        <xdr:cNvPr id="538" name="消防費該当値テキスト"/>
        <xdr:cNvSpPr txBox="1"/>
      </xdr:nvSpPr>
      <xdr:spPr>
        <a:xfrm>
          <a:off x="16370300" y="64330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19,933</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11688</xdr:rowOff>
    </xdr:from>
    <xdr:to>
      <xdr:col>22</xdr:col>
      <xdr:colOff>415925</xdr:colOff>
      <xdr:row>38</xdr:row>
      <xdr:rowOff>113288</xdr:rowOff>
    </xdr:to>
    <xdr:sp macro="" textlink="">
      <xdr:nvSpPr>
        <xdr:cNvPr id="539" name="円/楕円 538"/>
        <xdr:cNvSpPr/>
      </xdr:nvSpPr>
      <xdr:spPr>
        <a:xfrm>
          <a:off x="15430500" y="6526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104415</xdr:rowOff>
    </xdr:from>
    <xdr:ext cx="534377" cy="259045"/>
    <xdr:sp macro="" textlink="">
      <xdr:nvSpPr>
        <xdr:cNvPr id="540" name="テキスト ボックス 539"/>
        <xdr:cNvSpPr txBox="1"/>
      </xdr:nvSpPr>
      <xdr:spPr>
        <a:xfrm>
          <a:off x="15214111" y="6619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19,093</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9238</xdr:rowOff>
    </xdr:from>
    <xdr:to>
      <xdr:col>21</xdr:col>
      <xdr:colOff>212725</xdr:colOff>
      <xdr:row>38</xdr:row>
      <xdr:rowOff>110838</xdr:rowOff>
    </xdr:to>
    <xdr:sp macro="" textlink="">
      <xdr:nvSpPr>
        <xdr:cNvPr id="541" name="円/楕円 540"/>
        <xdr:cNvSpPr/>
      </xdr:nvSpPr>
      <xdr:spPr>
        <a:xfrm>
          <a:off x="14541500" y="65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101965</xdr:rowOff>
    </xdr:from>
    <xdr:ext cx="534377" cy="259045"/>
    <xdr:sp macro="" textlink="">
      <xdr:nvSpPr>
        <xdr:cNvPr id="542" name="テキスト ボックス 541"/>
        <xdr:cNvSpPr txBox="1"/>
      </xdr:nvSpPr>
      <xdr:spPr>
        <a:xfrm>
          <a:off x="14325111" y="6617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19,318</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155172</xdr:rowOff>
    </xdr:from>
    <xdr:to>
      <xdr:col>20</xdr:col>
      <xdr:colOff>9525</xdr:colOff>
      <xdr:row>38</xdr:row>
      <xdr:rowOff>85322</xdr:rowOff>
    </xdr:to>
    <xdr:sp macro="" textlink="">
      <xdr:nvSpPr>
        <xdr:cNvPr id="543" name="円/楕円 542"/>
        <xdr:cNvSpPr/>
      </xdr:nvSpPr>
      <xdr:spPr>
        <a:xfrm>
          <a:off x="13652500" y="6498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101849</xdr:rowOff>
    </xdr:from>
    <xdr:ext cx="534377" cy="259045"/>
    <xdr:sp macro="" textlink="">
      <xdr:nvSpPr>
        <xdr:cNvPr id="544" name="テキスト ボックス 543"/>
        <xdr:cNvSpPr txBox="1"/>
      </xdr:nvSpPr>
      <xdr:spPr>
        <a:xfrm>
          <a:off x="13436111" y="627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21,662</a:t>
          </a:r>
          <a:endParaRPr kumimoji="1" lang="ja-JP" altLang="en-US" sz="1000" b="1">
            <a:solidFill>
              <a:srgbClr val="FF0000"/>
            </a:solidFill>
            <a:latin typeface="ＭＳ Ｐゴシック"/>
          </a:endParaRPr>
        </a:p>
      </xdr:txBody>
    </xdr:sp>
    <xdr:clientData/>
  </xdr:oneCellAnchor>
  <xdr:twoCellAnchor>
    <xdr:from>
      <xdr:col>18</xdr:col>
      <xdr:colOff>390525</xdr:colOff>
      <xdr:row>37</xdr:row>
      <xdr:rowOff>147944</xdr:rowOff>
    </xdr:from>
    <xdr:to>
      <xdr:col>18</xdr:col>
      <xdr:colOff>492125</xdr:colOff>
      <xdr:row>38</xdr:row>
      <xdr:rowOff>78094</xdr:rowOff>
    </xdr:to>
    <xdr:sp macro="" textlink="">
      <xdr:nvSpPr>
        <xdr:cNvPr id="545" name="円/楕円 544"/>
        <xdr:cNvSpPr/>
      </xdr:nvSpPr>
      <xdr:spPr>
        <a:xfrm>
          <a:off x="12763500" y="649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69221</xdr:rowOff>
    </xdr:from>
    <xdr:ext cx="534377" cy="259045"/>
    <xdr:sp macro="" textlink="">
      <xdr:nvSpPr>
        <xdr:cNvPr id="546" name="テキスト ボックス 545"/>
        <xdr:cNvSpPr txBox="1"/>
      </xdr:nvSpPr>
      <xdr:spPr>
        <a:xfrm>
          <a:off x="12547111" y="6584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7" name="正方形/長方形 54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8" name="正方形/長方形 54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9" name="正方形/長方形 54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0" name="正方形/長方形 54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1" name="正方形/長方形 55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2" name="正方形/長方形 55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3" name="正方形/長方形 55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4" name="正方形/長方形 55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5" name="テキスト ボックス 55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6" name="直線コネクタ 55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7" name="テキスト ボックス 556"/>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44450</xdr:rowOff>
    </xdr:from>
    <xdr:to>
      <xdr:col>24</xdr:col>
      <xdr:colOff>644525</xdr:colOff>
      <xdr:row>59</xdr:row>
      <xdr:rowOff>44450</xdr:rowOff>
    </xdr:to>
    <xdr:cxnSp macro="">
      <xdr:nvCxnSpPr>
        <xdr:cNvPr id="558" name="直線コネクタ 55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73677</xdr:rowOff>
    </xdr:from>
    <xdr:ext cx="531299" cy="259045"/>
    <xdr:sp macro="" textlink="">
      <xdr:nvSpPr>
        <xdr:cNvPr id="559" name="テキスト ボックス 558"/>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0" name="直線コネクタ 55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1" name="テキスト ボックス 560"/>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2" name="直線コネクタ 56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53</xdr:row>
      <xdr:rowOff>168927</xdr:rowOff>
    </xdr:from>
    <xdr:ext cx="531299" cy="259045"/>
    <xdr:sp macro="" textlink="">
      <xdr:nvSpPr>
        <xdr:cNvPr id="563" name="テキスト ボックス 562"/>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4" name="直線コネクタ 56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5" name="テキスト ボックス 564"/>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6" name="直線コネクタ 56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7" name="テキスト ボックス 566"/>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8" name="直線コネクタ 56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9" name="テキスト ボックス 568"/>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0"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140767</xdr:rowOff>
    </xdr:from>
    <xdr:to>
      <xdr:col>23</xdr:col>
      <xdr:colOff>516889</xdr:colOff>
      <xdr:row>59</xdr:row>
      <xdr:rowOff>103060</xdr:rowOff>
    </xdr:to>
    <xdr:cxnSp macro="">
      <xdr:nvCxnSpPr>
        <xdr:cNvPr id="571" name="直線コネクタ 570"/>
        <xdr:cNvCxnSpPr/>
      </xdr:nvCxnSpPr>
      <xdr:spPr>
        <a:xfrm flipV="1">
          <a:off x="16317595" y="8541817"/>
          <a:ext cx="1269" cy="1676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106887</xdr:rowOff>
    </xdr:from>
    <xdr:ext cx="534377" cy="259045"/>
    <xdr:sp macro="" textlink="">
      <xdr:nvSpPr>
        <xdr:cNvPr id="572" name="教育費最小値テキスト"/>
        <xdr:cNvSpPr txBox="1"/>
      </xdr:nvSpPr>
      <xdr:spPr>
        <a:xfrm>
          <a:off x="16370300" y="10222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25,385</a:t>
          </a:r>
          <a:endParaRPr kumimoji="1" lang="ja-JP" altLang="en-US" sz="1000" b="1">
            <a:latin typeface="ＭＳ Ｐゴシック"/>
          </a:endParaRPr>
        </a:p>
      </xdr:txBody>
    </xdr:sp>
    <xdr:clientData/>
  </xdr:oneCellAnchor>
  <xdr:twoCellAnchor>
    <xdr:from>
      <xdr:col>23</xdr:col>
      <xdr:colOff>428625</xdr:colOff>
      <xdr:row>59</xdr:row>
      <xdr:rowOff>103060</xdr:rowOff>
    </xdr:from>
    <xdr:to>
      <xdr:col>23</xdr:col>
      <xdr:colOff>606425</xdr:colOff>
      <xdr:row>59</xdr:row>
      <xdr:rowOff>103060</xdr:rowOff>
    </xdr:to>
    <xdr:cxnSp macro="">
      <xdr:nvCxnSpPr>
        <xdr:cNvPr id="573" name="直線コネクタ 572"/>
        <xdr:cNvCxnSpPr/>
      </xdr:nvCxnSpPr>
      <xdr:spPr>
        <a:xfrm>
          <a:off x="16230600" y="1021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87444</xdr:rowOff>
    </xdr:from>
    <xdr:ext cx="599010" cy="259045"/>
    <xdr:sp macro="" textlink="">
      <xdr:nvSpPr>
        <xdr:cNvPr id="574" name="教育費最大値テキスト"/>
        <xdr:cNvSpPr txBox="1"/>
      </xdr:nvSpPr>
      <xdr:spPr>
        <a:xfrm>
          <a:off x="16370300" y="8317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157,416</a:t>
          </a:r>
          <a:endParaRPr kumimoji="1" lang="ja-JP" altLang="en-US" sz="1000" b="1">
            <a:latin typeface="ＭＳ Ｐゴシック"/>
          </a:endParaRPr>
        </a:p>
      </xdr:txBody>
    </xdr:sp>
    <xdr:clientData/>
  </xdr:oneCellAnchor>
  <xdr:twoCellAnchor>
    <xdr:from>
      <xdr:col>23</xdr:col>
      <xdr:colOff>428625</xdr:colOff>
      <xdr:row>49</xdr:row>
      <xdr:rowOff>140767</xdr:rowOff>
    </xdr:from>
    <xdr:to>
      <xdr:col>23</xdr:col>
      <xdr:colOff>606425</xdr:colOff>
      <xdr:row>49</xdr:row>
      <xdr:rowOff>140767</xdr:rowOff>
    </xdr:to>
    <xdr:cxnSp macro="">
      <xdr:nvCxnSpPr>
        <xdr:cNvPr id="575" name="直線コネクタ 574"/>
        <xdr:cNvCxnSpPr/>
      </xdr:nvCxnSpPr>
      <xdr:spPr>
        <a:xfrm>
          <a:off x="16230600" y="85418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53</xdr:row>
      <xdr:rowOff>42825</xdr:rowOff>
    </xdr:from>
    <xdr:to>
      <xdr:col>23</xdr:col>
      <xdr:colOff>517525</xdr:colOff>
      <xdr:row>57</xdr:row>
      <xdr:rowOff>21692</xdr:rowOff>
    </xdr:to>
    <xdr:cxnSp macro="">
      <xdr:nvCxnSpPr>
        <xdr:cNvPr id="576" name="直線コネクタ 575"/>
        <xdr:cNvCxnSpPr/>
      </xdr:nvCxnSpPr>
      <xdr:spPr>
        <a:xfrm>
          <a:off x="15481300" y="9129675"/>
          <a:ext cx="838200" cy="664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127944</xdr:rowOff>
    </xdr:from>
    <xdr:ext cx="534377" cy="259045"/>
    <xdr:sp macro="" textlink="">
      <xdr:nvSpPr>
        <xdr:cNvPr id="577" name="教育費平均値テキスト"/>
        <xdr:cNvSpPr txBox="1"/>
      </xdr:nvSpPr>
      <xdr:spPr>
        <a:xfrm>
          <a:off x="16370300" y="9729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58,227</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149517</xdr:rowOff>
    </xdr:from>
    <xdr:to>
      <xdr:col>23</xdr:col>
      <xdr:colOff>568325</xdr:colOff>
      <xdr:row>57</xdr:row>
      <xdr:rowOff>79667</xdr:rowOff>
    </xdr:to>
    <xdr:sp macro="" textlink="">
      <xdr:nvSpPr>
        <xdr:cNvPr id="578" name="フローチャート : 判断 577"/>
        <xdr:cNvSpPr/>
      </xdr:nvSpPr>
      <xdr:spPr>
        <a:xfrm>
          <a:off x="16268700" y="975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53</xdr:row>
      <xdr:rowOff>42825</xdr:rowOff>
    </xdr:from>
    <xdr:to>
      <xdr:col>22</xdr:col>
      <xdr:colOff>365125</xdr:colOff>
      <xdr:row>57</xdr:row>
      <xdr:rowOff>60744</xdr:rowOff>
    </xdr:to>
    <xdr:cxnSp macro="">
      <xdr:nvCxnSpPr>
        <xdr:cNvPr id="579" name="直線コネクタ 578"/>
        <xdr:cNvCxnSpPr/>
      </xdr:nvCxnSpPr>
      <xdr:spPr>
        <a:xfrm flipV="1">
          <a:off x="14592300" y="9129675"/>
          <a:ext cx="889000" cy="703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133439</xdr:rowOff>
    </xdr:from>
    <xdr:to>
      <xdr:col>22</xdr:col>
      <xdr:colOff>415925</xdr:colOff>
      <xdr:row>57</xdr:row>
      <xdr:rowOff>63589</xdr:rowOff>
    </xdr:to>
    <xdr:sp macro="" textlink="">
      <xdr:nvSpPr>
        <xdr:cNvPr id="580" name="フローチャート : 判断 579"/>
        <xdr:cNvSpPr/>
      </xdr:nvSpPr>
      <xdr:spPr>
        <a:xfrm>
          <a:off x="15430500" y="973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54716</xdr:rowOff>
    </xdr:from>
    <xdr:ext cx="534377" cy="259045"/>
    <xdr:sp macro="" textlink="">
      <xdr:nvSpPr>
        <xdr:cNvPr id="581" name="テキスト ボックス 580"/>
        <xdr:cNvSpPr txBox="1"/>
      </xdr:nvSpPr>
      <xdr:spPr>
        <a:xfrm>
          <a:off x="15214111" y="982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59,493</a:t>
          </a:r>
          <a:endParaRPr kumimoji="1" lang="ja-JP" altLang="en-US" sz="1000" b="1">
            <a:solidFill>
              <a:srgbClr val="000080"/>
            </a:solidFill>
            <a:latin typeface="ＭＳ Ｐゴシック"/>
          </a:endParaRPr>
        </a:p>
      </xdr:txBody>
    </xdr:sp>
    <xdr:clientData/>
  </xdr:oneCellAnchor>
  <xdr:twoCellAnchor>
    <xdr:from>
      <xdr:col>19</xdr:col>
      <xdr:colOff>644525</xdr:colOff>
      <xdr:row>55</xdr:row>
      <xdr:rowOff>74447</xdr:rowOff>
    </xdr:from>
    <xdr:to>
      <xdr:col>21</xdr:col>
      <xdr:colOff>161925</xdr:colOff>
      <xdr:row>57</xdr:row>
      <xdr:rowOff>60744</xdr:rowOff>
    </xdr:to>
    <xdr:cxnSp macro="">
      <xdr:nvCxnSpPr>
        <xdr:cNvPr id="582" name="直線コネクタ 581"/>
        <xdr:cNvCxnSpPr/>
      </xdr:nvCxnSpPr>
      <xdr:spPr>
        <a:xfrm>
          <a:off x="13703300" y="9504197"/>
          <a:ext cx="889000" cy="3291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149682</xdr:rowOff>
    </xdr:from>
    <xdr:to>
      <xdr:col>21</xdr:col>
      <xdr:colOff>212725</xdr:colOff>
      <xdr:row>57</xdr:row>
      <xdr:rowOff>79832</xdr:rowOff>
    </xdr:to>
    <xdr:sp macro="" textlink="">
      <xdr:nvSpPr>
        <xdr:cNvPr id="583" name="フローチャート : 判断 582"/>
        <xdr:cNvSpPr/>
      </xdr:nvSpPr>
      <xdr:spPr>
        <a:xfrm>
          <a:off x="14541500" y="9750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96359</xdr:rowOff>
    </xdr:from>
    <xdr:ext cx="534377" cy="259045"/>
    <xdr:sp macro="" textlink="">
      <xdr:nvSpPr>
        <xdr:cNvPr id="584" name="テキスト ボックス 583"/>
        <xdr:cNvSpPr txBox="1"/>
      </xdr:nvSpPr>
      <xdr:spPr>
        <a:xfrm>
          <a:off x="14325111" y="9526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58,214</a:t>
          </a:r>
          <a:endParaRPr kumimoji="1" lang="ja-JP" altLang="en-US" sz="1000" b="1">
            <a:solidFill>
              <a:srgbClr val="000080"/>
            </a:solidFill>
            <a:latin typeface="ＭＳ Ｐゴシック"/>
          </a:endParaRPr>
        </a:p>
      </xdr:txBody>
    </xdr:sp>
    <xdr:clientData/>
  </xdr:oneCellAnchor>
  <xdr:twoCellAnchor>
    <xdr:from>
      <xdr:col>18</xdr:col>
      <xdr:colOff>441325</xdr:colOff>
      <xdr:row>55</xdr:row>
      <xdr:rowOff>74447</xdr:rowOff>
    </xdr:from>
    <xdr:to>
      <xdr:col>19</xdr:col>
      <xdr:colOff>644525</xdr:colOff>
      <xdr:row>59</xdr:row>
      <xdr:rowOff>80416</xdr:rowOff>
    </xdr:to>
    <xdr:cxnSp macro="">
      <xdr:nvCxnSpPr>
        <xdr:cNvPr id="585" name="直線コネクタ 584"/>
        <xdr:cNvCxnSpPr/>
      </xdr:nvCxnSpPr>
      <xdr:spPr>
        <a:xfrm flipV="1">
          <a:off x="12814300" y="9504197"/>
          <a:ext cx="889000" cy="6917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162916</xdr:rowOff>
    </xdr:from>
    <xdr:to>
      <xdr:col>20</xdr:col>
      <xdr:colOff>9525</xdr:colOff>
      <xdr:row>57</xdr:row>
      <xdr:rowOff>93066</xdr:rowOff>
    </xdr:to>
    <xdr:sp macro="" textlink="">
      <xdr:nvSpPr>
        <xdr:cNvPr id="586" name="フローチャート : 判断 585"/>
        <xdr:cNvSpPr/>
      </xdr:nvSpPr>
      <xdr:spPr>
        <a:xfrm>
          <a:off x="13652500" y="9764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84193</xdr:rowOff>
    </xdr:from>
    <xdr:ext cx="534377" cy="259045"/>
    <xdr:sp macro="" textlink="">
      <xdr:nvSpPr>
        <xdr:cNvPr id="587" name="テキスト ボックス 586"/>
        <xdr:cNvSpPr txBox="1"/>
      </xdr:nvSpPr>
      <xdr:spPr>
        <a:xfrm>
          <a:off x="13436111" y="98568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57,172</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56007</xdr:rowOff>
    </xdr:from>
    <xdr:to>
      <xdr:col>18</xdr:col>
      <xdr:colOff>492125</xdr:colOff>
      <xdr:row>57</xdr:row>
      <xdr:rowOff>157607</xdr:rowOff>
    </xdr:to>
    <xdr:sp macro="" textlink="">
      <xdr:nvSpPr>
        <xdr:cNvPr id="588" name="フローチャート : 判断 587"/>
        <xdr:cNvSpPr/>
      </xdr:nvSpPr>
      <xdr:spPr>
        <a:xfrm>
          <a:off x="12763500" y="9828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2684</xdr:rowOff>
    </xdr:from>
    <xdr:ext cx="534377" cy="259045"/>
    <xdr:sp macro="" textlink="">
      <xdr:nvSpPr>
        <xdr:cNvPr id="589" name="テキスト ボックス 588"/>
        <xdr:cNvSpPr txBox="1"/>
      </xdr:nvSpPr>
      <xdr:spPr>
        <a:xfrm>
          <a:off x="12547111" y="9603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52,090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0" name="テキスト ボックス 58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1" name="テキスト ボックス 59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2" name="テキスト ボックス 59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3" name="テキスト ボックス 59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4" name="テキスト ボックス 59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56</xdr:row>
      <xdr:rowOff>142342</xdr:rowOff>
    </xdr:from>
    <xdr:to>
      <xdr:col>23</xdr:col>
      <xdr:colOff>568325</xdr:colOff>
      <xdr:row>57</xdr:row>
      <xdr:rowOff>72492</xdr:rowOff>
    </xdr:to>
    <xdr:sp macro="" textlink="">
      <xdr:nvSpPr>
        <xdr:cNvPr id="595" name="円/楕円 594"/>
        <xdr:cNvSpPr/>
      </xdr:nvSpPr>
      <xdr:spPr>
        <a:xfrm>
          <a:off x="16268700" y="97435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55</xdr:row>
      <xdr:rowOff>165219</xdr:rowOff>
    </xdr:from>
    <xdr:ext cx="534377" cy="259045"/>
    <xdr:sp macro="" textlink="">
      <xdr:nvSpPr>
        <xdr:cNvPr id="596" name="教育費該当値テキスト"/>
        <xdr:cNvSpPr txBox="1"/>
      </xdr:nvSpPr>
      <xdr:spPr>
        <a:xfrm>
          <a:off x="16370300" y="9594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58,792</a:t>
          </a:r>
          <a:endParaRPr kumimoji="1" lang="ja-JP" altLang="en-US" sz="1000" b="1">
            <a:solidFill>
              <a:srgbClr val="FF0000"/>
            </a:solidFill>
            <a:latin typeface="ＭＳ Ｐゴシック"/>
          </a:endParaRPr>
        </a:p>
      </xdr:txBody>
    </xdr:sp>
    <xdr:clientData/>
  </xdr:oneCellAnchor>
  <xdr:twoCellAnchor>
    <xdr:from>
      <xdr:col>22</xdr:col>
      <xdr:colOff>314325</xdr:colOff>
      <xdr:row>52</xdr:row>
      <xdr:rowOff>163475</xdr:rowOff>
    </xdr:from>
    <xdr:to>
      <xdr:col>22</xdr:col>
      <xdr:colOff>415925</xdr:colOff>
      <xdr:row>53</xdr:row>
      <xdr:rowOff>93625</xdr:rowOff>
    </xdr:to>
    <xdr:sp macro="" textlink="">
      <xdr:nvSpPr>
        <xdr:cNvPr id="597" name="円/楕円 596"/>
        <xdr:cNvSpPr/>
      </xdr:nvSpPr>
      <xdr:spPr>
        <a:xfrm>
          <a:off x="15430500" y="9078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51</xdr:row>
      <xdr:rowOff>110152</xdr:rowOff>
    </xdr:from>
    <xdr:ext cx="599010" cy="259045"/>
    <xdr:sp macro="" textlink="">
      <xdr:nvSpPr>
        <xdr:cNvPr id="598" name="テキスト ボックス 597"/>
        <xdr:cNvSpPr txBox="1"/>
      </xdr:nvSpPr>
      <xdr:spPr>
        <a:xfrm>
          <a:off x="15181794" y="8854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111,128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9944</xdr:rowOff>
    </xdr:from>
    <xdr:to>
      <xdr:col>21</xdr:col>
      <xdr:colOff>212725</xdr:colOff>
      <xdr:row>57</xdr:row>
      <xdr:rowOff>111544</xdr:rowOff>
    </xdr:to>
    <xdr:sp macro="" textlink="">
      <xdr:nvSpPr>
        <xdr:cNvPr id="599" name="円/楕円 598"/>
        <xdr:cNvSpPr/>
      </xdr:nvSpPr>
      <xdr:spPr>
        <a:xfrm>
          <a:off x="14541500" y="9782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102671</xdr:rowOff>
    </xdr:from>
    <xdr:ext cx="534377" cy="259045"/>
    <xdr:sp macro="" textlink="">
      <xdr:nvSpPr>
        <xdr:cNvPr id="600" name="テキスト ボックス 599"/>
        <xdr:cNvSpPr txBox="1"/>
      </xdr:nvSpPr>
      <xdr:spPr>
        <a:xfrm>
          <a:off x="14325111" y="9875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55,717</a:t>
          </a:r>
          <a:endParaRPr kumimoji="1" lang="ja-JP" altLang="en-US" sz="1000" b="1">
            <a:solidFill>
              <a:srgbClr val="FF0000"/>
            </a:solidFill>
            <a:latin typeface="ＭＳ Ｐゴシック"/>
          </a:endParaRPr>
        </a:p>
      </xdr:txBody>
    </xdr:sp>
    <xdr:clientData/>
  </xdr:oneCellAnchor>
  <xdr:twoCellAnchor>
    <xdr:from>
      <xdr:col>19</xdr:col>
      <xdr:colOff>593725</xdr:colOff>
      <xdr:row>55</xdr:row>
      <xdr:rowOff>23647</xdr:rowOff>
    </xdr:from>
    <xdr:to>
      <xdr:col>20</xdr:col>
      <xdr:colOff>9525</xdr:colOff>
      <xdr:row>55</xdr:row>
      <xdr:rowOff>125247</xdr:rowOff>
    </xdr:to>
    <xdr:sp macro="" textlink="">
      <xdr:nvSpPr>
        <xdr:cNvPr id="601" name="円/楕円 600"/>
        <xdr:cNvSpPr/>
      </xdr:nvSpPr>
      <xdr:spPr>
        <a:xfrm>
          <a:off x="13652500" y="945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53</xdr:row>
      <xdr:rowOff>141774</xdr:rowOff>
    </xdr:from>
    <xdr:ext cx="534377" cy="259045"/>
    <xdr:sp macro="" textlink="">
      <xdr:nvSpPr>
        <xdr:cNvPr id="602" name="テキスト ボックス 601"/>
        <xdr:cNvSpPr txBox="1"/>
      </xdr:nvSpPr>
      <xdr:spPr>
        <a:xfrm>
          <a:off x="13436111" y="9228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81,638</a:t>
          </a:r>
          <a:endParaRPr kumimoji="1" lang="ja-JP" altLang="en-US" sz="1000" b="1">
            <a:solidFill>
              <a:srgbClr val="FF0000"/>
            </a:solidFill>
            <a:latin typeface="ＭＳ Ｐゴシック"/>
          </a:endParaRPr>
        </a:p>
      </xdr:txBody>
    </xdr:sp>
    <xdr:clientData/>
  </xdr:oneCellAnchor>
  <xdr:twoCellAnchor>
    <xdr:from>
      <xdr:col>18</xdr:col>
      <xdr:colOff>390525</xdr:colOff>
      <xdr:row>59</xdr:row>
      <xdr:rowOff>29616</xdr:rowOff>
    </xdr:from>
    <xdr:to>
      <xdr:col>18</xdr:col>
      <xdr:colOff>492125</xdr:colOff>
      <xdr:row>59</xdr:row>
      <xdr:rowOff>131216</xdr:rowOff>
    </xdr:to>
    <xdr:sp macro="" textlink="">
      <xdr:nvSpPr>
        <xdr:cNvPr id="603" name="円/楕円 602"/>
        <xdr:cNvSpPr/>
      </xdr:nvSpPr>
      <xdr:spPr>
        <a:xfrm>
          <a:off x="12763500" y="10145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122343</xdr:rowOff>
    </xdr:from>
    <xdr:ext cx="534377" cy="259045"/>
    <xdr:sp macro="" textlink="">
      <xdr:nvSpPr>
        <xdr:cNvPr id="604" name="テキスト ボックス 603"/>
        <xdr:cNvSpPr txBox="1"/>
      </xdr:nvSpPr>
      <xdr:spPr>
        <a:xfrm>
          <a:off x="12547111" y="102378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27,168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5" name="正方形/長方形 60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6" name="正方形/長方形 60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7" name="正方形/長方形 60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8" name="正方形/長方形 60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9" name="正方形/長方形 60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0" name="正方形/長方形 60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1" name="正方形/長方形 61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25,016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2" name="正方形/長方形 61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3" name="テキスト ボックス 61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4" name="直線コネクタ 61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5" name="直線コネクタ 614"/>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6" name="テキスト ボックス 615"/>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7" name="直線コネクタ 616"/>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8" name="テキスト ボックス 617"/>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9" name="直線コネクタ 618"/>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20" name="テキスト ボックス 619"/>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21" name="直線コネクタ 620"/>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22" name="テキスト ボックス 621"/>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3" name="直線コネクタ 622"/>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4" name="テキスト ボックス 623"/>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5" name="直線コネクタ 624"/>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6" name="テキスト ボックス 625"/>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7" name="直線コネクタ 626"/>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8" name="テキスト ボックス 627"/>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9"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112954</xdr:rowOff>
    </xdr:from>
    <xdr:to>
      <xdr:col>23</xdr:col>
      <xdr:colOff>516889</xdr:colOff>
      <xdr:row>79</xdr:row>
      <xdr:rowOff>98879</xdr:rowOff>
    </xdr:to>
    <xdr:cxnSp macro="">
      <xdr:nvCxnSpPr>
        <xdr:cNvPr id="630" name="直線コネクタ 629"/>
        <xdr:cNvCxnSpPr/>
      </xdr:nvCxnSpPr>
      <xdr:spPr>
        <a:xfrm flipV="1">
          <a:off x="16317595" y="12114454"/>
          <a:ext cx="1269" cy="1528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102706</xdr:rowOff>
    </xdr:from>
    <xdr:ext cx="249299" cy="259045"/>
    <xdr:sp macro="" textlink="">
      <xdr:nvSpPr>
        <xdr:cNvPr id="631"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32" name="直線コネクタ 631"/>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59631</xdr:rowOff>
    </xdr:from>
    <xdr:ext cx="599010" cy="259045"/>
    <xdr:sp macro="" textlink="">
      <xdr:nvSpPr>
        <xdr:cNvPr id="633" name="災害復旧費最大値テキスト"/>
        <xdr:cNvSpPr txBox="1"/>
      </xdr:nvSpPr>
      <xdr:spPr>
        <a:xfrm>
          <a:off x="16370300" y="1188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140,457</a:t>
          </a:r>
          <a:endParaRPr kumimoji="1" lang="ja-JP" altLang="en-US" sz="1000" b="1">
            <a:latin typeface="ＭＳ Ｐゴシック"/>
          </a:endParaRPr>
        </a:p>
      </xdr:txBody>
    </xdr:sp>
    <xdr:clientData/>
  </xdr:oneCellAnchor>
  <xdr:twoCellAnchor>
    <xdr:from>
      <xdr:col>23</xdr:col>
      <xdr:colOff>428625</xdr:colOff>
      <xdr:row>70</xdr:row>
      <xdr:rowOff>112954</xdr:rowOff>
    </xdr:from>
    <xdr:to>
      <xdr:col>23</xdr:col>
      <xdr:colOff>606425</xdr:colOff>
      <xdr:row>70</xdr:row>
      <xdr:rowOff>112954</xdr:rowOff>
    </xdr:to>
    <xdr:cxnSp macro="">
      <xdr:nvCxnSpPr>
        <xdr:cNvPr id="634" name="直線コネクタ 633"/>
        <xdr:cNvCxnSpPr/>
      </xdr:nvCxnSpPr>
      <xdr:spPr>
        <a:xfrm>
          <a:off x="16230600" y="121144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59745</xdr:rowOff>
    </xdr:from>
    <xdr:to>
      <xdr:col>23</xdr:col>
      <xdr:colOff>517525</xdr:colOff>
      <xdr:row>79</xdr:row>
      <xdr:rowOff>62640</xdr:rowOff>
    </xdr:to>
    <xdr:cxnSp macro="">
      <xdr:nvCxnSpPr>
        <xdr:cNvPr id="635" name="直線コネクタ 634"/>
        <xdr:cNvCxnSpPr/>
      </xdr:nvCxnSpPr>
      <xdr:spPr>
        <a:xfrm>
          <a:off x="15481300" y="13604295"/>
          <a:ext cx="838200" cy="2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162961</xdr:rowOff>
    </xdr:from>
    <xdr:ext cx="469744" cy="259045"/>
    <xdr:sp macro="" textlink="">
      <xdr:nvSpPr>
        <xdr:cNvPr id="636" name="災害復旧費平均値テキスト"/>
        <xdr:cNvSpPr txBox="1"/>
      </xdr:nvSpPr>
      <xdr:spPr>
        <a:xfrm>
          <a:off x="16370300" y="13364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140084</xdr:rowOff>
    </xdr:from>
    <xdr:to>
      <xdr:col>23</xdr:col>
      <xdr:colOff>568325</xdr:colOff>
      <xdr:row>79</xdr:row>
      <xdr:rowOff>70234</xdr:rowOff>
    </xdr:to>
    <xdr:sp macro="" textlink="">
      <xdr:nvSpPr>
        <xdr:cNvPr id="637" name="フローチャート : 判断 636"/>
        <xdr:cNvSpPr/>
      </xdr:nvSpPr>
      <xdr:spPr>
        <a:xfrm>
          <a:off x="16268700" y="13513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59745</xdr:rowOff>
    </xdr:from>
    <xdr:to>
      <xdr:col>22</xdr:col>
      <xdr:colOff>365125</xdr:colOff>
      <xdr:row>79</xdr:row>
      <xdr:rowOff>81080</xdr:rowOff>
    </xdr:to>
    <xdr:cxnSp macro="">
      <xdr:nvCxnSpPr>
        <xdr:cNvPr id="638" name="直線コネクタ 637"/>
        <xdr:cNvCxnSpPr/>
      </xdr:nvCxnSpPr>
      <xdr:spPr>
        <a:xfrm flipV="1">
          <a:off x="14592300" y="13604295"/>
          <a:ext cx="889000" cy="21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12950</xdr:rowOff>
    </xdr:from>
    <xdr:to>
      <xdr:col>22</xdr:col>
      <xdr:colOff>415925</xdr:colOff>
      <xdr:row>79</xdr:row>
      <xdr:rowOff>114550</xdr:rowOff>
    </xdr:to>
    <xdr:sp macro="" textlink="">
      <xdr:nvSpPr>
        <xdr:cNvPr id="639" name="フローチャート : 判断 638"/>
        <xdr:cNvSpPr/>
      </xdr:nvSpPr>
      <xdr:spPr>
        <a:xfrm>
          <a:off x="15430500" y="13557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105677</xdr:rowOff>
    </xdr:from>
    <xdr:ext cx="469744" cy="259045"/>
    <xdr:sp macro="" textlink="">
      <xdr:nvSpPr>
        <xdr:cNvPr id="640" name="テキスト ボックス 639"/>
        <xdr:cNvSpPr txBox="1"/>
      </xdr:nvSpPr>
      <xdr:spPr>
        <a:xfrm>
          <a:off x="15246427" y="1365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3,227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81080</xdr:rowOff>
    </xdr:from>
    <xdr:to>
      <xdr:col>21</xdr:col>
      <xdr:colOff>161925</xdr:colOff>
      <xdr:row>79</xdr:row>
      <xdr:rowOff>91802</xdr:rowOff>
    </xdr:to>
    <xdr:cxnSp macro="">
      <xdr:nvCxnSpPr>
        <xdr:cNvPr id="641" name="直線コネクタ 640"/>
        <xdr:cNvCxnSpPr/>
      </xdr:nvCxnSpPr>
      <xdr:spPr>
        <a:xfrm flipV="1">
          <a:off x="13703300" y="13625630"/>
          <a:ext cx="889000" cy="10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149293</xdr:rowOff>
    </xdr:from>
    <xdr:to>
      <xdr:col>21</xdr:col>
      <xdr:colOff>212725</xdr:colOff>
      <xdr:row>79</xdr:row>
      <xdr:rowOff>79443</xdr:rowOff>
    </xdr:to>
    <xdr:sp macro="" textlink="">
      <xdr:nvSpPr>
        <xdr:cNvPr id="642" name="フローチャート : 判断 641"/>
        <xdr:cNvSpPr/>
      </xdr:nvSpPr>
      <xdr:spPr>
        <a:xfrm>
          <a:off x="14541500" y="13522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95970</xdr:rowOff>
    </xdr:from>
    <xdr:ext cx="469744" cy="259045"/>
    <xdr:sp macro="" textlink="">
      <xdr:nvSpPr>
        <xdr:cNvPr id="643" name="テキスト ボックス 642"/>
        <xdr:cNvSpPr txBox="1"/>
      </xdr:nvSpPr>
      <xdr:spPr>
        <a:xfrm>
          <a:off x="14357427" y="132976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6,452</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76313</xdr:rowOff>
    </xdr:from>
    <xdr:to>
      <xdr:col>19</xdr:col>
      <xdr:colOff>644525</xdr:colOff>
      <xdr:row>79</xdr:row>
      <xdr:rowOff>91802</xdr:rowOff>
    </xdr:to>
    <xdr:cxnSp macro="">
      <xdr:nvCxnSpPr>
        <xdr:cNvPr id="644" name="直線コネクタ 643"/>
        <xdr:cNvCxnSpPr/>
      </xdr:nvCxnSpPr>
      <xdr:spPr>
        <a:xfrm>
          <a:off x="12814300" y="13620863"/>
          <a:ext cx="889000" cy="15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149436</xdr:rowOff>
    </xdr:from>
    <xdr:to>
      <xdr:col>20</xdr:col>
      <xdr:colOff>9525</xdr:colOff>
      <xdr:row>79</xdr:row>
      <xdr:rowOff>79586</xdr:rowOff>
    </xdr:to>
    <xdr:sp macro="" textlink="">
      <xdr:nvSpPr>
        <xdr:cNvPr id="645" name="フローチャート : 判断 644"/>
        <xdr:cNvSpPr/>
      </xdr:nvSpPr>
      <xdr:spPr>
        <a:xfrm>
          <a:off x="13652500" y="135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96113</xdr:rowOff>
    </xdr:from>
    <xdr:ext cx="469744" cy="259045"/>
    <xdr:sp macro="" textlink="">
      <xdr:nvSpPr>
        <xdr:cNvPr id="646" name="テキスト ボックス 645"/>
        <xdr:cNvSpPr txBox="1"/>
      </xdr:nvSpPr>
      <xdr:spPr>
        <a:xfrm>
          <a:off x="13468427" y="13297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6,439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93788</xdr:rowOff>
    </xdr:from>
    <xdr:to>
      <xdr:col>18</xdr:col>
      <xdr:colOff>492125</xdr:colOff>
      <xdr:row>78</xdr:row>
      <xdr:rowOff>23938</xdr:rowOff>
    </xdr:to>
    <xdr:sp macro="" textlink="">
      <xdr:nvSpPr>
        <xdr:cNvPr id="647" name="フローチャート : 判断 646"/>
        <xdr:cNvSpPr/>
      </xdr:nvSpPr>
      <xdr:spPr>
        <a:xfrm>
          <a:off x="12763500" y="132954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40465</xdr:rowOff>
    </xdr:from>
    <xdr:ext cx="534377" cy="259045"/>
    <xdr:sp macro="" textlink="">
      <xdr:nvSpPr>
        <xdr:cNvPr id="648" name="テキスト ボックス 647"/>
        <xdr:cNvSpPr txBox="1"/>
      </xdr:nvSpPr>
      <xdr:spPr>
        <a:xfrm>
          <a:off x="12547111" y="13070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27,301</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9" name="テキスト ボックス 648"/>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50" name="テキスト ボックス 649"/>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1" name="テキスト ボックス 650"/>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2" name="テキスト ボックス 651"/>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3" name="テキスト ボックス 652"/>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11840</xdr:rowOff>
    </xdr:from>
    <xdr:to>
      <xdr:col>23</xdr:col>
      <xdr:colOff>568325</xdr:colOff>
      <xdr:row>79</xdr:row>
      <xdr:rowOff>113440</xdr:rowOff>
    </xdr:to>
    <xdr:sp macro="" textlink="">
      <xdr:nvSpPr>
        <xdr:cNvPr id="654" name="円/楕円 653"/>
        <xdr:cNvSpPr/>
      </xdr:nvSpPr>
      <xdr:spPr>
        <a:xfrm>
          <a:off x="16268700" y="135563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118512</xdr:rowOff>
    </xdr:from>
    <xdr:ext cx="469744" cy="259045"/>
    <xdr:sp macro="" textlink="">
      <xdr:nvSpPr>
        <xdr:cNvPr id="655" name="災害復旧費該当値テキスト"/>
        <xdr:cNvSpPr txBox="1"/>
      </xdr:nvSpPr>
      <xdr:spPr>
        <a:xfrm>
          <a:off x="16370300" y="13491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3,329</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8945</xdr:rowOff>
    </xdr:from>
    <xdr:to>
      <xdr:col>22</xdr:col>
      <xdr:colOff>415925</xdr:colOff>
      <xdr:row>79</xdr:row>
      <xdr:rowOff>110545</xdr:rowOff>
    </xdr:to>
    <xdr:sp macro="" textlink="">
      <xdr:nvSpPr>
        <xdr:cNvPr id="656" name="円/楕円 655"/>
        <xdr:cNvSpPr/>
      </xdr:nvSpPr>
      <xdr:spPr>
        <a:xfrm>
          <a:off x="15430500" y="13553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127072</xdr:rowOff>
    </xdr:from>
    <xdr:ext cx="469744" cy="259045"/>
    <xdr:sp macro="" textlink="">
      <xdr:nvSpPr>
        <xdr:cNvPr id="657" name="テキスト ボックス 656"/>
        <xdr:cNvSpPr txBox="1"/>
      </xdr:nvSpPr>
      <xdr:spPr>
        <a:xfrm>
          <a:off x="15246427" y="13328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3,595</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30280</xdr:rowOff>
    </xdr:from>
    <xdr:to>
      <xdr:col>21</xdr:col>
      <xdr:colOff>212725</xdr:colOff>
      <xdr:row>79</xdr:row>
      <xdr:rowOff>131880</xdr:rowOff>
    </xdr:to>
    <xdr:sp macro="" textlink="">
      <xdr:nvSpPr>
        <xdr:cNvPr id="658" name="円/楕円 657"/>
        <xdr:cNvSpPr/>
      </xdr:nvSpPr>
      <xdr:spPr>
        <a:xfrm>
          <a:off x="14541500" y="1357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123007</xdr:rowOff>
    </xdr:from>
    <xdr:ext cx="469744" cy="259045"/>
    <xdr:sp macro="" textlink="">
      <xdr:nvSpPr>
        <xdr:cNvPr id="659" name="テキスト ボックス 658"/>
        <xdr:cNvSpPr txBox="1"/>
      </xdr:nvSpPr>
      <xdr:spPr>
        <a:xfrm>
          <a:off x="14357427" y="1366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1,635</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41002</xdr:rowOff>
    </xdr:from>
    <xdr:to>
      <xdr:col>20</xdr:col>
      <xdr:colOff>9525</xdr:colOff>
      <xdr:row>79</xdr:row>
      <xdr:rowOff>142602</xdr:rowOff>
    </xdr:to>
    <xdr:sp macro="" textlink="">
      <xdr:nvSpPr>
        <xdr:cNvPr id="660" name="円/楕円 659"/>
        <xdr:cNvSpPr/>
      </xdr:nvSpPr>
      <xdr:spPr>
        <a:xfrm>
          <a:off x="13652500" y="13585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455242</xdr:colOff>
      <xdr:row>79</xdr:row>
      <xdr:rowOff>133729</xdr:rowOff>
    </xdr:from>
    <xdr:ext cx="378565" cy="259045"/>
    <xdr:sp macro="" textlink="">
      <xdr:nvSpPr>
        <xdr:cNvPr id="661" name="テキスト ボックス 660"/>
        <xdr:cNvSpPr txBox="1"/>
      </xdr:nvSpPr>
      <xdr:spPr>
        <a:xfrm>
          <a:off x="13514017" y="13678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18</xdr:col>
      <xdr:colOff>390525</xdr:colOff>
      <xdr:row>79</xdr:row>
      <xdr:rowOff>25513</xdr:rowOff>
    </xdr:from>
    <xdr:to>
      <xdr:col>18</xdr:col>
      <xdr:colOff>492125</xdr:colOff>
      <xdr:row>79</xdr:row>
      <xdr:rowOff>127113</xdr:rowOff>
    </xdr:to>
    <xdr:sp macro="" textlink="">
      <xdr:nvSpPr>
        <xdr:cNvPr id="662" name="円/楕円 661"/>
        <xdr:cNvSpPr/>
      </xdr:nvSpPr>
      <xdr:spPr>
        <a:xfrm>
          <a:off x="12763500" y="1357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118240</xdr:rowOff>
    </xdr:from>
    <xdr:ext cx="469744" cy="259045"/>
    <xdr:sp macro="" textlink="">
      <xdr:nvSpPr>
        <xdr:cNvPr id="663" name="テキスト ボックス 662"/>
        <xdr:cNvSpPr txBox="1"/>
      </xdr:nvSpPr>
      <xdr:spPr>
        <a:xfrm>
          <a:off x="12579427" y="1366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2,073</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4" name="正方形/長方形 663"/>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5" name="正方形/長方形 664"/>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6" name="正方形/長方形 665"/>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25/31</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7" name="正方形/長方形 666"/>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8" name="正方形/長方形 667"/>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9" name="正方形/長方形 668"/>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70" name="正方形/長方形 669"/>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42,004</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1" name="正方形/長方形 670"/>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2" name="テキスト ボックス 671"/>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3" name="直線コネクタ 672"/>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100</xdr:row>
      <xdr:rowOff>111777</xdr:rowOff>
    </xdr:from>
    <xdr:ext cx="248786" cy="259045"/>
    <xdr:sp macro="" textlink="">
      <xdr:nvSpPr>
        <xdr:cNvPr id="674" name="テキスト ボックス 673"/>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99</xdr:row>
      <xdr:rowOff>44450</xdr:rowOff>
    </xdr:from>
    <xdr:to>
      <xdr:col>24</xdr:col>
      <xdr:colOff>644525</xdr:colOff>
      <xdr:row>99</xdr:row>
      <xdr:rowOff>44450</xdr:rowOff>
    </xdr:to>
    <xdr:cxnSp macro="">
      <xdr:nvCxnSpPr>
        <xdr:cNvPr id="675" name="直線コネクタ 67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98</xdr:row>
      <xdr:rowOff>73677</xdr:rowOff>
    </xdr:from>
    <xdr:ext cx="531299" cy="259045"/>
    <xdr:sp macro="" textlink="">
      <xdr:nvSpPr>
        <xdr:cNvPr id="676" name="テキスト ボックス 675"/>
        <xdr:cNvSpPr txBox="1"/>
      </xdr:nvSpPr>
      <xdr:spPr>
        <a:xfrm>
          <a:off x="11914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7" name="直線コネクタ 67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78" name="テキスト ボックス 677"/>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9" name="直線コネクタ 67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168927</xdr:rowOff>
    </xdr:from>
    <xdr:ext cx="531299" cy="259045"/>
    <xdr:sp macro="" textlink="">
      <xdr:nvSpPr>
        <xdr:cNvPr id="680" name="テキスト ボックス 679"/>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81" name="直線コネクタ 68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2" name="テキスト ボックス 681"/>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3" name="直線コネクタ 68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4" name="テキスト ボックス 683"/>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157480</xdr:rowOff>
    </xdr:from>
    <xdr:to>
      <xdr:col>23</xdr:col>
      <xdr:colOff>516889</xdr:colOff>
      <xdr:row>99</xdr:row>
      <xdr:rowOff>134913</xdr:rowOff>
    </xdr:to>
    <xdr:cxnSp macro="">
      <xdr:nvCxnSpPr>
        <xdr:cNvPr id="688" name="直線コネクタ 687"/>
        <xdr:cNvCxnSpPr/>
      </xdr:nvCxnSpPr>
      <xdr:spPr>
        <a:xfrm flipV="1">
          <a:off x="16317595" y="15759430"/>
          <a:ext cx="1269" cy="13490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138740</xdr:rowOff>
    </xdr:from>
    <xdr:ext cx="534377" cy="259045"/>
    <xdr:sp macro="" textlink="">
      <xdr:nvSpPr>
        <xdr:cNvPr id="689" name="公債費最小値テキスト"/>
        <xdr:cNvSpPr txBox="1"/>
      </xdr:nvSpPr>
      <xdr:spPr>
        <a:xfrm>
          <a:off x="16370300" y="17112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22,877</a:t>
          </a:r>
          <a:endParaRPr kumimoji="1" lang="ja-JP" altLang="en-US" sz="1000" b="1">
            <a:latin typeface="ＭＳ Ｐゴシック"/>
          </a:endParaRPr>
        </a:p>
      </xdr:txBody>
    </xdr:sp>
    <xdr:clientData/>
  </xdr:oneCellAnchor>
  <xdr:twoCellAnchor>
    <xdr:from>
      <xdr:col>23</xdr:col>
      <xdr:colOff>428625</xdr:colOff>
      <xdr:row>99</xdr:row>
      <xdr:rowOff>134913</xdr:rowOff>
    </xdr:from>
    <xdr:to>
      <xdr:col>23</xdr:col>
      <xdr:colOff>606425</xdr:colOff>
      <xdr:row>99</xdr:row>
      <xdr:rowOff>134913</xdr:rowOff>
    </xdr:to>
    <xdr:cxnSp macro="">
      <xdr:nvCxnSpPr>
        <xdr:cNvPr id="690" name="直線コネクタ 689"/>
        <xdr:cNvCxnSpPr/>
      </xdr:nvCxnSpPr>
      <xdr:spPr>
        <a:xfrm>
          <a:off x="16230600" y="171084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104157</xdr:rowOff>
    </xdr:from>
    <xdr:ext cx="599010" cy="259045"/>
    <xdr:sp macro="" textlink="">
      <xdr:nvSpPr>
        <xdr:cNvPr id="691" name="公債費最大値テキスト"/>
        <xdr:cNvSpPr txBox="1"/>
      </xdr:nvSpPr>
      <xdr:spPr>
        <a:xfrm>
          <a:off x="16370300" y="155346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129,100</a:t>
          </a:r>
          <a:endParaRPr kumimoji="1" lang="ja-JP" altLang="en-US" sz="1000" b="1">
            <a:latin typeface="ＭＳ Ｐゴシック"/>
          </a:endParaRPr>
        </a:p>
      </xdr:txBody>
    </xdr:sp>
    <xdr:clientData/>
  </xdr:oneCellAnchor>
  <xdr:twoCellAnchor>
    <xdr:from>
      <xdr:col>23</xdr:col>
      <xdr:colOff>428625</xdr:colOff>
      <xdr:row>91</xdr:row>
      <xdr:rowOff>157480</xdr:rowOff>
    </xdr:from>
    <xdr:to>
      <xdr:col>23</xdr:col>
      <xdr:colOff>606425</xdr:colOff>
      <xdr:row>91</xdr:row>
      <xdr:rowOff>157480</xdr:rowOff>
    </xdr:to>
    <xdr:cxnSp macro="">
      <xdr:nvCxnSpPr>
        <xdr:cNvPr id="692" name="直線コネクタ 691"/>
        <xdr:cNvCxnSpPr/>
      </xdr:nvCxnSpPr>
      <xdr:spPr>
        <a:xfrm>
          <a:off x="16230600" y="15759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99</xdr:row>
      <xdr:rowOff>32956</xdr:rowOff>
    </xdr:from>
    <xdr:to>
      <xdr:col>23</xdr:col>
      <xdr:colOff>517525</xdr:colOff>
      <xdr:row>99</xdr:row>
      <xdr:rowOff>61861</xdr:rowOff>
    </xdr:to>
    <xdr:cxnSp macro="">
      <xdr:nvCxnSpPr>
        <xdr:cNvPr id="693" name="直線コネクタ 692"/>
        <xdr:cNvCxnSpPr/>
      </xdr:nvCxnSpPr>
      <xdr:spPr>
        <a:xfrm flipV="1">
          <a:off x="15481300" y="17006506"/>
          <a:ext cx="838200" cy="28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45547</xdr:rowOff>
    </xdr:from>
    <xdr:ext cx="534377" cy="259045"/>
    <xdr:sp macro="" textlink="">
      <xdr:nvSpPr>
        <xdr:cNvPr id="694" name="公債費平均値テキスト"/>
        <xdr:cNvSpPr txBox="1"/>
      </xdr:nvSpPr>
      <xdr:spPr>
        <a:xfrm>
          <a:off x="16370300" y="165047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54,715</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22670</xdr:rowOff>
    </xdr:from>
    <xdr:to>
      <xdr:col>23</xdr:col>
      <xdr:colOff>568325</xdr:colOff>
      <xdr:row>97</xdr:row>
      <xdr:rowOff>124270</xdr:rowOff>
    </xdr:to>
    <xdr:sp macro="" textlink="">
      <xdr:nvSpPr>
        <xdr:cNvPr id="695" name="フローチャート : 判断 694"/>
        <xdr:cNvSpPr/>
      </xdr:nvSpPr>
      <xdr:spPr>
        <a:xfrm>
          <a:off x="16268700" y="166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99</xdr:row>
      <xdr:rowOff>52299</xdr:rowOff>
    </xdr:from>
    <xdr:to>
      <xdr:col>22</xdr:col>
      <xdr:colOff>365125</xdr:colOff>
      <xdr:row>99</xdr:row>
      <xdr:rowOff>61861</xdr:rowOff>
    </xdr:to>
    <xdr:cxnSp macro="">
      <xdr:nvCxnSpPr>
        <xdr:cNvPr id="696" name="直線コネクタ 695"/>
        <xdr:cNvCxnSpPr/>
      </xdr:nvCxnSpPr>
      <xdr:spPr>
        <a:xfrm>
          <a:off x="14592300" y="17025849"/>
          <a:ext cx="889000" cy="9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61964</xdr:rowOff>
    </xdr:from>
    <xdr:to>
      <xdr:col>22</xdr:col>
      <xdr:colOff>415925</xdr:colOff>
      <xdr:row>97</xdr:row>
      <xdr:rowOff>163564</xdr:rowOff>
    </xdr:to>
    <xdr:sp macro="" textlink="">
      <xdr:nvSpPr>
        <xdr:cNvPr id="697" name="フローチャート : 判断 696"/>
        <xdr:cNvSpPr/>
      </xdr:nvSpPr>
      <xdr:spPr>
        <a:xfrm>
          <a:off x="15430500" y="16692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8641</xdr:rowOff>
    </xdr:from>
    <xdr:ext cx="534377" cy="259045"/>
    <xdr:sp macro="" textlink="">
      <xdr:nvSpPr>
        <xdr:cNvPr id="698" name="テキスト ボックス 697"/>
        <xdr:cNvSpPr txBox="1"/>
      </xdr:nvSpPr>
      <xdr:spPr>
        <a:xfrm>
          <a:off x="15214111" y="16467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51,621</a:t>
          </a:r>
          <a:endParaRPr kumimoji="1" lang="ja-JP" altLang="en-US" sz="1000" b="1">
            <a:solidFill>
              <a:srgbClr val="000080"/>
            </a:solidFill>
            <a:latin typeface="ＭＳ Ｐゴシック"/>
          </a:endParaRPr>
        </a:p>
      </xdr:txBody>
    </xdr:sp>
    <xdr:clientData/>
  </xdr:oneCellAnchor>
  <xdr:twoCellAnchor>
    <xdr:from>
      <xdr:col>19</xdr:col>
      <xdr:colOff>644525</xdr:colOff>
      <xdr:row>99</xdr:row>
      <xdr:rowOff>43435</xdr:rowOff>
    </xdr:from>
    <xdr:to>
      <xdr:col>21</xdr:col>
      <xdr:colOff>161925</xdr:colOff>
      <xdr:row>99</xdr:row>
      <xdr:rowOff>52299</xdr:rowOff>
    </xdr:to>
    <xdr:cxnSp macro="">
      <xdr:nvCxnSpPr>
        <xdr:cNvPr id="699" name="直線コネクタ 698"/>
        <xdr:cNvCxnSpPr/>
      </xdr:nvCxnSpPr>
      <xdr:spPr>
        <a:xfrm>
          <a:off x="13703300" y="17016985"/>
          <a:ext cx="889000" cy="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96329</xdr:rowOff>
    </xdr:from>
    <xdr:to>
      <xdr:col>21</xdr:col>
      <xdr:colOff>212725</xdr:colOff>
      <xdr:row>98</xdr:row>
      <xdr:rowOff>26479</xdr:rowOff>
    </xdr:to>
    <xdr:sp macro="" textlink="">
      <xdr:nvSpPr>
        <xdr:cNvPr id="700" name="フローチャート : 判断 699"/>
        <xdr:cNvSpPr/>
      </xdr:nvSpPr>
      <xdr:spPr>
        <a:xfrm>
          <a:off x="14541500" y="16726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43006</xdr:rowOff>
    </xdr:from>
    <xdr:ext cx="534377" cy="259045"/>
    <xdr:sp macro="" textlink="">
      <xdr:nvSpPr>
        <xdr:cNvPr id="701" name="テキスト ボックス 700"/>
        <xdr:cNvSpPr txBox="1"/>
      </xdr:nvSpPr>
      <xdr:spPr>
        <a:xfrm>
          <a:off x="14325111" y="1650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48,915</a:t>
          </a:r>
          <a:endParaRPr kumimoji="1" lang="ja-JP" altLang="en-US" sz="1000" b="1">
            <a:solidFill>
              <a:srgbClr val="000080"/>
            </a:solidFill>
            <a:latin typeface="ＭＳ Ｐゴシック"/>
          </a:endParaRPr>
        </a:p>
      </xdr:txBody>
    </xdr:sp>
    <xdr:clientData/>
  </xdr:oneCellAnchor>
  <xdr:twoCellAnchor>
    <xdr:from>
      <xdr:col>18</xdr:col>
      <xdr:colOff>441325</xdr:colOff>
      <xdr:row>99</xdr:row>
      <xdr:rowOff>16942</xdr:rowOff>
    </xdr:from>
    <xdr:to>
      <xdr:col>19</xdr:col>
      <xdr:colOff>644525</xdr:colOff>
      <xdr:row>99</xdr:row>
      <xdr:rowOff>43435</xdr:rowOff>
    </xdr:to>
    <xdr:cxnSp macro="">
      <xdr:nvCxnSpPr>
        <xdr:cNvPr id="702" name="直線コネクタ 701"/>
        <xdr:cNvCxnSpPr/>
      </xdr:nvCxnSpPr>
      <xdr:spPr>
        <a:xfrm>
          <a:off x="12814300" y="16990492"/>
          <a:ext cx="889000" cy="26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74473</xdr:rowOff>
    </xdr:from>
    <xdr:to>
      <xdr:col>20</xdr:col>
      <xdr:colOff>9525</xdr:colOff>
      <xdr:row>98</xdr:row>
      <xdr:rowOff>4623</xdr:rowOff>
    </xdr:to>
    <xdr:sp macro="" textlink="">
      <xdr:nvSpPr>
        <xdr:cNvPr id="703" name="フローチャート : 判断 702"/>
        <xdr:cNvSpPr/>
      </xdr:nvSpPr>
      <xdr:spPr>
        <a:xfrm>
          <a:off x="13652500" y="16705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21150</xdr:rowOff>
    </xdr:from>
    <xdr:ext cx="534377" cy="259045"/>
    <xdr:sp macro="" textlink="">
      <xdr:nvSpPr>
        <xdr:cNvPr id="704" name="テキスト ボックス 703"/>
        <xdr:cNvSpPr txBox="1"/>
      </xdr:nvSpPr>
      <xdr:spPr>
        <a:xfrm>
          <a:off x="13436111" y="16480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50,636</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61227</xdr:rowOff>
    </xdr:from>
    <xdr:to>
      <xdr:col>18</xdr:col>
      <xdr:colOff>492125</xdr:colOff>
      <xdr:row>97</xdr:row>
      <xdr:rowOff>162827</xdr:rowOff>
    </xdr:to>
    <xdr:sp macro="" textlink="">
      <xdr:nvSpPr>
        <xdr:cNvPr id="705" name="フローチャート : 判断 704"/>
        <xdr:cNvSpPr/>
      </xdr:nvSpPr>
      <xdr:spPr>
        <a:xfrm>
          <a:off x="12763500" y="166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7904</xdr:rowOff>
    </xdr:from>
    <xdr:ext cx="534377" cy="259045"/>
    <xdr:sp macro="" textlink="">
      <xdr:nvSpPr>
        <xdr:cNvPr id="706" name="テキスト ボックス 705"/>
        <xdr:cNvSpPr txBox="1"/>
      </xdr:nvSpPr>
      <xdr:spPr>
        <a:xfrm>
          <a:off x="12547111" y="16467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51,679</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98</xdr:row>
      <xdr:rowOff>153606</xdr:rowOff>
    </xdr:from>
    <xdr:to>
      <xdr:col>23</xdr:col>
      <xdr:colOff>568325</xdr:colOff>
      <xdr:row>99</xdr:row>
      <xdr:rowOff>83756</xdr:rowOff>
    </xdr:to>
    <xdr:sp macro="" textlink="">
      <xdr:nvSpPr>
        <xdr:cNvPr id="712" name="円/楕円 711"/>
        <xdr:cNvSpPr/>
      </xdr:nvSpPr>
      <xdr:spPr>
        <a:xfrm>
          <a:off x="16268700" y="16955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98</xdr:row>
      <xdr:rowOff>68533</xdr:rowOff>
    </xdr:from>
    <xdr:ext cx="534377" cy="259045"/>
    <xdr:sp macro="" textlink="">
      <xdr:nvSpPr>
        <xdr:cNvPr id="713" name="公債費該当値テキスト"/>
        <xdr:cNvSpPr txBox="1"/>
      </xdr:nvSpPr>
      <xdr:spPr>
        <a:xfrm>
          <a:off x="16370300" y="16870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30,905</a:t>
          </a:r>
          <a:endParaRPr kumimoji="1" lang="ja-JP" altLang="en-US" sz="1000" b="1">
            <a:solidFill>
              <a:srgbClr val="FF0000"/>
            </a:solidFill>
            <a:latin typeface="ＭＳ Ｐゴシック"/>
          </a:endParaRPr>
        </a:p>
      </xdr:txBody>
    </xdr:sp>
    <xdr:clientData/>
  </xdr:oneCellAnchor>
  <xdr:twoCellAnchor>
    <xdr:from>
      <xdr:col>22</xdr:col>
      <xdr:colOff>314325</xdr:colOff>
      <xdr:row>99</xdr:row>
      <xdr:rowOff>11061</xdr:rowOff>
    </xdr:from>
    <xdr:to>
      <xdr:col>22</xdr:col>
      <xdr:colOff>415925</xdr:colOff>
      <xdr:row>99</xdr:row>
      <xdr:rowOff>112661</xdr:rowOff>
    </xdr:to>
    <xdr:sp macro="" textlink="">
      <xdr:nvSpPr>
        <xdr:cNvPr id="714" name="円/楕円 713"/>
        <xdr:cNvSpPr/>
      </xdr:nvSpPr>
      <xdr:spPr>
        <a:xfrm>
          <a:off x="15430500" y="16984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103788</xdr:rowOff>
    </xdr:from>
    <xdr:ext cx="534377" cy="259045"/>
    <xdr:sp macro="" textlink="">
      <xdr:nvSpPr>
        <xdr:cNvPr id="715" name="テキスト ボックス 714"/>
        <xdr:cNvSpPr txBox="1"/>
      </xdr:nvSpPr>
      <xdr:spPr>
        <a:xfrm>
          <a:off x="15214111" y="17077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28,629</a:t>
          </a:r>
          <a:endParaRPr kumimoji="1" lang="ja-JP" altLang="en-US" sz="1000" b="1">
            <a:solidFill>
              <a:srgbClr val="FF0000"/>
            </a:solidFill>
            <a:latin typeface="ＭＳ Ｐゴシック"/>
          </a:endParaRPr>
        </a:p>
      </xdr:txBody>
    </xdr:sp>
    <xdr:clientData/>
  </xdr:oneCellAnchor>
  <xdr:twoCellAnchor>
    <xdr:from>
      <xdr:col>21</xdr:col>
      <xdr:colOff>111125</xdr:colOff>
      <xdr:row>99</xdr:row>
      <xdr:rowOff>1499</xdr:rowOff>
    </xdr:from>
    <xdr:to>
      <xdr:col>21</xdr:col>
      <xdr:colOff>212725</xdr:colOff>
      <xdr:row>99</xdr:row>
      <xdr:rowOff>103099</xdr:rowOff>
    </xdr:to>
    <xdr:sp macro="" textlink="">
      <xdr:nvSpPr>
        <xdr:cNvPr id="716" name="円/楕円 715"/>
        <xdr:cNvSpPr/>
      </xdr:nvSpPr>
      <xdr:spPr>
        <a:xfrm>
          <a:off x="14541500" y="1697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94226</xdr:rowOff>
    </xdr:from>
    <xdr:ext cx="534377" cy="259045"/>
    <xdr:sp macro="" textlink="">
      <xdr:nvSpPr>
        <xdr:cNvPr id="717" name="テキスト ボックス 716"/>
        <xdr:cNvSpPr txBox="1"/>
      </xdr:nvSpPr>
      <xdr:spPr>
        <a:xfrm>
          <a:off x="14325111" y="17067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29,382</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164085</xdr:rowOff>
    </xdr:from>
    <xdr:to>
      <xdr:col>20</xdr:col>
      <xdr:colOff>9525</xdr:colOff>
      <xdr:row>99</xdr:row>
      <xdr:rowOff>94235</xdr:rowOff>
    </xdr:to>
    <xdr:sp macro="" textlink="">
      <xdr:nvSpPr>
        <xdr:cNvPr id="718" name="円/楕円 717"/>
        <xdr:cNvSpPr/>
      </xdr:nvSpPr>
      <xdr:spPr>
        <a:xfrm>
          <a:off x="13652500" y="16966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99</xdr:row>
      <xdr:rowOff>85362</xdr:rowOff>
    </xdr:from>
    <xdr:ext cx="534377" cy="259045"/>
    <xdr:sp macro="" textlink="">
      <xdr:nvSpPr>
        <xdr:cNvPr id="719" name="テキスト ボックス 718"/>
        <xdr:cNvSpPr txBox="1"/>
      </xdr:nvSpPr>
      <xdr:spPr>
        <a:xfrm>
          <a:off x="13436111" y="17058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30,080</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137592</xdr:rowOff>
    </xdr:from>
    <xdr:to>
      <xdr:col>18</xdr:col>
      <xdr:colOff>492125</xdr:colOff>
      <xdr:row>99</xdr:row>
      <xdr:rowOff>67742</xdr:rowOff>
    </xdr:to>
    <xdr:sp macro="" textlink="">
      <xdr:nvSpPr>
        <xdr:cNvPr id="720" name="円/楕円 719"/>
        <xdr:cNvSpPr/>
      </xdr:nvSpPr>
      <xdr:spPr>
        <a:xfrm>
          <a:off x="12763500" y="16939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58869</xdr:rowOff>
    </xdr:from>
    <xdr:ext cx="534377" cy="259045"/>
    <xdr:sp macro="" textlink="">
      <xdr:nvSpPr>
        <xdr:cNvPr id="721" name="テキスト ボックス 720"/>
        <xdr:cNvSpPr txBox="1"/>
      </xdr:nvSpPr>
      <xdr:spPr>
        <a:xfrm>
          <a:off x="12547111" y="1703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32,166</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37" name="テキスト ボックス 73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39" name="テキスト ボックス 73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41" name="テキスト ボックス 74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43" name="テキスト ボックス 74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157607</xdr:rowOff>
    </xdr:from>
    <xdr:to>
      <xdr:col>32</xdr:col>
      <xdr:colOff>186689</xdr:colOff>
      <xdr:row>39</xdr:row>
      <xdr:rowOff>44450</xdr:rowOff>
    </xdr:to>
    <xdr:cxnSp macro="">
      <xdr:nvCxnSpPr>
        <xdr:cNvPr id="745" name="直線コネクタ 744"/>
        <xdr:cNvCxnSpPr/>
      </xdr:nvCxnSpPr>
      <xdr:spPr>
        <a:xfrm flipV="1">
          <a:off x="22159595" y="5472557"/>
          <a:ext cx="1269" cy="12584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52671</xdr:rowOff>
    </xdr:from>
    <xdr:ext cx="249299" cy="259045"/>
    <xdr:sp macro="" textlink="">
      <xdr:nvSpPr>
        <xdr:cNvPr id="746" name="諸支出金最小値テキスト"/>
        <xdr:cNvSpPr txBox="1"/>
      </xdr:nvSpPr>
      <xdr:spPr>
        <a:xfrm>
          <a:off x="22212300" y="673922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104284</xdr:rowOff>
    </xdr:from>
    <xdr:ext cx="534377" cy="259045"/>
    <xdr:sp macro="" textlink="">
      <xdr:nvSpPr>
        <xdr:cNvPr id="748" name="諸支出金最大値テキスト"/>
        <xdr:cNvSpPr txBox="1"/>
      </xdr:nvSpPr>
      <xdr:spPr>
        <a:xfrm>
          <a:off x="22212300" y="5247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16,515</a:t>
          </a:r>
          <a:endParaRPr kumimoji="1" lang="ja-JP" altLang="en-US" sz="1000" b="1">
            <a:latin typeface="ＭＳ Ｐゴシック"/>
          </a:endParaRPr>
        </a:p>
      </xdr:txBody>
    </xdr:sp>
    <xdr:clientData/>
  </xdr:oneCellAnchor>
  <xdr:twoCellAnchor>
    <xdr:from>
      <xdr:col>32</xdr:col>
      <xdr:colOff>98425</xdr:colOff>
      <xdr:row>31</xdr:row>
      <xdr:rowOff>157607</xdr:rowOff>
    </xdr:from>
    <xdr:to>
      <xdr:col>32</xdr:col>
      <xdr:colOff>276225</xdr:colOff>
      <xdr:row>31</xdr:row>
      <xdr:rowOff>157607</xdr:rowOff>
    </xdr:to>
    <xdr:cxnSp macro="">
      <xdr:nvCxnSpPr>
        <xdr:cNvPr id="749" name="直線コネクタ 748"/>
        <xdr:cNvCxnSpPr/>
      </xdr:nvCxnSpPr>
      <xdr:spPr>
        <a:xfrm>
          <a:off x="22072600" y="54725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125450</xdr:rowOff>
    </xdr:from>
    <xdr:to>
      <xdr:col>32</xdr:col>
      <xdr:colOff>187325</xdr:colOff>
      <xdr:row>39</xdr:row>
      <xdr:rowOff>44450</xdr:rowOff>
    </xdr:to>
    <xdr:cxnSp macro="">
      <xdr:nvCxnSpPr>
        <xdr:cNvPr id="750" name="直線コネクタ 749"/>
        <xdr:cNvCxnSpPr/>
      </xdr:nvCxnSpPr>
      <xdr:spPr>
        <a:xfrm flipV="1">
          <a:off x="21323300" y="6640550"/>
          <a:ext cx="838200" cy="9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97121</xdr:rowOff>
    </xdr:from>
    <xdr:ext cx="378565" cy="259045"/>
    <xdr:sp macro="" textlink="">
      <xdr:nvSpPr>
        <xdr:cNvPr id="751" name="諸支出金平均値テキスト"/>
        <xdr:cNvSpPr txBox="1"/>
      </xdr:nvSpPr>
      <xdr:spPr>
        <a:xfrm>
          <a:off x="22212300" y="6612221"/>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118694</xdr:rowOff>
    </xdr:from>
    <xdr:to>
      <xdr:col>32</xdr:col>
      <xdr:colOff>238125</xdr:colOff>
      <xdr:row>39</xdr:row>
      <xdr:rowOff>48844</xdr:rowOff>
    </xdr:to>
    <xdr:sp macro="" textlink="">
      <xdr:nvSpPr>
        <xdr:cNvPr id="752" name="フローチャート : 判断 751"/>
        <xdr:cNvSpPr/>
      </xdr:nvSpPr>
      <xdr:spPr>
        <a:xfrm>
          <a:off x="22110700" y="663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114783</xdr:rowOff>
    </xdr:from>
    <xdr:to>
      <xdr:col>31</xdr:col>
      <xdr:colOff>34925</xdr:colOff>
      <xdr:row>39</xdr:row>
      <xdr:rowOff>44450</xdr:rowOff>
    </xdr:to>
    <xdr:cxnSp macro="">
      <xdr:nvCxnSpPr>
        <xdr:cNvPr id="753" name="直線コネクタ 752"/>
        <xdr:cNvCxnSpPr/>
      </xdr:nvCxnSpPr>
      <xdr:spPr>
        <a:xfrm>
          <a:off x="20434300" y="6629883"/>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140945</xdr:rowOff>
    </xdr:from>
    <xdr:to>
      <xdr:col>31</xdr:col>
      <xdr:colOff>85725</xdr:colOff>
      <xdr:row>39</xdr:row>
      <xdr:rowOff>71095</xdr:rowOff>
    </xdr:to>
    <xdr:sp macro="" textlink="">
      <xdr:nvSpPr>
        <xdr:cNvPr id="754" name="フローチャート : 判断 753"/>
        <xdr:cNvSpPr/>
      </xdr:nvSpPr>
      <xdr:spPr>
        <a:xfrm>
          <a:off x="21272500" y="6656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87621</xdr:rowOff>
    </xdr:from>
    <xdr:ext cx="378565" cy="259045"/>
    <xdr:sp macro="" textlink="">
      <xdr:nvSpPr>
        <xdr:cNvPr id="755" name="テキスト ボックス 754"/>
        <xdr:cNvSpPr txBox="1"/>
      </xdr:nvSpPr>
      <xdr:spPr>
        <a:xfrm>
          <a:off x="21134017" y="64312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114783</xdr:rowOff>
    </xdr:from>
    <xdr:to>
      <xdr:col>29</xdr:col>
      <xdr:colOff>517525</xdr:colOff>
      <xdr:row>39</xdr:row>
      <xdr:rowOff>44450</xdr:rowOff>
    </xdr:to>
    <xdr:cxnSp macro="">
      <xdr:nvCxnSpPr>
        <xdr:cNvPr id="756" name="直線コネクタ 755"/>
        <xdr:cNvCxnSpPr/>
      </xdr:nvCxnSpPr>
      <xdr:spPr>
        <a:xfrm flipV="1">
          <a:off x="19545300" y="6629883"/>
          <a:ext cx="889000" cy="101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160224</xdr:rowOff>
    </xdr:from>
    <xdr:to>
      <xdr:col>29</xdr:col>
      <xdr:colOff>568325</xdr:colOff>
      <xdr:row>39</xdr:row>
      <xdr:rowOff>90374</xdr:rowOff>
    </xdr:to>
    <xdr:sp macro="" textlink="">
      <xdr:nvSpPr>
        <xdr:cNvPr id="757" name="フローチャート : 判断 756"/>
        <xdr:cNvSpPr/>
      </xdr:nvSpPr>
      <xdr:spPr>
        <a:xfrm>
          <a:off x="20383500" y="6675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39</xdr:row>
      <xdr:rowOff>81501</xdr:rowOff>
    </xdr:from>
    <xdr:ext cx="313932" cy="259045"/>
    <xdr:sp macro="" textlink="">
      <xdr:nvSpPr>
        <xdr:cNvPr id="758" name="テキスト ボックス 757"/>
        <xdr:cNvSpPr txBox="1"/>
      </xdr:nvSpPr>
      <xdr:spPr>
        <a:xfrm>
          <a:off x="20277333" y="676805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165100</xdr:rowOff>
    </xdr:from>
    <xdr:to>
      <xdr:col>28</xdr:col>
      <xdr:colOff>365125</xdr:colOff>
      <xdr:row>39</xdr:row>
      <xdr:rowOff>95250</xdr:rowOff>
    </xdr:to>
    <xdr:sp macro="" textlink="">
      <xdr:nvSpPr>
        <xdr:cNvPr id="760" name="フローチャート : 判断 759"/>
        <xdr:cNvSpPr/>
      </xdr:nvSpPr>
      <xdr:spPr>
        <a:xfrm>
          <a:off x="19494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1" name="テキスト ボックス 760"/>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2" name="フローチャート : 判断 761"/>
        <xdr:cNvSpPr/>
      </xdr:nvSpPr>
      <xdr:spPr>
        <a:xfrm>
          <a:off x="18605500" y="668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3" name="テキスト ボックス 762"/>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74650</xdr:rowOff>
    </xdr:from>
    <xdr:to>
      <xdr:col>32</xdr:col>
      <xdr:colOff>238125</xdr:colOff>
      <xdr:row>39</xdr:row>
      <xdr:rowOff>4800</xdr:rowOff>
    </xdr:to>
    <xdr:sp macro="" textlink="">
      <xdr:nvSpPr>
        <xdr:cNvPr id="769" name="円/楕円 768"/>
        <xdr:cNvSpPr/>
      </xdr:nvSpPr>
      <xdr:spPr>
        <a:xfrm>
          <a:off x="22110700" y="6589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37</xdr:row>
      <xdr:rowOff>34027</xdr:rowOff>
    </xdr:from>
    <xdr:ext cx="469744" cy="259045"/>
    <xdr:sp macro="" textlink="">
      <xdr:nvSpPr>
        <xdr:cNvPr id="770" name="諸支出金該当値テキスト"/>
        <xdr:cNvSpPr txBox="1"/>
      </xdr:nvSpPr>
      <xdr:spPr>
        <a:xfrm>
          <a:off x="22212300" y="6377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71" name="円/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72" name="テキスト ボックス 77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63983</xdr:rowOff>
    </xdr:from>
    <xdr:to>
      <xdr:col>29</xdr:col>
      <xdr:colOff>568325</xdr:colOff>
      <xdr:row>38</xdr:row>
      <xdr:rowOff>165583</xdr:rowOff>
    </xdr:to>
    <xdr:sp macro="" textlink="">
      <xdr:nvSpPr>
        <xdr:cNvPr id="773" name="円/楕円 772"/>
        <xdr:cNvSpPr/>
      </xdr:nvSpPr>
      <xdr:spPr>
        <a:xfrm>
          <a:off x="20383500" y="6579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10660</xdr:rowOff>
    </xdr:from>
    <xdr:ext cx="469744" cy="259045"/>
    <xdr:sp macro="" textlink="">
      <xdr:nvSpPr>
        <xdr:cNvPr id="774" name="テキスト ボックス 773"/>
        <xdr:cNvSpPr txBox="1"/>
      </xdr:nvSpPr>
      <xdr:spPr>
        <a:xfrm>
          <a:off x="20199427" y="6354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1,327</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75" name="円/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37</xdr:row>
      <xdr:rowOff>111777</xdr:rowOff>
    </xdr:from>
    <xdr:ext cx="249299" cy="259045"/>
    <xdr:sp macro="" textlink="">
      <xdr:nvSpPr>
        <xdr:cNvPr id="776" name="テキスト ボックス 775"/>
        <xdr:cNvSpPr txBox="1"/>
      </xdr:nvSpPr>
      <xdr:spPr>
        <a:xfrm>
          <a:off x="19420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77" name="円/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37</xdr:row>
      <xdr:rowOff>111777</xdr:rowOff>
    </xdr:from>
    <xdr:ext cx="249299" cy="259045"/>
    <xdr:sp macro="" textlink="">
      <xdr:nvSpPr>
        <xdr:cNvPr id="778" name="テキスト ボックス 777"/>
        <xdr:cNvSpPr txBox="1"/>
      </xdr:nvSpPr>
      <xdr:spPr>
        <a:xfrm>
          <a:off x="18531649" y="6455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福島県平均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1" name="フローチャート :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803" name="フローチャート :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4" name="テキスト ボックス 803"/>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6" name="フローチャート :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7" name="テキスト ボックス 806"/>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9" name="フローチャート :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10" name="テキスト ボックス 809"/>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1" name="フローチャート :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12" name="テキスト ボックス 811"/>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8" name="円/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20" name="円/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21" name="テキスト ボックス 820"/>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22" name="円/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23" name="テキスト ボックス 822"/>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4" name="円/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5" name="テキスト ボックス 824"/>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6" name="円/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7" name="テキスト ボックス 826"/>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総務費において、新庁舎移転費用や新庁舎用備品購入費の増加により前年度を大きく上回った。一方、労働費では緊急雇用人件費の減少、教育費では石川小学校建設事業の終了により前年度を大きく下回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財政調整基金残高は、老朽公共施設の修繕や大規模事業実施に対応するため、計画的に積み立てていることから着実に増加している。</a:t>
          </a: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実質収支は、実質単年度収支の減少に伴い減少し、適正値へ近づいた。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今後も、会計年度独立の原則を念頭に置き、財政運営の最適化を目指す。</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福島県石川町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本町の各会計は赤字額はなく黒字での決算となった。</a:t>
          </a:r>
          <a:endParaRPr kumimoji="1" lang="en-US" altLang="ja-JP"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prstClr val="black"/>
              </a:solidFill>
              <a:effectLst/>
              <a:uLnTx/>
              <a:uFillTx/>
              <a:latin typeface="ＭＳ ゴシック" pitchFamily="49" charset="-128"/>
              <a:ea typeface="ＭＳ ゴシック" pitchFamily="49" charset="-128"/>
              <a:cs typeface="+mn-cs"/>
            </a:rPr>
            <a:t>　比率的にも適正範囲であるものと分析している。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c r="A1" s="139"/>
      <c r="B1" s="389" t="s">
        <v>65</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c r="A2" s="139"/>
      <c r="B2" s="142" t="s">
        <v>66</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c r="A3" s="140"/>
      <c r="B3" s="390" t="s">
        <v>67</v>
      </c>
      <c r="C3" s="391"/>
      <c r="D3" s="391"/>
      <c r="E3" s="392"/>
      <c r="F3" s="392"/>
      <c r="G3" s="392"/>
      <c r="H3" s="392"/>
      <c r="I3" s="392"/>
      <c r="J3" s="392"/>
      <c r="K3" s="392"/>
      <c r="L3" s="392" t="s">
        <v>68</v>
      </c>
      <c r="M3" s="392"/>
      <c r="N3" s="392"/>
      <c r="O3" s="392"/>
      <c r="P3" s="392"/>
      <c r="Q3" s="392"/>
      <c r="R3" s="399"/>
      <c r="S3" s="399"/>
      <c r="T3" s="399"/>
      <c r="U3" s="399"/>
      <c r="V3" s="400"/>
      <c r="W3" s="374" t="s">
        <v>69</v>
      </c>
      <c r="X3" s="375"/>
      <c r="Y3" s="375"/>
      <c r="Z3" s="375"/>
      <c r="AA3" s="375"/>
      <c r="AB3" s="391"/>
      <c r="AC3" s="399" t="s">
        <v>70</v>
      </c>
      <c r="AD3" s="375"/>
      <c r="AE3" s="375"/>
      <c r="AF3" s="375"/>
      <c r="AG3" s="375"/>
      <c r="AH3" s="375"/>
      <c r="AI3" s="375"/>
      <c r="AJ3" s="375"/>
      <c r="AK3" s="375"/>
      <c r="AL3" s="376"/>
      <c r="AM3" s="374" t="s">
        <v>71</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72</v>
      </c>
      <c r="BO3" s="375"/>
      <c r="BP3" s="375"/>
      <c r="BQ3" s="375"/>
      <c r="BR3" s="375"/>
      <c r="BS3" s="375"/>
      <c r="BT3" s="375"/>
      <c r="BU3" s="376"/>
      <c r="BV3" s="374" t="s">
        <v>73</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74</v>
      </c>
      <c r="CU3" s="375"/>
      <c r="CV3" s="375"/>
      <c r="CW3" s="375"/>
      <c r="CX3" s="375"/>
      <c r="CY3" s="375"/>
      <c r="CZ3" s="375"/>
      <c r="DA3" s="376"/>
      <c r="DB3" s="374" t="s">
        <v>75</v>
      </c>
      <c r="DC3" s="375"/>
      <c r="DD3" s="375"/>
      <c r="DE3" s="375"/>
      <c r="DF3" s="375"/>
      <c r="DG3" s="375"/>
      <c r="DH3" s="375"/>
      <c r="DI3" s="376"/>
      <c r="DJ3" s="139"/>
      <c r="DK3" s="139"/>
      <c r="DL3" s="139"/>
      <c r="DM3" s="139"/>
      <c r="DN3" s="139"/>
      <c r="DO3" s="139"/>
    </row>
    <row r="4" spans="1:119" ht="18.75" customHeight="1">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76</v>
      </c>
      <c r="AZ4" s="378"/>
      <c r="BA4" s="378"/>
      <c r="BB4" s="378"/>
      <c r="BC4" s="378"/>
      <c r="BD4" s="378"/>
      <c r="BE4" s="378"/>
      <c r="BF4" s="378"/>
      <c r="BG4" s="378"/>
      <c r="BH4" s="378"/>
      <c r="BI4" s="378"/>
      <c r="BJ4" s="378"/>
      <c r="BK4" s="378"/>
      <c r="BL4" s="378"/>
      <c r="BM4" s="379"/>
      <c r="BN4" s="380">
        <v>8090917</v>
      </c>
      <c r="BO4" s="381"/>
      <c r="BP4" s="381"/>
      <c r="BQ4" s="381"/>
      <c r="BR4" s="381"/>
      <c r="BS4" s="381"/>
      <c r="BT4" s="381"/>
      <c r="BU4" s="382"/>
      <c r="BV4" s="380">
        <v>9206159</v>
      </c>
      <c r="BW4" s="381"/>
      <c r="BX4" s="381"/>
      <c r="BY4" s="381"/>
      <c r="BZ4" s="381"/>
      <c r="CA4" s="381"/>
      <c r="CB4" s="381"/>
      <c r="CC4" s="382"/>
      <c r="CD4" s="383" t="s">
        <v>77</v>
      </c>
      <c r="CE4" s="384"/>
      <c r="CF4" s="384"/>
      <c r="CG4" s="384"/>
      <c r="CH4" s="384"/>
      <c r="CI4" s="384"/>
      <c r="CJ4" s="384"/>
      <c r="CK4" s="384"/>
      <c r="CL4" s="384"/>
      <c r="CM4" s="384"/>
      <c r="CN4" s="384"/>
      <c r="CO4" s="384"/>
      <c r="CP4" s="384"/>
      <c r="CQ4" s="384"/>
      <c r="CR4" s="384"/>
      <c r="CS4" s="385"/>
      <c r="CT4" s="386">
        <v>7.1</v>
      </c>
      <c r="CU4" s="387"/>
      <c r="CV4" s="387"/>
      <c r="CW4" s="387"/>
      <c r="CX4" s="387"/>
      <c r="CY4" s="387"/>
      <c r="CZ4" s="387"/>
      <c r="DA4" s="388"/>
      <c r="DB4" s="386">
        <v>9.6</v>
      </c>
      <c r="DC4" s="387"/>
      <c r="DD4" s="387"/>
      <c r="DE4" s="387"/>
      <c r="DF4" s="387"/>
      <c r="DG4" s="387"/>
      <c r="DH4" s="387"/>
      <c r="DI4" s="388"/>
      <c r="DJ4" s="139"/>
      <c r="DK4" s="139"/>
      <c r="DL4" s="139"/>
      <c r="DM4" s="139"/>
      <c r="DN4" s="139"/>
      <c r="DO4" s="139"/>
    </row>
    <row r="5" spans="1:119" ht="18.75" customHeight="1">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78</v>
      </c>
      <c r="AN5" s="447"/>
      <c r="AO5" s="447"/>
      <c r="AP5" s="447"/>
      <c r="AQ5" s="447"/>
      <c r="AR5" s="447"/>
      <c r="AS5" s="447"/>
      <c r="AT5" s="448"/>
      <c r="AU5" s="449" t="s">
        <v>79</v>
      </c>
      <c r="AV5" s="450"/>
      <c r="AW5" s="450"/>
      <c r="AX5" s="450"/>
      <c r="AY5" s="451" t="s">
        <v>80</v>
      </c>
      <c r="AZ5" s="452"/>
      <c r="BA5" s="452"/>
      <c r="BB5" s="452"/>
      <c r="BC5" s="452"/>
      <c r="BD5" s="452"/>
      <c r="BE5" s="452"/>
      <c r="BF5" s="452"/>
      <c r="BG5" s="452"/>
      <c r="BH5" s="452"/>
      <c r="BI5" s="452"/>
      <c r="BJ5" s="452"/>
      <c r="BK5" s="452"/>
      <c r="BL5" s="452"/>
      <c r="BM5" s="453"/>
      <c r="BN5" s="417">
        <v>7652791</v>
      </c>
      <c r="BO5" s="418"/>
      <c r="BP5" s="418"/>
      <c r="BQ5" s="418"/>
      <c r="BR5" s="418"/>
      <c r="BS5" s="418"/>
      <c r="BT5" s="418"/>
      <c r="BU5" s="419"/>
      <c r="BV5" s="417">
        <v>8165044</v>
      </c>
      <c r="BW5" s="418"/>
      <c r="BX5" s="418"/>
      <c r="BY5" s="418"/>
      <c r="BZ5" s="418"/>
      <c r="CA5" s="418"/>
      <c r="CB5" s="418"/>
      <c r="CC5" s="419"/>
      <c r="CD5" s="420" t="s">
        <v>81</v>
      </c>
      <c r="CE5" s="421"/>
      <c r="CF5" s="421"/>
      <c r="CG5" s="421"/>
      <c r="CH5" s="421"/>
      <c r="CI5" s="421"/>
      <c r="CJ5" s="421"/>
      <c r="CK5" s="421"/>
      <c r="CL5" s="421"/>
      <c r="CM5" s="421"/>
      <c r="CN5" s="421"/>
      <c r="CO5" s="421"/>
      <c r="CP5" s="421"/>
      <c r="CQ5" s="421"/>
      <c r="CR5" s="421"/>
      <c r="CS5" s="422"/>
      <c r="CT5" s="414">
        <v>83.9</v>
      </c>
      <c r="CU5" s="415"/>
      <c r="CV5" s="415"/>
      <c r="CW5" s="415"/>
      <c r="CX5" s="415"/>
      <c r="CY5" s="415"/>
      <c r="CZ5" s="415"/>
      <c r="DA5" s="416"/>
      <c r="DB5" s="414">
        <v>79.900000000000006</v>
      </c>
      <c r="DC5" s="415"/>
      <c r="DD5" s="415"/>
      <c r="DE5" s="415"/>
      <c r="DF5" s="415"/>
      <c r="DG5" s="415"/>
      <c r="DH5" s="415"/>
      <c r="DI5" s="416"/>
      <c r="DJ5" s="139"/>
      <c r="DK5" s="139"/>
      <c r="DL5" s="139"/>
      <c r="DM5" s="139"/>
      <c r="DN5" s="139"/>
      <c r="DO5" s="139"/>
    </row>
    <row r="6" spans="1:119" ht="18.75" customHeight="1">
      <c r="A6" s="140"/>
      <c r="B6" s="423" t="s">
        <v>82</v>
      </c>
      <c r="C6" s="424"/>
      <c r="D6" s="424"/>
      <c r="E6" s="425"/>
      <c r="F6" s="425"/>
      <c r="G6" s="425"/>
      <c r="H6" s="425"/>
      <c r="I6" s="425"/>
      <c r="J6" s="425"/>
      <c r="K6" s="425"/>
      <c r="L6" s="425" t="s">
        <v>83</v>
      </c>
      <c r="M6" s="425"/>
      <c r="N6" s="425"/>
      <c r="O6" s="425"/>
      <c r="P6" s="425"/>
      <c r="Q6" s="425"/>
      <c r="R6" s="429"/>
      <c r="S6" s="429"/>
      <c r="T6" s="429"/>
      <c r="U6" s="429"/>
      <c r="V6" s="430"/>
      <c r="W6" s="433" t="s">
        <v>84</v>
      </c>
      <c r="X6" s="434"/>
      <c r="Y6" s="434"/>
      <c r="Z6" s="434"/>
      <c r="AA6" s="434"/>
      <c r="AB6" s="424"/>
      <c r="AC6" s="437" t="s">
        <v>85</v>
      </c>
      <c r="AD6" s="438"/>
      <c r="AE6" s="438"/>
      <c r="AF6" s="438"/>
      <c r="AG6" s="438"/>
      <c r="AH6" s="438"/>
      <c r="AI6" s="438"/>
      <c r="AJ6" s="438"/>
      <c r="AK6" s="438"/>
      <c r="AL6" s="439"/>
      <c r="AM6" s="446" t="s">
        <v>86</v>
      </c>
      <c r="AN6" s="447"/>
      <c r="AO6" s="447"/>
      <c r="AP6" s="447"/>
      <c r="AQ6" s="447"/>
      <c r="AR6" s="447"/>
      <c r="AS6" s="447"/>
      <c r="AT6" s="448"/>
      <c r="AU6" s="449" t="s">
        <v>79</v>
      </c>
      <c r="AV6" s="450"/>
      <c r="AW6" s="450"/>
      <c r="AX6" s="450"/>
      <c r="AY6" s="451" t="s">
        <v>87</v>
      </c>
      <c r="AZ6" s="452"/>
      <c r="BA6" s="452"/>
      <c r="BB6" s="452"/>
      <c r="BC6" s="452"/>
      <c r="BD6" s="452"/>
      <c r="BE6" s="452"/>
      <c r="BF6" s="452"/>
      <c r="BG6" s="452"/>
      <c r="BH6" s="452"/>
      <c r="BI6" s="452"/>
      <c r="BJ6" s="452"/>
      <c r="BK6" s="452"/>
      <c r="BL6" s="452"/>
      <c r="BM6" s="453"/>
      <c r="BN6" s="417">
        <v>438126</v>
      </c>
      <c r="BO6" s="418"/>
      <c r="BP6" s="418"/>
      <c r="BQ6" s="418"/>
      <c r="BR6" s="418"/>
      <c r="BS6" s="418"/>
      <c r="BT6" s="418"/>
      <c r="BU6" s="419"/>
      <c r="BV6" s="417">
        <v>1041115</v>
      </c>
      <c r="BW6" s="418"/>
      <c r="BX6" s="418"/>
      <c r="BY6" s="418"/>
      <c r="BZ6" s="418"/>
      <c r="CA6" s="418"/>
      <c r="CB6" s="418"/>
      <c r="CC6" s="419"/>
      <c r="CD6" s="420" t="s">
        <v>88</v>
      </c>
      <c r="CE6" s="421"/>
      <c r="CF6" s="421"/>
      <c r="CG6" s="421"/>
      <c r="CH6" s="421"/>
      <c r="CI6" s="421"/>
      <c r="CJ6" s="421"/>
      <c r="CK6" s="421"/>
      <c r="CL6" s="421"/>
      <c r="CM6" s="421"/>
      <c r="CN6" s="421"/>
      <c r="CO6" s="421"/>
      <c r="CP6" s="421"/>
      <c r="CQ6" s="421"/>
      <c r="CR6" s="421"/>
      <c r="CS6" s="422"/>
      <c r="CT6" s="454">
        <v>88.2</v>
      </c>
      <c r="CU6" s="455"/>
      <c r="CV6" s="455"/>
      <c r="CW6" s="455"/>
      <c r="CX6" s="455"/>
      <c r="CY6" s="455"/>
      <c r="CZ6" s="455"/>
      <c r="DA6" s="456"/>
      <c r="DB6" s="454">
        <v>85.1</v>
      </c>
      <c r="DC6" s="455"/>
      <c r="DD6" s="455"/>
      <c r="DE6" s="455"/>
      <c r="DF6" s="455"/>
      <c r="DG6" s="455"/>
      <c r="DH6" s="455"/>
      <c r="DI6" s="456"/>
      <c r="DJ6" s="139"/>
      <c r="DK6" s="139"/>
      <c r="DL6" s="139"/>
      <c r="DM6" s="139"/>
      <c r="DN6" s="139"/>
      <c r="DO6" s="139"/>
    </row>
    <row r="7" spans="1:119" ht="18.75" customHeight="1">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89</v>
      </c>
      <c r="AN7" s="447"/>
      <c r="AO7" s="447"/>
      <c r="AP7" s="447"/>
      <c r="AQ7" s="447"/>
      <c r="AR7" s="447"/>
      <c r="AS7" s="447"/>
      <c r="AT7" s="448"/>
      <c r="AU7" s="449" t="s">
        <v>90</v>
      </c>
      <c r="AV7" s="450"/>
      <c r="AW7" s="450"/>
      <c r="AX7" s="450"/>
      <c r="AY7" s="451" t="s">
        <v>91</v>
      </c>
      <c r="AZ7" s="452"/>
      <c r="BA7" s="452"/>
      <c r="BB7" s="452"/>
      <c r="BC7" s="452"/>
      <c r="BD7" s="452"/>
      <c r="BE7" s="452"/>
      <c r="BF7" s="452"/>
      <c r="BG7" s="452"/>
      <c r="BH7" s="452"/>
      <c r="BI7" s="452"/>
      <c r="BJ7" s="452"/>
      <c r="BK7" s="452"/>
      <c r="BL7" s="452"/>
      <c r="BM7" s="453"/>
      <c r="BN7" s="417">
        <v>111647</v>
      </c>
      <c r="BO7" s="418"/>
      <c r="BP7" s="418"/>
      <c r="BQ7" s="418"/>
      <c r="BR7" s="418"/>
      <c r="BS7" s="418"/>
      <c r="BT7" s="418"/>
      <c r="BU7" s="419"/>
      <c r="BV7" s="417">
        <v>587022</v>
      </c>
      <c r="BW7" s="418"/>
      <c r="BX7" s="418"/>
      <c r="BY7" s="418"/>
      <c r="BZ7" s="418"/>
      <c r="CA7" s="418"/>
      <c r="CB7" s="418"/>
      <c r="CC7" s="419"/>
      <c r="CD7" s="420" t="s">
        <v>92</v>
      </c>
      <c r="CE7" s="421"/>
      <c r="CF7" s="421"/>
      <c r="CG7" s="421"/>
      <c r="CH7" s="421"/>
      <c r="CI7" s="421"/>
      <c r="CJ7" s="421"/>
      <c r="CK7" s="421"/>
      <c r="CL7" s="421"/>
      <c r="CM7" s="421"/>
      <c r="CN7" s="421"/>
      <c r="CO7" s="421"/>
      <c r="CP7" s="421"/>
      <c r="CQ7" s="421"/>
      <c r="CR7" s="421"/>
      <c r="CS7" s="422"/>
      <c r="CT7" s="417">
        <v>4605311</v>
      </c>
      <c r="CU7" s="418"/>
      <c r="CV7" s="418"/>
      <c r="CW7" s="418"/>
      <c r="CX7" s="418"/>
      <c r="CY7" s="418"/>
      <c r="CZ7" s="418"/>
      <c r="DA7" s="419"/>
      <c r="DB7" s="417">
        <v>4737783</v>
      </c>
      <c r="DC7" s="418"/>
      <c r="DD7" s="418"/>
      <c r="DE7" s="418"/>
      <c r="DF7" s="418"/>
      <c r="DG7" s="418"/>
      <c r="DH7" s="418"/>
      <c r="DI7" s="419"/>
      <c r="DJ7" s="139"/>
      <c r="DK7" s="139"/>
      <c r="DL7" s="139"/>
      <c r="DM7" s="139"/>
      <c r="DN7" s="139"/>
      <c r="DO7" s="139"/>
    </row>
    <row r="8" spans="1:119" ht="18.75" customHeight="1" thickBot="1">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93</v>
      </c>
      <c r="AN8" s="447"/>
      <c r="AO8" s="447"/>
      <c r="AP8" s="447"/>
      <c r="AQ8" s="447"/>
      <c r="AR8" s="447"/>
      <c r="AS8" s="447"/>
      <c r="AT8" s="448"/>
      <c r="AU8" s="449" t="s">
        <v>94</v>
      </c>
      <c r="AV8" s="450"/>
      <c r="AW8" s="450"/>
      <c r="AX8" s="450"/>
      <c r="AY8" s="451" t="s">
        <v>95</v>
      </c>
      <c r="AZ8" s="452"/>
      <c r="BA8" s="452"/>
      <c r="BB8" s="452"/>
      <c r="BC8" s="452"/>
      <c r="BD8" s="452"/>
      <c r="BE8" s="452"/>
      <c r="BF8" s="452"/>
      <c r="BG8" s="452"/>
      <c r="BH8" s="452"/>
      <c r="BI8" s="452"/>
      <c r="BJ8" s="452"/>
      <c r="BK8" s="452"/>
      <c r="BL8" s="452"/>
      <c r="BM8" s="453"/>
      <c r="BN8" s="417">
        <v>326479</v>
      </c>
      <c r="BO8" s="418"/>
      <c r="BP8" s="418"/>
      <c r="BQ8" s="418"/>
      <c r="BR8" s="418"/>
      <c r="BS8" s="418"/>
      <c r="BT8" s="418"/>
      <c r="BU8" s="419"/>
      <c r="BV8" s="417">
        <v>454093</v>
      </c>
      <c r="BW8" s="418"/>
      <c r="BX8" s="418"/>
      <c r="BY8" s="418"/>
      <c r="BZ8" s="418"/>
      <c r="CA8" s="418"/>
      <c r="CB8" s="418"/>
      <c r="CC8" s="419"/>
      <c r="CD8" s="420" t="s">
        <v>96</v>
      </c>
      <c r="CE8" s="421"/>
      <c r="CF8" s="421"/>
      <c r="CG8" s="421"/>
      <c r="CH8" s="421"/>
      <c r="CI8" s="421"/>
      <c r="CJ8" s="421"/>
      <c r="CK8" s="421"/>
      <c r="CL8" s="421"/>
      <c r="CM8" s="421"/>
      <c r="CN8" s="421"/>
      <c r="CO8" s="421"/>
      <c r="CP8" s="421"/>
      <c r="CQ8" s="421"/>
      <c r="CR8" s="421"/>
      <c r="CS8" s="422"/>
      <c r="CT8" s="457">
        <v>0.42</v>
      </c>
      <c r="CU8" s="458"/>
      <c r="CV8" s="458"/>
      <c r="CW8" s="458"/>
      <c r="CX8" s="458"/>
      <c r="CY8" s="458"/>
      <c r="CZ8" s="458"/>
      <c r="DA8" s="459"/>
      <c r="DB8" s="457">
        <v>0.42</v>
      </c>
      <c r="DC8" s="458"/>
      <c r="DD8" s="458"/>
      <c r="DE8" s="458"/>
      <c r="DF8" s="458"/>
      <c r="DG8" s="458"/>
      <c r="DH8" s="458"/>
      <c r="DI8" s="459"/>
      <c r="DJ8" s="139"/>
      <c r="DK8" s="139"/>
      <c r="DL8" s="139"/>
      <c r="DM8" s="139"/>
      <c r="DN8" s="139"/>
      <c r="DO8" s="139"/>
    </row>
    <row r="9" spans="1:119" ht="18.75" customHeight="1" thickBot="1">
      <c r="A9" s="140"/>
      <c r="B9" s="411" t="s">
        <v>97</v>
      </c>
      <c r="C9" s="412"/>
      <c r="D9" s="412"/>
      <c r="E9" s="412"/>
      <c r="F9" s="412"/>
      <c r="G9" s="412"/>
      <c r="H9" s="412"/>
      <c r="I9" s="412"/>
      <c r="J9" s="412"/>
      <c r="K9" s="460"/>
      <c r="L9" s="461" t="s">
        <v>98</v>
      </c>
      <c r="M9" s="462"/>
      <c r="N9" s="462"/>
      <c r="O9" s="462"/>
      <c r="P9" s="462"/>
      <c r="Q9" s="463"/>
      <c r="R9" s="464">
        <v>15880</v>
      </c>
      <c r="S9" s="465"/>
      <c r="T9" s="465"/>
      <c r="U9" s="465"/>
      <c r="V9" s="466"/>
      <c r="W9" s="374" t="s">
        <v>99</v>
      </c>
      <c r="X9" s="375"/>
      <c r="Y9" s="375"/>
      <c r="Z9" s="375"/>
      <c r="AA9" s="375"/>
      <c r="AB9" s="375"/>
      <c r="AC9" s="375"/>
      <c r="AD9" s="375"/>
      <c r="AE9" s="375"/>
      <c r="AF9" s="375"/>
      <c r="AG9" s="375"/>
      <c r="AH9" s="375"/>
      <c r="AI9" s="375"/>
      <c r="AJ9" s="375"/>
      <c r="AK9" s="375"/>
      <c r="AL9" s="376"/>
      <c r="AM9" s="446" t="s">
        <v>100</v>
      </c>
      <c r="AN9" s="447"/>
      <c r="AO9" s="447"/>
      <c r="AP9" s="447"/>
      <c r="AQ9" s="447"/>
      <c r="AR9" s="447"/>
      <c r="AS9" s="447"/>
      <c r="AT9" s="448"/>
      <c r="AU9" s="449" t="s">
        <v>79</v>
      </c>
      <c r="AV9" s="450"/>
      <c r="AW9" s="450"/>
      <c r="AX9" s="450"/>
      <c r="AY9" s="451" t="s">
        <v>101</v>
      </c>
      <c r="AZ9" s="452"/>
      <c r="BA9" s="452"/>
      <c r="BB9" s="452"/>
      <c r="BC9" s="452"/>
      <c r="BD9" s="452"/>
      <c r="BE9" s="452"/>
      <c r="BF9" s="452"/>
      <c r="BG9" s="452"/>
      <c r="BH9" s="452"/>
      <c r="BI9" s="452"/>
      <c r="BJ9" s="452"/>
      <c r="BK9" s="452"/>
      <c r="BL9" s="452"/>
      <c r="BM9" s="453"/>
      <c r="BN9" s="417">
        <v>-127614</v>
      </c>
      <c r="BO9" s="418"/>
      <c r="BP9" s="418"/>
      <c r="BQ9" s="418"/>
      <c r="BR9" s="418"/>
      <c r="BS9" s="418"/>
      <c r="BT9" s="418"/>
      <c r="BU9" s="419"/>
      <c r="BV9" s="417">
        <v>167825</v>
      </c>
      <c r="BW9" s="418"/>
      <c r="BX9" s="418"/>
      <c r="BY9" s="418"/>
      <c r="BZ9" s="418"/>
      <c r="CA9" s="418"/>
      <c r="CB9" s="418"/>
      <c r="CC9" s="419"/>
      <c r="CD9" s="420" t="s">
        <v>102</v>
      </c>
      <c r="CE9" s="421"/>
      <c r="CF9" s="421"/>
      <c r="CG9" s="421"/>
      <c r="CH9" s="421"/>
      <c r="CI9" s="421"/>
      <c r="CJ9" s="421"/>
      <c r="CK9" s="421"/>
      <c r="CL9" s="421"/>
      <c r="CM9" s="421"/>
      <c r="CN9" s="421"/>
      <c r="CO9" s="421"/>
      <c r="CP9" s="421"/>
      <c r="CQ9" s="421"/>
      <c r="CR9" s="421"/>
      <c r="CS9" s="422"/>
      <c r="CT9" s="414">
        <v>8.9</v>
      </c>
      <c r="CU9" s="415"/>
      <c r="CV9" s="415"/>
      <c r="CW9" s="415"/>
      <c r="CX9" s="415"/>
      <c r="CY9" s="415"/>
      <c r="CZ9" s="415"/>
      <c r="DA9" s="416"/>
      <c r="DB9" s="414">
        <v>7.6</v>
      </c>
      <c r="DC9" s="415"/>
      <c r="DD9" s="415"/>
      <c r="DE9" s="415"/>
      <c r="DF9" s="415"/>
      <c r="DG9" s="415"/>
      <c r="DH9" s="415"/>
      <c r="DI9" s="416"/>
      <c r="DJ9" s="139"/>
      <c r="DK9" s="139"/>
      <c r="DL9" s="139"/>
      <c r="DM9" s="139"/>
      <c r="DN9" s="139"/>
      <c r="DO9" s="139"/>
    </row>
    <row r="10" spans="1:119" ht="18.75" customHeight="1" thickBot="1">
      <c r="A10" s="140"/>
      <c r="B10" s="411"/>
      <c r="C10" s="412"/>
      <c r="D10" s="412"/>
      <c r="E10" s="412"/>
      <c r="F10" s="412"/>
      <c r="G10" s="412"/>
      <c r="H10" s="412"/>
      <c r="I10" s="412"/>
      <c r="J10" s="412"/>
      <c r="K10" s="460"/>
      <c r="L10" s="467" t="s">
        <v>103</v>
      </c>
      <c r="M10" s="447"/>
      <c r="N10" s="447"/>
      <c r="O10" s="447"/>
      <c r="P10" s="447"/>
      <c r="Q10" s="448"/>
      <c r="R10" s="468">
        <v>17775</v>
      </c>
      <c r="S10" s="469"/>
      <c r="T10" s="469"/>
      <c r="U10" s="469"/>
      <c r="V10" s="470"/>
      <c r="W10" s="405"/>
      <c r="X10" s="406"/>
      <c r="Y10" s="406"/>
      <c r="Z10" s="406"/>
      <c r="AA10" s="406"/>
      <c r="AB10" s="406"/>
      <c r="AC10" s="406"/>
      <c r="AD10" s="406"/>
      <c r="AE10" s="406"/>
      <c r="AF10" s="406"/>
      <c r="AG10" s="406"/>
      <c r="AH10" s="406"/>
      <c r="AI10" s="406"/>
      <c r="AJ10" s="406"/>
      <c r="AK10" s="406"/>
      <c r="AL10" s="409"/>
      <c r="AM10" s="446" t="s">
        <v>104</v>
      </c>
      <c r="AN10" s="447"/>
      <c r="AO10" s="447"/>
      <c r="AP10" s="447"/>
      <c r="AQ10" s="447"/>
      <c r="AR10" s="447"/>
      <c r="AS10" s="447"/>
      <c r="AT10" s="448"/>
      <c r="AU10" s="449" t="s">
        <v>105</v>
      </c>
      <c r="AV10" s="450"/>
      <c r="AW10" s="450"/>
      <c r="AX10" s="450"/>
      <c r="AY10" s="451" t="s">
        <v>106</v>
      </c>
      <c r="AZ10" s="452"/>
      <c r="BA10" s="452"/>
      <c r="BB10" s="452"/>
      <c r="BC10" s="452"/>
      <c r="BD10" s="452"/>
      <c r="BE10" s="452"/>
      <c r="BF10" s="452"/>
      <c r="BG10" s="452"/>
      <c r="BH10" s="452"/>
      <c r="BI10" s="452"/>
      <c r="BJ10" s="452"/>
      <c r="BK10" s="452"/>
      <c r="BL10" s="452"/>
      <c r="BM10" s="453"/>
      <c r="BN10" s="417">
        <v>100700</v>
      </c>
      <c r="BO10" s="418"/>
      <c r="BP10" s="418"/>
      <c r="BQ10" s="418"/>
      <c r="BR10" s="418"/>
      <c r="BS10" s="418"/>
      <c r="BT10" s="418"/>
      <c r="BU10" s="419"/>
      <c r="BV10" s="417">
        <v>150000</v>
      </c>
      <c r="BW10" s="418"/>
      <c r="BX10" s="418"/>
      <c r="BY10" s="418"/>
      <c r="BZ10" s="418"/>
      <c r="CA10" s="418"/>
      <c r="CB10" s="418"/>
      <c r="CC10" s="419"/>
      <c r="CD10" s="144" t="s">
        <v>107</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c r="A11" s="140"/>
      <c r="B11" s="411"/>
      <c r="C11" s="412"/>
      <c r="D11" s="412"/>
      <c r="E11" s="412"/>
      <c r="F11" s="412"/>
      <c r="G11" s="412"/>
      <c r="H11" s="412"/>
      <c r="I11" s="412"/>
      <c r="J11" s="412"/>
      <c r="K11" s="460"/>
      <c r="L11" s="471" t="s">
        <v>108</v>
      </c>
      <c r="M11" s="472"/>
      <c r="N11" s="472"/>
      <c r="O11" s="472"/>
      <c r="P11" s="472"/>
      <c r="Q11" s="473"/>
      <c r="R11" s="474" t="s">
        <v>109</v>
      </c>
      <c r="S11" s="475"/>
      <c r="T11" s="475"/>
      <c r="U11" s="475"/>
      <c r="V11" s="476"/>
      <c r="W11" s="405"/>
      <c r="X11" s="406"/>
      <c r="Y11" s="406"/>
      <c r="Z11" s="406"/>
      <c r="AA11" s="406"/>
      <c r="AB11" s="406"/>
      <c r="AC11" s="406"/>
      <c r="AD11" s="406"/>
      <c r="AE11" s="406"/>
      <c r="AF11" s="406"/>
      <c r="AG11" s="406"/>
      <c r="AH11" s="406"/>
      <c r="AI11" s="406"/>
      <c r="AJ11" s="406"/>
      <c r="AK11" s="406"/>
      <c r="AL11" s="409"/>
      <c r="AM11" s="446" t="s">
        <v>110</v>
      </c>
      <c r="AN11" s="447"/>
      <c r="AO11" s="447"/>
      <c r="AP11" s="447"/>
      <c r="AQ11" s="447"/>
      <c r="AR11" s="447"/>
      <c r="AS11" s="447"/>
      <c r="AT11" s="448"/>
      <c r="AU11" s="449" t="s">
        <v>79</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c r="A12" s="140"/>
      <c r="B12" s="477" t="s">
        <v>114</v>
      </c>
      <c r="C12" s="478"/>
      <c r="D12" s="478"/>
      <c r="E12" s="478"/>
      <c r="F12" s="478"/>
      <c r="G12" s="478"/>
      <c r="H12" s="478"/>
      <c r="I12" s="478"/>
      <c r="J12" s="478"/>
      <c r="K12" s="479"/>
      <c r="L12" s="486" t="s">
        <v>115</v>
      </c>
      <c r="M12" s="487"/>
      <c r="N12" s="487"/>
      <c r="O12" s="487"/>
      <c r="P12" s="487"/>
      <c r="Q12" s="488"/>
      <c r="R12" s="489">
        <v>15922</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c r="A13" s="140"/>
      <c r="B13" s="480"/>
      <c r="C13" s="481"/>
      <c r="D13" s="481"/>
      <c r="E13" s="481"/>
      <c r="F13" s="481"/>
      <c r="G13" s="481"/>
      <c r="H13" s="481"/>
      <c r="I13" s="481"/>
      <c r="J13" s="481"/>
      <c r="K13" s="482"/>
      <c r="L13" s="150"/>
      <c r="M13" s="505" t="s">
        <v>123</v>
      </c>
      <c r="N13" s="506"/>
      <c r="O13" s="506"/>
      <c r="P13" s="506"/>
      <c r="Q13" s="507"/>
      <c r="R13" s="498">
        <v>15819</v>
      </c>
      <c r="S13" s="499"/>
      <c r="T13" s="499"/>
      <c r="U13" s="499"/>
      <c r="V13" s="500"/>
      <c r="W13" s="433" t="s">
        <v>124</v>
      </c>
      <c r="X13" s="434"/>
      <c r="Y13" s="434"/>
      <c r="Z13" s="434"/>
      <c r="AA13" s="434"/>
      <c r="AB13" s="424"/>
      <c r="AC13" s="468">
        <v>824</v>
      </c>
      <c r="AD13" s="469"/>
      <c r="AE13" s="469"/>
      <c r="AF13" s="469"/>
      <c r="AG13" s="508"/>
      <c r="AH13" s="468">
        <v>942</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-26914</v>
      </c>
      <c r="BO13" s="418"/>
      <c r="BP13" s="418"/>
      <c r="BQ13" s="418"/>
      <c r="BR13" s="418"/>
      <c r="BS13" s="418"/>
      <c r="BT13" s="418"/>
      <c r="BU13" s="419"/>
      <c r="BV13" s="417">
        <v>317825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6.1</v>
      </c>
      <c r="CU13" s="415"/>
      <c r="CV13" s="415"/>
      <c r="CW13" s="415"/>
      <c r="CX13" s="415"/>
      <c r="CY13" s="415"/>
      <c r="CZ13" s="415"/>
      <c r="DA13" s="416"/>
      <c r="DB13" s="414">
        <v>7</v>
      </c>
      <c r="DC13" s="415"/>
      <c r="DD13" s="415"/>
      <c r="DE13" s="415"/>
      <c r="DF13" s="415"/>
      <c r="DG13" s="415"/>
      <c r="DH13" s="415"/>
      <c r="DI13" s="416"/>
      <c r="DJ13" s="139"/>
      <c r="DK13" s="139"/>
      <c r="DL13" s="139"/>
      <c r="DM13" s="139"/>
      <c r="DN13" s="139"/>
      <c r="DO13" s="139"/>
    </row>
    <row r="14" spans="1:119" ht="18.75" customHeight="1" thickBot="1">
      <c r="A14" s="140"/>
      <c r="B14" s="480"/>
      <c r="C14" s="481"/>
      <c r="D14" s="481"/>
      <c r="E14" s="481"/>
      <c r="F14" s="481"/>
      <c r="G14" s="481"/>
      <c r="H14" s="481"/>
      <c r="I14" s="481"/>
      <c r="J14" s="481"/>
      <c r="K14" s="482"/>
      <c r="L14" s="495" t="s">
        <v>129</v>
      </c>
      <c r="M14" s="496"/>
      <c r="N14" s="496"/>
      <c r="O14" s="496"/>
      <c r="P14" s="496"/>
      <c r="Q14" s="497"/>
      <c r="R14" s="498">
        <v>16225</v>
      </c>
      <c r="S14" s="499"/>
      <c r="T14" s="499"/>
      <c r="U14" s="499"/>
      <c r="V14" s="500"/>
      <c r="W14" s="407"/>
      <c r="X14" s="408"/>
      <c r="Y14" s="408"/>
      <c r="Z14" s="408"/>
      <c r="AA14" s="408"/>
      <c r="AB14" s="397"/>
      <c r="AC14" s="501">
        <v>10.8</v>
      </c>
      <c r="AD14" s="502"/>
      <c r="AE14" s="502"/>
      <c r="AF14" s="502"/>
      <c r="AG14" s="503"/>
      <c r="AH14" s="501">
        <v>11.2</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v>16.3</v>
      </c>
      <c r="CU14" s="513"/>
      <c r="CV14" s="513"/>
      <c r="CW14" s="513"/>
      <c r="CX14" s="513"/>
      <c r="CY14" s="513"/>
      <c r="CZ14" s="513"/>
      <c r="DA14" s="514"/>
      <c r="DB14" s="512">
        <v>7.4</v>
      </c>
      <c r="DC14" s="513"/>
      <c r="DD14" s="513"/>
      <c r="DE14" s="513"/>
      <c r="DF14" s="513"/>
      <c r="DG14" s="513"/>
      <c r="DH14" s="513"/>
      <c r="DI14" s="514"/>
      <c r="DJ14" s="139"/>
      <c r="DK14" s="139"/>
      <c r="DL14" s="139"/>
      <c r="DM14" s="139"/>
      <c r="DN14" s="139"/>
      <c r="DO14" s="139"/>
    </row>
    <row r="15" spans="1:119" ht="18.75" customHeight="1">
      <c r="A15" s="140"/>
      <c r="B15" s="480"/>
      <c r="C15" s="481"/>
      <c r="D15" s="481"/>
      <c r="E15" s="481"/>
      <c r="F15" s="481"/>
      <c r="G15" s="481"/>
      <c r="H15" s="481"/>
      <c r="I15" s="481"/>
      <c r="J15" s="481"/>
      <c r="K15" s="482"/>
      <c r="L15" s="150"/>
      <c r="M15" s="505" t="s">
        <v>123</v>
      </c>
      <c r="N15" s="506"/>
      <c r="O15" s="506"/>
      <c r="P15" s="506"/>
      <c r="Q15" s="507"/>
      <c r="R15" s="498">
        <v>16129</v>
      </c>
      <c r="S15" s="499"/>
      <c r="T15" s="499"/>
      <c r="U15" s="499"/>
      <c r="V15" s="500"/>
      <c r="W15" s="433" t="s">
        <v>131</v>
      </c>
      <c r="X15" s="434"/>
      <c r="Y15" s="434"/>
      <c r="Z15" s="434"/>
      <c r="AA15" s="434"/>
      <c r="AB15" s="424"/>
      <c r="AC15" s="468">
        <v>2816</v>
      </c>
      <c r="AD15" s="469"/>
      <c r="AE15" s="469"/>
      <c r="AF15" s="469"/>
      <c r="AG15" s="508"/>
      <c r="AH15" s="468">
        <v>3180</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1662265</v>
      </c>
      <c r="BO15" s="381"/>
      <c r="BP15" s="381"/>
      <c r="BQ15" s="381"/>
      <c r="BR15" s="381"/>
      <c r="BS15" s="381"/>
      <c r="BT15" s="381"/>
      <c r="BU15" s="382"/>
      <c r="BV15" s="380">
        <v>1668914</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36.799999999999997</v>
      </c>
      <c r="AD16" s="502"/>
      <c r="AE16" s="502"/>
      <c r="AF16" s="502"/>
      <c r="AG16" s="503"/>
      <c r="AH16" s="501">
        <v>37.700000000000003</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3950409</v>
      </c>
      <c r="BO16" s="418"/>
      <c r="BP16" s="418"/>
      <c r="BQ16" s="418"/>
      <c r="BR16" s="418"/>
      <c r="BS16" s="418"/>
      <c r="BT16" s="418"/>
      <c r="BU16" s="419"/>
      <c r="BV16" s="417">
        <v>4016580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4021</v>
      </c>
      <c r="AD17" s="469"/>
      <c r="AE17" s="469"/>
      <c r="AF17" s="469"/>
      <c r="AG17" s="508"/>
      <c r="AH17" s="468">
        <v>4303</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2096350</v>
      </c>
      <c r="BO17" s="418"/>
      <c r="BP17" s="418"/>
      <c r="BQ17" s="418"/>
      <c r="BR17" s="418"/>
      <c r="BS17" s="418"/>
      <c r="BT17" s="418"/>
      <c r="BU17" s="419"/>
      <c r="BV17" s="417">
        <v>2101541</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c r="A18" s="140"/>
      <c r="B18" s="528" t="s">
        <v>140</v>
      </c>
      <c r="C18" s="460"/>
      <c r="D18" s="460"/>
      <c r="E18" s="529"/>
      <c r="F18" s="529"/>
      <c r="G18" s="529"/>
      <c r="H18" s="529"/>
      <c r="I18" s="529"/>
      <c r="J18" s="529"/>
      <c r="K18" s="529"/>
      <c r="L18" s="530">
        <v>115.71</v>
      </c>
      <c r="M18" s="530"/>
      <c r="N18" s="530"/>
      <c r="O18" s="530"/>
      <c r="P18" s="530"/>
      <c r="Q18" s="530"/>
      <c r="R18" s="531"/>
      <c r="S18" s="531"/>
      <c r="T18" s="531"/>
      <c r="U18" s="531"/>
      <c r="V18" s="532"/>
      <c r="W18" s="435"/>
      <c r="X18" s="436"/>
      <c r="Y18" s="436"/>
      <c r="Z18" s="436"/>
      <c r="AA18" s="436"/>
      <c r="AB18" s="427"/>
      <c r="AC18" s="533">
        <v>52.5</v>
      </c>
      <c r="AD18" s="534"/>
      <c r="AE18" s="534"/>
      <c r="AF18" s="534"/>
      <c r="AG18" s="535"/>
      <c r="AH18" s="533">
        <v>51.1</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3862992</v>
      </c>
      <c r="BO18" s="418"/>
      <c r="BP18" s="418"/>
      <c r="BQ18" s="418"/>
      <c r="BR18" s="418"/>
      <c r="BS18" s="418"/>
      <c r="BT18" s="418"/>
      <c r="BU18" s="419"/>
      <c r="BV18" s="417">
        <v>3815329</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c r="A19" s="140"/>
      <c r="B19" s="528" t="s">
        <v>142</v>
      </c>
      <c r="C19" s="460"/>
      <c r="D19" s="460"/>
      <c r="E19" s="529"/>
      <c r="F19" s="529"/>
      <c r="G19" s="529"/>
      <c r="H19" s="529"/>
      <c r="I19" s="529"/>
      <c r="J19" s="529"/>
      <c r="K19" s="529"/>
      <c r="L19" s="537">
        <v>137</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5494891</v>
      </c>
      <c r="BO19" s="418"/>
      <c r="BP19" s="418"/>
      <c r="BQ19" s="418"/>
      <c r="BR19" s="418"/>
      <c r="BS19" s="418"/>
      <c r="BT19" s="418"/>
      <c r="BU19" s="419"/>
      <c r="BV19" s="417">
        <v>6033823</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c r="A20" s="140"/>
      <c r="B20" s="528" t="s">
        <v>144</v>
      </c>
      <c r="C20" s="460"/>
      <c r="D20" s="460"/>
      <c r="E20" s="529"/>
      <c r="F20" s="529"/>
      <c r="G20" s="529"/>
      <c r="H20" s="529"/>
      <c r="I20" s="529"/>
      <c r="J20" s="529"/>
      <c r="K20" s="529"/>
      <c r="L20" s="537">
        <v>5244</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6069734</v>
      </c>
      <c r="BO23" s="418"/>
      <c r="BP23" s="418"/>
      <c r="BQ23" s="418"/>
      <c r="BR23" s="418"/>
      <c r="BS23" s="418"/>
      <c r="BT23" s="418"/>
      <c r="BU23" s="419"/>
      <c r="BV23" s="417">
        <v>6014019</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c r="A24" s="140"/>
      <c r="B24" s="550"/>
      <c r="C24" s="551"/>
      <c r="D24" s="552"/>
      <c r="E24" s="467" t="s">
        <v>153</v>
      </c>
      <c r="F24" s="447"/>
      <c r="G24" s="447"/>
      <c r="H24" s="447"/>
      <c r="I24" s="447"/>
      <c r="J24" s="447"/>
      <c r="K24" s="448"/>
      <c r="L24" s="468">
        <v>1</v>
      </c>
      <c r="M24" s="469"/>
      <c r="N24" s="469"/>
      <c r="O24" s="469"/>
      <c r="P24" s="508"/>
      <c r="Q24" s="468">
        <v>7980</v>
      </c>
      <c r="R24" s="469"/>
      <c r="S24" s="469"/>
      <c r="T24" s="469"/>
      <c r="U24" s="469"/>
      <c r="V24" s="508"/>
      <c r="W24" s="563"/>
      <c r="X24" s="551"/>
      <c r="Y24" s="552"/>
      <c r="Z24" s="467" t="s">
        <v>154</v>
      </c>
      <c r="AA24" s="447"/>
      <c r="AB24" s="447"/>
      <c r="AC24" s="447"/>
      <c r="AD24" s="447"/>
      <c r="AE24" s="447"/>
      <c r="AF24" s="447"/>
      <c r="AG24" s="448"/>
      <c r="AH24" s="468">
        <v>123</v>
      </c>
      <c r="AI24" s="469"/>
      <c r="AJ24" s="469"/>
      <c r="AK24" s="469"/>
      <c r="AL24" s="508"/>
      <c r="AM24" s="468">
        <v>400857</v>
      </c>
      <c r="AN24" s="469"/>
      <c r="AO24" s="469"/>
      <c r="AP24" s="469"/>
      <c r="AQ24" s="469"/>
      <c r="AR24" s="508"/>
      <c r="AS24" s="468">
        <v>3259</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5950158</v>
      </c>
      <c r="BO24" s="418"/>
      <c r="BP24" s="418"/>
      <c r="BQ24" s="418"/>
      <c r="BR24" s="418"/>
      <c r="BS24" s="418"/>
      <c r="BT24" s="418"/>
      <c r="BU24" s="419"/>
      <c r="BV24" s="417">
        <v>5844559</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c r="A25" s="140"/>
      <c r="B25" s="550"/>
      <c r="C25" s="551"/>
      <c r="D25" s="552"/>
      <c r="E25" s="467" t="s">
        <v>156</v>
      </c>
      <c r="F25" s="447"/>
      <c r="G25" s="447"/>
      <c r="H25" s="447"/>
      <c r="I25" s="447"/>
      <c r="J25" s="447"/>
      <c r="K25" s="448"/>
      <c r="L25" s="468">
        <v>1</v>
      </c>
      <c r="M25" s="469"/>
      <c r="N25" s="469"/>
      <c r="O25" s="469"/>
      <c r="P25" s="508"/>
      <c r="Q25" s="468">
        <v>6390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70703</v>
      </c>
      <c r="BO25" s="381"/>
      <c r="BP25" s="381"/>
      <c r="BQ25" s="381"/>
      <c r="BR25" s="381"/>
      <c r="BS25" s="381"/>
      <c r="BT25" s="381"/>
      <c r="BU25" s="382"/>
      <c r="BV25" s="380">
        <v>93517</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c r="A26" s="140"/>
      <c r="B26" s="550"/>
      <c r="C26" s="551"/>
      <c r="D26" s="552"/>
      <c r="E26" s="467" t="s">
        <v>159</v>
      </c>
      <c r="F26" s="447"/>
      <c r="G26" s="447"/>
      <c r="H26" s="447"/>
      <c r="I26" s="447"/>
      <c r="J26" s="447"/>
      <c r="K26" s="448"/>
      <c r="L26" s="468">
        <v>1</v>
      </c>
      <c r="M26" s="469"/>
      <c r="N26" s="469"/>
      <c r="O26" s="469"/>
      <c r="P26" s="508"/>
      <c r="Q26" s="468">
        <v>5980</v>
      </c>
      <c r="R26" s="469"/>
      <c r="S26" s="469"/>
      <c r="T26" s="469"/>
      <c r="U26" s="469"/>
      <c r="V26" s="508"/>
      <c r="W26" s="563"/>
      <c r="X26" s="551"/>
      <c r="Y26" s="552"/>
      <c r="Z26" s="467" t="s">
        <v>160</v>
      </c>
      <c r="AA26" s="573"/>
      <c r="AB26" s="573"/>
      <c r="AC26" s="573"/>
      <c r="AD26" s="573"/>
      <c r="AE26" s="573"/>
      <c r="AF26" s="573"/>
      <c r="AG26" s="574"/>
      <c r="AH26" s="468">
        <v>7</v>
      </c>
      <c r="AI26" s="469"/>
      <c r="AJ26" s="469"/>
      <c r="AK26" s="469"/>
      <c r="AL26" s="508"/>
      <c r="AM26" s="468">
        <v>24787</v>
      </c>
      <c r="AN26" s="469"/>
      <c r="AO26" s="469"/>
      <c r="AP26" s="469"/>
      <c r="AQ26" s="469"/>
      <c r="AR26" s="508"/>
      <c r="AS26" s="468">
        <v>3541</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c r="A27" s="140"/>
      <c r="B27" s="550"/>
      <c r="C27" s="551"/>
      <c r="D27" s="552"/>
      <c r="E27" s="467" t="s">
        <v>162</v>
      </c>
      <c r="F27" s="447"/>
      <c r="G27" s="447"/>
      <c r="H27" s="447"/>
      <c r="I27" s="447"/>
      <c r="J27" s="447"/>
      <c r="K27" s="448"/>
      <c r="L27" s="468">
        <v>1</v>
      </c>
      <c r="M27" s="469"/>
      <c r="N27" s="469"/>
      <c r="O27" s="469"/>
      <c r="P27" s="508"/>
      <c r="Q27" s="468">
        <v>3200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295366</v>
      </c>
      <c r="BO27" s="587"/>
      <c r="BP27" s="587"/>
      <c r="BQ27" s="587"/>
      <c r="BR27" s="587"/>
      <c r="BS27" s="587"/>
      <c r="BT27" s="587"/>
      <c r="BU27" s="588"/>
      <c r="BV27" s="586">
        <v>288862</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c r="A28" s="140"/>
      <c r="B28" s="550"/>
      <c r="C28" s="551"/>
      <c r="D28" s="552"/>
      <c r="E28" s="467" t="s">
        <v>166</v>
      </c>
      <c r="F28" s="447"/>
      <c r="G28" s="447"/>
      <c r="H28" s="447"/>
      <c r="I28" s="447"/>
      <c r="J28" s="447"/>
      <c r="K28" s="448"/>
      <c r="L28" s="468">
        <v>1</v>
      </c>
      <c r="M28" s="469"/>
      <c r="N28" s="469"/>
      <c r="O28" s="469"/>
      <c r="P28" s="508"/>
      <c r="Q28" s="468">
        <v>2520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1350000</v>
      </c>
      <c r="BO28" s="381"/>
      <c r="BP28" s="381"/>
      <c r="BQ28" s="381"/>
      <c r="BR28" s="381"/>
      <c r="BS28" s="381"/>
      <c r="BT28" s="381"/>
      <c r="BU28" s="382"/>
      <c r="BV28" s="380">
        <v>1249300</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c r="A29" s="140"/>
      <c r="B29" s="550"/>
      <c r="C29" s="551"/>
      <c r="D29" s="552"/>
      <c r="E29" s="467" t="s">
        <v>170</v>
      </c>
      <c r="F29" s="447"/>
      <c r="G29" s="447"/>
      <c r="H29" s="447"/>
      <c r="I29" s="447"/>
      <c r="J29" s="447"/>
      <c r="K29" s="448"/>
      <c r="L29" s="468">
        <v>12</v>
      </c>
      <c r="M29" s="469"/>
      <c r="N29" s="469"/>
      <c r="O29" s="469"/>
      <c r="P29" s="508"/>
      <c r="Q29" s="468">
        <v>2350</v>
      </c>
      <c r="R29" s="469"/>
      <c r="S29" s="469"/>
      <c r="T29" s="469"/>
      <c r="U29" s="469"/>
      <c r="V29" s="508"/>
      <c r="W29" s="564"/>
      <c r="X29" s="565"/>
      <c r="Y29" s="566"/>
      <c r="Z29" s="467" t="s">
        <v>171</v>
      </c>
      <c r="AA29" s="447"/>
      <c r="AB29" s="447"/>
      <c r="AC29" s="447"/>
      <c r="AD29" s="447"/>
      <c r="AE29" s="447"/>
      <c r="AF29" s="447"/>
      <c r="AG29" s="448"/>
      <c r="AH29" s="468">
        <v>124</v>
      </c>
      <c r="AI29" s="469"/>
      <c r="AJ29" s="469"/>
      <c r="AK29" s="469"/>
      <c r="AL29" s="508"/>
      <c r="AM29" s="468">
        <v>404802</v>
      </c>
      <c r="AN29" s="469"/>
      <c r="AO29" s="469"/>
      <c r="AP29" s="469"/>
      <c r="AQ29" s="469"/>
      <c r="AR29" s="508"/>
      <c r="AS29" s="468">
        <v>3265</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350000</v>
      </c>
      <c r="BO29" s="418"/>
      <c r="BP29" s="418"/>
      <c r="BQ29" s="418"/>
      <c r="BR29" s="418"/>
      <c r="BS29" s="418"/>
      <c r="BT29" s="418"/>
      <c r="BU29" s="419"/>
      <c r="BV29" s="417">
        <v>350000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101.4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195247</v>
      </c>
      <c r="BO30" s="587"/>
      <c r="BP30" s="587"/>
      <c r="BQ30" s="587"/>
      <c r="BR30" s="587"/>
      <c r="BS30" s="587"/>
      <c r="BT30" s="587"/>
      <c r="BU30" s="588"/>
      <c r="BV30" s="586">
        <v>305471</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3</v>
      </c>
      <c r="V34" s="598"/>
      <c r="W34" s="599" t="str">
        <f>IF('各会計、関係団体の財政状況及び健全化判断比率'!B28="","",'各会計、関係団体の財政状況及び健全化判断比率'!B28)</f>
        <v>国民健康保険特別会計</v>
      </c>
      <c r="X34" s="599"/>
      <c r="Y34" s="599"/>
      <c r="Z34" s="599"/>
      <c r="AA34" s="599"/>
      <c r="AB34" s="599"/>
      <c r="AC34" s="599"/>
      <c r="AD34" s="599"/>
      <c r="AE34" s="599"/>
      <c r="AF34" s="599"/>
      <c r="AG34" s="599"/>
      <c r="AH34" s="599"/>
      <c r="AI34" s="599"/>
      <c r="AJ34" s="599"/>
      <c r="AK34" s="599"/>
      <c r="AL34" s="167"/>
      <c r="AM34" s="598">
        <f>IF(AO34="","",MAX(C34:D43,U34:V43)+1)</f>
        <v>6</v>
      </c>
      <c r="AN34" s="598"/>
      <c r="AO34" s="599" t="str">
        <f>IF('各会計、関係団体の財政状況及び健全化判断比率'!B31="","",'各会計、関係団体の財政状況及び健全化判断比率'!B31)</f>
        <v>水道事業会計</v>
      </c>
      <c r="AP34" s="599"/>
      <c r="AQ34" s="599"/>
      <c r="AR34" s="599"/>
      <c r="AS34" s="599"/>
      <c r="AT34" s="599"/>
      <c r="AU34" s="599"/>
      <c r="AV34" s="599"/>
      <c r="AW34" s="599"/>
      <c r="AX34" s="599"/>
      <c r="AY34" s="599"/>
      <c r="AZ34" s="599"/>
      <c r="BA34" s="599"/>
      <c r="BB34" s="599"/>
      <c r="BC34" s="599"/>
      <c r="BD34" s="167"/>
      <c r="BE34" s="598">
        <f>IF(BG34="","",MAX(C34:D43,U34:V43,AM34:AN43)+1)</f>
        <v>7</v>
      </c>
      <c r="BF34" s="598"/>
      <c r="BG34" s="599" t="str">
        <f>IF('各会計、関係団体の財政状況及び健全化判断比率'!B32="","",'各会計、関係団体の財政状況及び健全化判断比率'!B32)</f>
        <v>簡易水道事業特別会計</v>
      </c>
      <c r="BH34" s="599"/>
      <c r="BI34" s="599"/>
      <c r="BJ34" s="599"/>
      <c r="BK34" s="599"/>
      <c r="BL34" s="599"/>
      <c r="BM34" s="599"/>
      <c r="BN34" s="599"/>
      <c r="BO34" s="599"/>
      <c r="BP34" s="599"/>
      <c r="BQ34" s="599"/>
      <c r="BR34" s="599"/>
      <c r="BS34" s="599"/>
      <c r="BT34" s="599"/>
      <c r="BU34" s="599"/>
      <c r="BV34" s="167"/>
      <c r="BW34" s="598">
        <f>IF(BY34="","",MAX(C34:D43,U34:V43,AM34:AN43,BE34:BF43)+1)</f>
        <v>9</v>
      </c>
      <c r="BX34" s="598"/>
      <c r="BY34" s="599" t="str">
        <f>IF('各会計、関係団体の財政状況及び健全化判断比率'!B68="","",'各会計、関係団体の財政状況及び健全化判断比率'!B68)</f>
        <v>須賀川地方広域消防組合　一般会計</v>
      </c>
      <c r="BZ34" s="599"/>
      <c r="CA34" s="599"/>
      <c r="CB34" s="599"/>
      <c r="CC34" s="599"/>
      <c r="CD34" s="599"/>
      <c r="CE34" s="599"/>
      <c r="CF34" s="599"/>
      <c r="CG34" s="599"/>
      <c r="CH34" s="599"/>
      <c r="CI34" s="599"/>
      <c r="CJ34" s="599"/>
      <c r="CK34" s="599"/>
      <c r="CL34" s="599"/>
      <c r="CM34" s="599"/>
      <c r="CN34" s="167"/>
      <c r="CO34" s="598">
        <f>IF(CQ34="","",MAX(C34:D43,U34:V43,AM34:AN43,BE34:BF43,BW34:BX43)+1)</f>
        <v>18</v>
      </c>
      <c r="CP34" s="598"/>
      <c r="CQ34" s="599" t="str">
        <f>IF('各会計、関係団体の財政状況及び健全化判断比率'!BS7="","",'各会計、関係団体の財政状況及び健全化判断比率'!BS7)</f>
        <v>母畑レークサイドセンター</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c r="A35" s="140"/>
      <c r="B35" s="166"/>
      <c r="C35" s="598">
        <f>IF(E35="","",C34+1)</f>
        <v>2</v>
      </c>
      <c r="D35" s="598"/>
      <c r="E35" s="599" t="str">
        <f>IF('各会計、関係団体の財政状況及び健全化判断比率'!B8="","",'各会計、関係団体の財政状況及び健全化判断比率'!B8)</f>
        <v>土地開発事業特別会計</v>
      </c>
      <c r="F35" s="599"/>
      <c r="G35" s="599"/>
      <c r="H35" s="599"/>
      <c r="I35" s="599"/>
      <c r="J35" s="599"/>
      <c r="K35" s="599"/>
      <c r="L35" s="599"/>
      <c r="M35" s="599"/>
      <c r="N35" s="599"/>
      <c r="O35" s="599"/>
      <c r="P35" s="599"/>
      <c r="Q35" s="599"/>
      <c r="R35" s="599"/>
      <c r="S35" s="599"/>
      <c r="T35" s="167"/>
      <c r="U35" s="598">
        <f>IF(W35="","",U34+1)</f>
        <v>4</v>
      </c>
      <c r="V35" s="598"/>
      <c r="W35" s="599" t="str">
        <f>IF('各会計、関係団体の財政状況及び健全化判断比率'!B29="","",'各会計、関係団体の財政状況及び健全化判断比率'!B29)</f>
        <v>後期高齢者医療特別会計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8</v>
      </c>
      <c r="BF35" s="598"/>
      <c r="BG35" s="599" t="str">
        <f>IF('各会計、関係団体の財政状況及び健全化判断比率'!B33="","",'各会計、関係団体の財政状況及び健全化判断比率'!B33)</f>
        <v>宅地造成事業特別会計</v>
      </c>
      <c r="BH35" s="599"/>
      <c r="BI35" s="599"/>
      <c r="BJ35" s="599"/>
      <c r="BK35" s="599"/>
      <c r="BL35" s="599"/>
      <c r="BM35" s="599"/>
      <c r="BN35" s="599"/>
      <c r="BO35" s="599"/>
      <c r="BP35" s="599"/>
      <c r="BQ35" s="599"/>
      <c r="BR35" s="599"/>
      <c r="BS35" s="599"/>
      <c r="BT35" s="599"/>
      <c r="BU35" s="599"/>
      <c r="BV35" s="167"/>
      <c r="BW35" s="598">
        <f t="shared" ref="BW35:BW43" si="2">IF(BY35="","",BW34+1)</f>
        <v>10</v>
      </c>
      <c r="BX35" s="598"/>
      <c r="BY35" s="599" t="str">
        <f>IF('各会計、関係団体の財政状況及び健全化判断比率'!B69="","",'各会計、関係団体の財政状況及び健全化判断比率'!B69)</f>
        <v>石川地方生活環境施設組合　一般会計</v>
      </c>
      <c r="BZ35" s="599"/>
      <c r="CA35" s="599"/>
      <c r="CB35" s="599"/>
      <c r="CC35" s="599"/>
      <c r="CD35" s="599"/>
      <c r="CE35" s="599"/>
      <c r="CF35" s="599"/>
      <c r="CG35" s="599"/>
      <c r="CH35" s="599"/>
      <c r="CI35" s="599"/>
      <c r="CJ35" s="599"/>
      <c r="CK35" s="599"/>
      <c r="CL35" s="599"/>
      <c r="CM35" s="599"/>
      <c r="CN35" s="167"/>
      <c r="CO35" s="598" t="str">
        <f t="shared" ref="CO35:CO43" si="3">IF(CQ35="","",CO34+1)</f>
        <v/>
      </c>
      <c r="CP35" s="598"/>
      <c r="CQ35" s="599" t="str">
        <f>IF('各会計、関係団体の財政状況及び健全化判断比率'!BS8="","",'各会計、関係団体の財政状況及び健全化判断比率'!BS8)</f>
        <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
      </c>
      <c r="DH35" s="600"/>
      <c r="DI35" s="171"/>
      <c r="DJ35" s="139"/>
      <c r="DK35" s="139"/>
      <c r="DL35" s="139"/>
      <c r="DM35" s="139"/>
      <c r="DN35" s="139"/>
      <c r="DO35" s="139"/>
    </row>
    <row r="36" spans="1:119" ht="32.25" customHeight="1">
      <c r="A36" s="140"/>
      <c r="B36" s="166"/>
      <c r="C36" s="598" t="str">
        <f>IF(E36="","",C35+1)</f>
        <v/>
      </c>
      <c r="D36" s="598"/>
      <c r="E36" s="599" t="str">
        <f>IF('各会計、関係団体の財政状況及び健全化判断比率'!B9="","",'各会計、関係団体の財政状況及び健全化判断比率'!B9)</f>
        <v/>
      </c>
      <c r="F36" s="599"/>
      <c r="G36" s="599"/>
      <c r="H36" s="599"/>
      <c r="I36" s="599"/>
      <c r="J36" s="599"/>
      <c r="K36" s="599"/>
      <c r="L36" s="599"/>
      <c r="M36" s="599"/>
      <c r="N36" s="599"/>
      <c r="O36" s="599"/>
      <c r="P36" s="599"/>
      <c r="Q36" s="599"/>
      <c r="R36" s="599"/>
      <c r="S36" s="599"/>
      <c r="T36" s="167"/>
      <c r="U36" s="598">
        <f t="shared" ref="U36:U43" si="4">IF(W36="","",U35+1)</f>
        <v>5</v>
      </c>
      <c r="V36" s="598"/>
      <c r="W36" s="599" t="str">
        <f>IF('各会計、関係団体の財政状況及び健全化判断比率'!B30="","",'各会計、関係団体の財政状況及び健全化判断比率'!B30)</f>
        <v>介護保険特別会計</v>
      </c>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t="str">
        <f t="shared" si="1"/>
        <v/>
      </c>
      <c r="BF36" s="598"/>
      <c r="BG36" s="599"/>
      <c r="BH36" s="599"/>
      <c r="BI36" s="599"/>
      <c r="BJ36" s="599"/>
      <c r="BK36" s="599"/>
      <c r="BL36" s="599"/>
      <c r="BM36" s="599"/>
      <c r="BN36" s="599"/>
      <c r="BO36" s="599"/>
      <c r="BP36" s="599"/>
      <c r="BQ36" s="599"/>
      <c r="BR36" s="599"/>
      <c r="BS36" s="599"/>
      <c r="BT36" s="599"/>
      <c r="BU36" s="599"/>
      <c r="BV36" s="167"/>
      <c r="BW36" s="598">
        <f t="shared" si="2"/>
        <v>11</v>
      </c>
      <c r="BX36" s="598"/>
      <c r="BY36" s="599" t="str">
        <f>IF('各会計、関係団体の財政状況及び健全化判断比率'!B70="","",'各会計、関係団体の財政状況及び健全化判断比率'!B70)</f>
        <v>福島県後期高齢者医療広域連合一般会計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t="str">
        <f t="shared" si="1"/>
        <v/>
      </c>
      <c r="BF37" s="598"/>
      <c r="BG37" s="599"/>
      <c r="BH37" s="599"/>
      <c r="BI37" s="599"/>
      <c r="BJ37" s="599"/>
      <c r="BK37" s="599"/>
      <c r="BL37" s="599"/>
      <c r="BM37" s="599"/>
      <c r="BN37" s="599"/>
      <c r="BO37" s="599"/>
      <c r="BP37" s="599"/>
      <c r="BQ37" s="599"/>
      <c r="BR37" s="599"/>
      <c r="BS37" s="599"/>
      <c r="BT37" s="599"/>
      <c r="BU37" s="599"/>
      <c r="BV37" s="167"/>
      <c r="BW37" s="598">
        <f t="shared" si="2"/>
        <v>12</v>
      </c>
      <c r="BX37" s="598"/>
      <c r="BY37" s="599" t="str">
        <f>IF('各会計、関係団体の財政状況及び健全化判断比率'!B71="","",'各会計、関係団体の財政状況及び健全化判断比率'!B71)</f>
        <v>福島県後期高齢者医療広域連合後期高齢者医療特別会計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13</v>
      </c>
      <c r="BX38" s="598"/>
      <c r="BY38" s="599" t="str">
        <f>IF('各会計、関係団体の財政状況及び健全化判断比率'!B72="","",'各会計、関係団体の財政状況及び健全化判断比率'!B72)</f>
        <v>福島県市町村総合事務組合　一般会計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14</v>
      </c>
      <c r="BX39" s="598"/>
      <c r="BY39" s="599" t="str">
        <f>IF('各会計、関係団体の財政状況及び健全化判断比率'!B73="","",'各会計、関係団体の財政状況及び健全化判断比率'!B73)</f>
        <v>福島県市町村総合事務組合　消防補償等特別会計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15</v>
      </c>
      <c r="BX40" s="598"/>
      <c r="BY40" s="599" t="str">
        <f>IF('各会計、関係団体の財政状況及び健全化判断比率'!B74="","",'各会計、関係団体の財政状況及び健全化判断比率'!B74)</f>
        <v>福島県市町村総合事務組合　消防賞じゅつ金特別会計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16</v>
      </c>
      <c r="BX41" s="598"/>
      <c r="BY41" s="599" t="str">
        <f>IF('各会計、関係団体の財政状況及び健全化判断比率'!B75="","",'各会計、関係団体の財政状況及び健全化判断比率'!B75)</f>
        <v>福島県市町村総合事務組合　非常勤職員公務災害補償特別会計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17</v>
      </c>
      <c r="BX42" s="598"/>
      <c r="BY42" s="599" t="str">
        <f>IF('各会計、関係団体の財政状況及び健全化判断比率'!B76="","",'各会計、関係団体の財政状況及び健全化判断比率'!B76)</f>
        <v>福島県市町村総合事務組合　自治会館管理特別会計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t="str">
        <f t="shared" si="2"/>
        <v/>
      </c>
      <c r="BX43" s="598"/>
      <c r="BY43" s="599" t="str">
        <f>IF('各会計、関係団体の財政状況及び健全化判断比率'!B77="","",'各会計、関係団体の財政状況及び健全化判断比率'!B77)</f>
        <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c r="E49" s="175" t="s">
        <v>192</v>
      </c>
    </row>
    <row r="50" spans="5:5">
      <c r="E50" s="141" t="s">
        <v>193</v>
      </c>
    </row>
    <row r="51" spans="5:5">
      <c r="E51" s="141" t="s">
        <v>194</v>
      </c>
    </row>
    <row r="52" spans="5:5">
      <c r="E52" s="141" t="s">
        <v>195</v>
      </c>
    </row>
    <row r="53" spans="5:5"/>
    <row r="54" spans="5:5"/>
    <row r="55" spans="5:5"/>
    <row r="56" spans="5:5"/>
    <row r="57" spans="5:5" hidden="1"/>
    <row r="58" spans="5:5" hidden="1"/>
    <row r="59" spans="5:5" hidden="1"/>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Normal="10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521</v>
      </c>
      <c r="G33" s="29" t="s">
        <v>522</v>
      </c>
      <c r="H33" s="29" t="s">
        <v>523</v>
      </c>
      <c r="I33" s="29" t="s">
        <v>524</v>
      </c>
      <c r="J33" s="30" t="s">
        <v>525</v>
      </c>
      <c r="K33" s="22"/>
      <c r="L33" s="22"/>
      <c r="M33" s="22"/>
      <c r="N33" s="22"/>
      <c r="O33" s="22"/>
      <c r="P33" s="22"/>
    </row>
    <row r="34" spans="1:16" ht="39" customHeight="1">
      <c r="A34" s="22"/>
      <c r="B34" s="31"/>
      <c r="C34" s="1184" t="s">
        <v>528</v>
      </c>
      <c r="D34" s="1184"/>
      <c r="E34" s="1185"/>
      <c r="F34" s="32">
        <v>14.73</v>
      </c>
      <c r="G34" s="33">
        <v>16.190000000000001</v>
      </c>
      <c r="H34" s="33">
        <v>16.66</v>
      </c>
      <c r="I34" s="33">
        <v>13.4</v>
      </c>
      <c r="J34" s="34">
        <v>11.62</v>
      </c>
      <c r="K34" s="22"/>
      <c r="L34" s="22"/>
      <c r="M34" s="22"/>
      <c r="N34" s="22"/>
      <c r="O34" s="22"/>
      <c r="P34" s="22"/>
    </row>
    <row r="35" spans="1:16" ht="39" customHeight="1">
      <c r="A35" s="22"/>
      <c r="B35" s="35"/>
      <c r="C35" s="1178" t="s">
        <v>529</v>
      </c>
      <c r="D35" s="1179"/>
      <c r="E35" s="1180"/>
      <c r="F35" s="36">
        <v>10.02</v>
      </c>
      <c r="G35" s="37">
        <v>10.06</v>
      </c>
      <c r="H35" s="37">
        <v>6.18</v>
      </c>
      <c r="I35" s="37">
        <v>9.43</v>
      </c>
      <c r="J35" s="38">
        <v>6.91</v>
      </c>
      <c r="K35" s="22"/>
      <c r="L35" s="22"/>
      <c r="M35" s="22"/>
      <c r="N35" s="22"/>
      <c r="O35" s="22"/>
      <c r="P35" s="22"/>
    </row>
    <row r="36" spans="1:16" ht="39" customHeight="1">
      <c r="A36" s="22"/>
      <c r="B36" s="35"/>
      <c r="C36" s="1178" t="s">
        <v>530</v>
      </c>
      <c r="D36" s="1179"/>
      <c r="E36" s="1180"/>
      <c r="F36" s="36">
        <v>2.63</v>
      </c>
      <c r="G36" s="37">
        <v>1.31</v>
      </c>
      <c r="H36" s="37">
        <v>1.69</v>
      </c>
      <c r="I36" s="37">
        <v>2.09</v>
      </c>
      <c r="J36" s="38">
        <v>2.58</v>
      </c>
      <c r="K36" s="22"/>
      <c r="L36" s="22"/>
      <c r="M36" s="22"/>
      <c r="N36" s="22"/>
      <c r="O36" s="22"/>
      <c r="P36" s="22"/>
    </row>
    <row r="37" spans="1:16" ht="39" customHeight="1">
      <c r="A37" s="22"/>
      <c r="B37" s="35"/>
      <c r="C37" s="1178" t="s">
        <v>531</v>
      </c>
      <c r="D37" s="1179"/>
      <c r="E37" s="1180"/>
      <c r="F37" s="36">
        <v>0.6</v>
      </c>
      <c r="G37" s="37">
        <v>0.87</v>
      </c>
      <c r="H37" s="37">
        <v>0.9</v>
      </c>
      <c r="I37" s="37">
        <v>1.1200000000000001</v>
      </c>
      <c r="J37" s="38">
        <v>0.87</v>
      </c>
      <c r="K37" s="22"/>
      <c r="L37" s="22"/>
      <c r="M37" s="22"/>
      <c r="N37" s="22"/>
      <c r="O37" s="22"/>
      <c r="P37" s="22"/>
    </row>
    <row r="38" spans="1:16" ht="39" customHeight="1">
      <c r="A38" s="22"/>
      <c r="B38" s="35"/>
      <c r="C38" s="1178" t="s">
        <v>532</v>
      </c>
      <c r="D38" s="1179"/>
      <c r="E38" s="1180"/>
      <c r="F38" s="36">
        <v>0.54</v>
      </c>
      <c r="G38" s="37">
        <v>0.31</v>
      </c>
      <c r="H38" s="37">
        <v>0.13</v>
      </c>
      <c r="I38" s="37">
        <v>0.15</v>
      </c>
      <c r="J38" s="38">
        <v>0.16</v>
      </c>
      <c r="K38" s="22"/>
      <c r="L38" s="22"/>
      <c r="M38" s="22"/>
      <c r="N38" s="22"/>
      <c r="O38" s="22"/>
      <c r="P38" s="22"/>
    </row>
    <row r="39" spans="1:16" ht="39" customHeight="1">
      <c r="A39" s="22"/>
      <c r="B39" s="35"/>
      <c r="C39" s="1178" t="s">
        <v>533</v>
      </c>
      <c r="D39" s="1179"/>
      <c r="E39" s="1180"/>
      <c r="F39" s="36">
        <v>0.25</v>
      </c>
      <c r="G39" s="37">
        <v>0.17</v>
      </c>
      <c r="H39" s="37">
        <v>0.11</v>
      </c>
      <c r="I39" s="37">
        <v>0.25</v>
      </c>
      <c r="J39" s="38">
        <v>0.15</v>
      </c>
      <c r="K39" s="22"/>
      <c r="L39" s="22"/>
      <c r="M39" s="22"/>
      <c r="N39" s="22"/>
      <c r="O39" s="22"/>
      <c r="P39" s="22"/>
    </row>
    <row r="40" spans="1:16" ht="39" customHeight="1">
      <c r="A40" s="22"/>
      <c r="B40" s="35"/>
      <c r="C40" s="1178" t="s">
        <v>534</v>
      </c>
      <c r="D40" s="1179"/>
      <c r="E40" s="1180"/>
      <c r="F40" s="36">
        <v>0.1</v>
      </c>
      <c r="G40" s="37">
        <v>0.09</v>
      </c>
      <c r="H40" s="37">
        <v>0.02</v>
      </c>
      <c r="I40" s="37">
        <v>0.02</v>
      </c>
      <c r="J40" s="38">
        <v>0.02</v>
      </c>
      <c r="K40" s="22"/>
      <c r="L40" s="22"/>
      <c r="M40" s="22"/>
      <c r="N40" s="22"/>
      <c r="O40" s="22"/>
      <c r="P40" s="22"/>
    </row>
    <row r="41" spans="1:16" ht="39" customHeight="1">
      <c r="A41" s="22"/>
      <c r="B41" s="35"/>
      <c r="C41" s="1178" t="s">
        <v>535</v>
      </c>
      <c r="D41" s="1179"/>
      <c r="E41" s="1180"/>
      <c r="F41" s="36">
        <v>0</v>
      </c>
      <c r="G41" s="37">
        <v>0</v>
      </c>
      <c r="H41" s="37">
        <v>0</v>
      </c>
      <c r="I41" s="37">
        <v>0</v>
      </c>
      <c r="J41" s="38">
        <v>0</v>
      </c>
      <c r="K41" s="22"/>
      <c r="L41" s="22"/>
      <c r="M41" s="22"/>
      <c r="N41" s="22"/>
      <c r="O41" s="22"/>
      <c r="P41" s="22"/>
    </row>
    <row r="42" spans="1:16" ht="39" customHeight="1">
      <c r="A42" s="22"/>
      <c r="B42" s="39"/>
      <c r="C42" s="1178" t="s">
        <v>536</v>
      </c>
      <c r="D42" s="1179"/>
      <c r="E42" s="1180"/>
      <c r="F42" s="36" t="s">
        <v>481</v>
      </c>
      <c r="G42" s="37" t="s">
        <v>481</v>
      </c>
      <c r="H42" s="37" t="s">
        <v>481</v>
      </c>
      <c r="I42" s="37" t="s">
        <v>481</v>
      </c>
      <c r="J42" s="38" t="s">
        <v>481</v>
      </c>
      <c r="K42" s="22"/>
      <c r="L42" s="22"/>
      <c r="M42" s="22"/>
      <c r="N42" s="22"/>
      <c r="O42" s="22"/>
      <c r="P42" s="22"/>
    </row>
    <row r="43" spans="1:16" ht="39" customHeight="1" thickBot="1">
      <c r="A43" s="22"/>
      <c r="B43" s="40"/>
      <c r="C43" s="1181" t="s">
        <v>537</v>
      </c>
      <c r="D43" s="1182"/>
      <c r="E43" s="1183"/>
      <c r="F43" s="41" t="s">
        <v>481</v>
      </c>
      <c r="G43" s="42" t="s">
        <v>481</v>
      </c>
      <c r="H43" s="42" t="s">
        <v>481</v>
      </c>
      <c r="I43" s="42" t="s">
        <v>481</v>
      </c>
      <c r="J43" s="43" t="s">
        <v>481</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Normal="10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521</v>
      </c>
      <c r="L44" s="56" t="s">
        <v>522</v>
      </c>
      <c r="M44" s="56" t="s">
        <v>523</v>
      </c>
      <c r="N44" s="56" t="s">
        <v>524</v>
      </c>
      <c r="O44" s="57" t="s">
        <v>525</v>
      </c>
      <c r="P44" s="48"/>
      <c r="Q44" s="48"/>
      <c r="R44" s="48"/>
      <c r="S44" s="48"/>
      <c r="T44" s="48"/>
      <c r="U44" s="48"/>
    </row>
    <row r="45" spans="1:21" ht="30.75" customHeight="1">
      <c r="A45" s="48"/>
      <c r="B45" s="1194" t="s">
        <v>11</v>
      </c>
      <c r="C45" s="1195"/>
      <c r="D45" s="58"/>
      <c r="E45" s="1200" t="s">
        <v>12</v>
      </c>
      <c r="F45" s="1200"/>
      <c r="G45" s="1200"/>
      <c r="H45" s="1200"/>
      <c r="I45" s="1200"/>
      <c r="J45" s="1201"/>
      <c r="K45" s="59">
        <v>546</v>
      </c>
      <c r="L45" s="60">
        <v>507</v>
      </c>
      <c r="M45" s="60">
        <v>487</v>
      </c>
      <c r="N45" s="60">
        <v>465</v>
      </c>
      <c r="O45" s="61">
        <v>492</v>
      </c>
      <c r="P45" s="48"/>
      <c r="Q45" s="48"/>
      <c r="R45" s="48"/>
      <c r="S45" s="48"/>
      <c r="T45" s="48"/>
      <c r="U45" s="48"/>
    </row>
    <row r="46" spans="1:21" ht="30.75" customHeight="1">
      <c r="A46" s="48"/>
      <c r="B46" s="1196"/>
      <c r="C46" s="1197"/>
      <c r="D46" s="62"/>
      <c r="E46" s="1188" t="s">
        <v>13</v>
      </c>
      <c r="F46" s="1188"/>
      <c r="G46" s="1188"/>
      <c r="H46" s="1188"/>
      <c r="I46" s="1188"/>
      <c r="J46" s="1189"/>
      <c r="K46" s="63" t="s">
        <v>481</v>
      </c>
      <c r="L46" s="64" t="s">
        <v>481</v>
      </c>
      <c r="M46" s="64" t="s">
        <v>481</v>
      </c>
      <c r="N46" s="64" t="s">
        <v>481</v>
      </c>
      <c r="O46" s="65" t="s">
        <v>481</v>
      </c>
      <c r="P46" s="48"/>
      <c r="Q46" s="48"/>
      <c r="R46" s="48"/>
      <c r="S46" s="48"/>
      <c r="T46" s="48"/>
      <c r="U46" s="48"/>
    </row>
    <row r="47" spans="1:21" ht="30.75" customHeight="1">
      <c r="A47" s="48"/>
      <c r="B47" s="1196"/>
      <c r="C47" s="1197"/>
      <c r="D47" s="62"/>
      <c r="E47" s="1188" t="s">
        <v>14</v>
      </c>
      <c r="F47" s="1188"/>
      <c r="G47" s="1188"/>
      <c r="H47" s="1188"/>
      <c r="I47" s="1188"/>
      <c r="J47" s="1189"/>
      <c r="K47" s="63" t="s">
        <v>481</v>
      </c>
      <c r="L47" s="64" t="s">
        <v>481</v>
      </c>
      <c r="M47" s="64" t="s">
        <v>481</v>
      </c>
      <c r="N47" s="64" t="s">
        <v>481</v>
      </c>
      <c r="O47" s="65" t="s">
        <v>481</v>
      </c>
      <c r="P47" s="48"/>
      <c r="Q47" s="48"/>
      <c r="R47" s="48"/>
      <c r="S47" s="48"/>
      <c r="T47" s="48"/>
      <c r="U47" s="48"/>
    </row>
    <row r="48" spans="1:21" ht="30.75" customHeight="1">
      <c r="A48" s="48"/>
      <c r="B48" s="1196"/>
      <c r="C48" s="1197"/>
      <c r="D48" s="62"/>
      <c r="E48" s="1188" t="s">
        <v>15</v>
      </c>
      <c r="F48" s="1188"/>
      <c r="G48" s="1188"/>
      <c r="H48" s="1188"/>
      <c r="I48" s="1188"/>
      <c r="J48" s="1189"/>
      <c r="K48" s="63">
        <v>133</v>
      </c>
      <c r="L48" s="64">
        <v>134</v>
      </c>
      <c r="M48" s="64">
        <v>130</v>
      </c>
      <c r="N48" s="64">
        <v>134</v>
      </c>
      <c r="O48" s="65">
        <v>133</v>
      </c>
      <c r="P48" s="48"/>
      <c r="Q48" s="48"/>
      <c r="R48" s="48"/>
      <c r="S48" s="48"/>
      <c r="T48" s="48"/>
      <c r="U48" s="48"/>
    </row>
    <row r="49" spans="1:21" ht="30.75" customHeight="1">
      <c r="A49" s="48"/>
      <c r="B49" s="1196"/>
      <c r="C49" s="1197"/>
      <c r="D49" s="62"/>
      <c r="E49" s="1188" t="s">
        <v>16</v>
      </c>
      <c r="F49" s="1188"/>
      <c r="G49" s="1188"/>
      <c r="H49" s="1188"/>
      <c r="I49" s="1188"/>
      <c r="J49" s="1189"/>
      <c r="K49" s="63">
        <v>202</v>
      </c>
      <c r="L49" s="64">
        <v>202</v>
      </c>
      <c r="M49" s="64">
        <v>201</v>
      </c>
      <c r="N49" s="64">
        <v>200</v>
      </c>
      <c r="O49" s="65">
        <v>177</v>
      </c>
      <c r="P49" s="48"/>
      <c r="Q49" s="48"/>
      <c r="R49" s="48"/>
      <c r="S49" s="48"/>
      <c r="T49" s="48"/>
      <c r="U49" s="48"/>
    </row>
    <row r="50" spans="1:21" ht="30.75" customHeight="1">
      <c r="A50" s="48"/>
      <c r="B50" s="1196"/>
      <c r="C50" s="1197"/>
      <c r="D50" s="62"/>
      <c r="E50" s="1188" t="s">
        <v>17</v>
      </c>
      <c r="F50" s="1188"/>
      <c r="G50" s="1188"/>
      <c r="H50" s="1188"/>
      <c r="I50" s="1188"/>
      <c r="J50" s="1189"/>
      <c r="K50" s="63">
        <v>134</v>
      </c>
      <c r="L50" s="64">
        <v>124</v>
      </c>
      <c r="M50" s="64">
        <v>96</v>
      </c>
      <c r="N50" s="64">
        <v>38</v>
      </c>
      <c r="O50" s="65">
        <v>23</v>
      </c>
      <c r="P50" s="48"/>
      <c r="Q50" s="48"/>
      <c r="R50" s="48"/>
      <c r="S50" s="48"/>
      <c r="T50" s="48"/>
      <c r="U50" s="48"/>
    </row>
    <row r="51" spans="1:21" ht="30.75" customHeight="1">
      <c r="A51" s="48"/>
      <c r="B51" s="1198"/>
      <c r="C51" s="1199"/>
      <c r="D51" s="66"/>
      <c r="E51" s="1188" t="s">
        <v>18</v>
      </c>
      <c r="F51" s="1188"/>
      <c r="G51" s="1188"/>
      <c r="H51" s="1188"/>
      <c r="I51" s="1188"/>
      <c r="J51" s="1189"/>
      <c r="K51" s="63" t="s">
        <v>481</v>
      </c>
      <c r="L51" s="64" t="s">
        <v>481</v>
      </c>
      <c r="M51" s="64" t="s">
        <v>481</v>
      </c>
      <c r="N51" s="64" t="s">
        <v>481</v>
      </c>
      <c r="O51" s="65" t="s">
        <v>481</v>
      </c>
      <c r="P51" s="48"/>
      <c r="Q51" s="48"/>
      <c r="R51" s="48"/>
      <c r="S51" s="48"/>
      <c r="T51" s="48"/>
      <c r="U51" s="48"/>
    </row>
    <row r="52" spans="1:21" ht="30.75" customHeight="1">
      <c r="A52" s="48"/>
      <c r="B52" s="1186" t="s">
        <v>19</v>
      </c>
      <c r="C52" s="1187"/>
      <c r="D52" s="66"/>
      <c r="E52" s="1188" t="s">
        <v>20</v>
      </c>
      <c r="F52" s="1188"/>
      <c r="G52" s="1188"/>
      <c r="H52" s="1188"/>
      <c r="I52" s="1188"/>
      <c r="J52" s="1189"/>
      <c r="K52" s="63">
        <v>624</v>
      </c>
      <c r="L52" s="64">
        <v>620</v>
      </c>
      <c r="M52" s="64">
        <v>630</v>
      </c>
      <c r="N52" s="64">
        <v>611</v>
      </c>
      <c r="O52" s="65">
        <v>582</v>
      </c>
      <c r="P52" s="48"/>
      <c r="Q52" s="48"/>
      <c r="R52" s="48"/>
      <c r="S52" s="48"/>
      <c r="T52" s="48"/>
      <c r="U52" s="48"/>
    </row>
    <row r="53" spans="1:21" ht="30.75" customHeight="1" thickBot="1">
      <c r="A53" s="48"/>
      <c r="B53" s="1190" t="s">
        <v>21</v>
      </c>
      <c r="C53" s="1191"/>
      <c r="D53" s="67"/>
      <c r="E53" s="1192" t="s">
        <v>22</v>
      </c>
      <c r="F53" s="1192"/>
      <c r="G53" s="1192"/>
      <c r="H53" s="1192"/>
      <c r="I53" s="1192"/>
      <c r="J53" s="1193"/>
      <c r="K53" s="68">
        <v>391</v>
      </c>
      <c r="L53" s="69">
        <v>347</v>
      </c>
      <c r="M53" s="69">
        <v>284</v>
      </c>
      <c r="N53" s="69">
        <v>226</v>
      </c>
      <c r="O53" s="70">
        <v>243</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Normal="10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521</v>
      </c>
      <c r="J40" s="79" t="s">
        <v>522</v>
      </c>
      <c r="K40" s="79" t="s">
        <v>523</v>
      </c>
      <c r="L40" s="79" t="s">
        <v>524</v>
      </c>
      <c r="M40" s="80" t="s">
        <v>525</v>
      </c>
    </row>
    <row r="41" spans="2:13" ht="27.75" customHeight="1">
      <c r="B41" s="1202" t="s">
        <v>24</v>
      </c>
      <c r="C41" s="1203"/>
      <c r="D41" s="81"/>
      <c r="E41" s="1208" t="s">
        <v>25</v>
      </c>
      <c r="F41" s="1208"/>
      <c r="G41" s="1208"/>
      <c r="H41" s="1209"/>
      <c r="I41" s="82">
        <v>4656</v>
      </c>
      <c r="J41" s="83">
        <v>4944</v>
      </c>
      <c r="K41" s="83">
        <v>5367</v>
      </c>
      <c r="L41" s="83">
        <v>6014</v>
      </c>
      <c r="M41" s="84">
        <v>6070</v>
      </c>
    </row>
    <row r="42" spans="2:13" ht="27.75" customHeight="1">
      <c r="B42" s="1204"/>
      <c r="C42" s="1205"/>
      <c r="D42" s="85"/>
      <c r="E42" s="1210" t="s">
        <v>26</v>
      </c>
      <c r="F42" s="1210"/>
      <c r="G42" s="1210"/>
      <c r="H42" s="1211"/>
      <c r="I42" s="86">
        <v>334</v>
      </c>
      <c r="J42" s="87">
        <v>219</v>
      </c>
      <c r="K42" s="87">
        <v>127</v>
      </c>
      <c r="L42" s="87">
        <v>91</v>
      </c>
      <c r="M42" s="88">
        <v>69</v>
      </c>
    </row>
    <row r="43" spans="2:13" ht="27.75" customHeight="1">
      <c r="B43" s="1204"/>
      <c r="C43" s="1205"/>
      <c r="D43" s="85"/>
      <c r="E43" s="1210" t="s">
        <v>27</v>
      </c>
      <c r="F43" s="1210"/>
      <c r="G43" s="1210"/>
      <c r="H43" s="1211"/>
      <c r="I43" s="86">
        <v>1613</v>
      </c>
      <c r="J43" s="87">
        <v>1464</v>
      </c>
      <c r="K43" s="87">
        <v>1331</v>
      </c>
      <c r="L43" s="87">
        <v>1228</v>
      </c>
      <c r="M43" s="88">
        <v>1132</v>
      </c>
    </row>
    <row r="44" spans="2:13" ht="27.75" customHeight="1">
      <c r="B44" s="1204"/>
      <c r="C44" s="1205"/>
      <c r="D44" s="85"/>
      <c r="E44" s="1210" t="s">
        <v>28</v>
      </c>
      <c r="F44" s="1210"/>
      <c r="G44" s="1210"/>
      <c r="H44" s="1211"/>
      <c r="I44" s="86">
        <v>612</v>
      </c>
      <c r="J44" s="87">
        <v>500</v>
      </c>
      <c r="K44" s="87">
        <v>389</v>
      </c>
      <c r="L44" s="87">
        <v>284</v>
      </c>
      <c r="M44" s="88">
        <v>193</v>
      </c>
    </row>
    <row r="45" spans="2:13" ht="27.75" customHeight="1">
      <c r="B45" s="1204"/>
      <c r="C45" s="1205"/>
      <c r="D45" s="85"/>
      <c r="E45" s="1210" t="s">
        <v>29</v>
      </c>
      <c r="F45" s="1210"/>
      <c r="G45" s="1210"/>
      <c r="H45" s="1211"/>
      <c r="I45" s="86">
        <v>1738</v>
      </c>
      <c r="J45" s="87">
        <v>1682</v>
      </c>
      <c r="K45" s="87">
        <v>1578</v>
      </c>
      <c r="L45" s="87">
        <v>1464</v>
      </c>
      <c r="M45" s="88">
        <v>1399</v>
      </c>
    </row>
    <row r="46" spans="2:13" ht="27.75" customHeight="1">
      <c r="B46" s="1204"/>
      <c r="C46" s="1205"/>
      <c r="D46" s="89"/>
      <c r="E46" s="1210" t="s">
        <v>30</v>
      </c>
      <c r="F46" s="1210"/>
      <c r="G46" s="1210"/>
      <c r="H46" s="1211"/>
      <c r="I46" s="86" t="s">
        <v>481</v>
      </c>
      <c r="J46" s="87" t="s">
        <v>481</v>
      </c>
      <c r="K46" s="87" t="s">
        <v>481</v>
      </c>
      <c r="L46" s="87" t="s">
        <v>481</v>
      </c>
      <c r="M46" s="88" t="s">
        <v>481</v>
      </c>
    </row>
    <row r="47" spans="2:13" ht="27.75" customHeight="1">
      <c r="B47" s="1204"/>
      <c r="C47" s="1205"/>
      <c r="D47" s="90"/>
      <c r="E47" s="1212" t="s">
        <v>31</v>
      </c>
      <c r="F47" s="1213"/>
      <c r="G47" s="1213"/>
      <c r="H47" s="1214"/>
      <c r="I47" s="86" t="s">
        <v>481</v>
      </c>
      <c r="J47" s="87" t="s">
        <v>481</v>
      </c>
      <c r="K47" s="87" t="s">
        <v>481</v>
      </c>
      <c r="L47" s="87" t="s">
        <v>481</v>
      </c>
      <c r="M47" s="88" t="s">
        <v>481</v>
      </c>
    </row>
    <row r="48" spans="2:13" ht="27.75" customHeight="1">
      <c r="B48" s="1204"/>
      <c r="C48" s="1205"/>
      <c r="D48" s="85"/>
      <c r="E48" s="1210" t="s">
        <v>32</v>
      </c>
      <c r="F48" s="1210"/>
      <c r="G48" s="1210"/>
      <c r="H48" s="1211"/>
      <c r="I48" s="86" t="s">
        <v>481</v>
      </c>
      <c r="J48" s="87" t="s">
        <v>481</v>
      </c>
      <c r="K48" s="87" t="s">
        <v>481</v>
      </c>
      <c r="L48" s="87" t="s">
        <v>481</v>
      </c>
      <c r="M48" s="88" t="s">
        <v>481</v>
      </c>
    </row>
    <row r="49" spans="2:13" ht="27.75" customHeight="1">
      <c r="B49" s="1206"/>
      <c r="C49" s="1207"/>
      <c r="D49" s="85"/>
      <c r="E49" s="1210" t="s">
        <v>33</v>
      </c>
      <c r="F49" s="1210"/>
      <c r="G49" s="1210"/>
      <c r="H49" s="1211"/>
      <c r="I49" s="86" t="s">
        <v>481</v>
      </c>
      <c r="J49" s="87" t="s">
        <v>481</v>
      </c>
      <c r="K49" s="87" t="s">
        <v>481</v>
      </c>
      <c r="L49" s="87" t="s">
        <v>481</v>
      </c>
      <c r="M49" s="88" t="s">
        <v>481</v>
      </c>
    </row>
    <row r="50" spans="2:13" ht="27.75" customHeight="1">
      <c r="B50" s="1215" t="s">
        <v>34</v>
      </c>
      <c r="C50" s="1216"/>
      <c r="D50" s="91"/>
      <c r="E50" s="1210" t="s">
        <v>35</v>
      </c>
      <c r="F50" s="1210"/>
      <c r="G50" s="1210"/>
      <c r="H50" s="1211"/>
      <c r="I50" s="86">
        <v>2715</v>
      </c>
      <c r="J50" s="87">
        <v>2979</v>
      </c>
      <c r="K50" s="87">
        <v>2821</v>
      </c>
      <c r="L50" s="87">
        <v>2913</v>
      </c>
      <c r="M50" s="88">
        <v>2514</v>
      </c>
    </row>
    <row r="51" spans="2:13" ht="27.75" customHeight="1">
      <c r="B51" s="1204"/>
      <c r="C51" s="1205"/>
      <c r="D51" s="85"/>
      <c r="E51" s="1210" t="s">
        <v>36</v>
      </c>
      <c r="F51" s="1210"/>
      <c r="G51" s="1210"/>
      <c r="H51" s="1211"/>
      <c r="I51" s="86">
        <v>141</v>
      </c>
      <c r="J51" s="87">
        <v>134</v>
      </c>
      <c r="K51" s="87">
        <v>132</v>
      </c>
      <c r="L51" s="87">
        <v>123</v>
      </c>
      <c r="M51" s="88">
        <v>115</v>
      </c>
    </row>
    <row r="52" spans="2:13" ht="27.75" customHeight="1">
      <c r="B52" s="1206"/>
      <c r="C52" s="1207"/>
      <c r="D52" s="85"/>
      <c r="E52" s="1210" t="s">
        <v>37</v>
      </c>
      <c r="F52" s="1210"/>
      <c r="G52" s="1210"/>
      <c r="H52" s="1211"/>
      <c r="I52" s="86">
        <v>5127</v>
      </c>
      <c r="J52" s="87">
        <v>5062</v>
      </c>
      <c r="K52" s="87">
        <v>5457</v>
      </c>
      <c r="L52" s="87">
        <v>5736</v>
      </c>
      <c r="M52" s="88">
        <v>5576</v>
      </c>
    </row>
    <row r="53" spans="2:13" ht="27.75" customHeight="1" thickBot="1">
      <c r="B53" s="1217" t="s">
        <v>38</v>
      </c>
      <c r="C53" s="1218"/>
      <c r="D53" s="92"/>
      <c r="E53" s="1219" t="s">
        <v>39</v>
      </c>
      <c r="F53" s="1219"/>
      <c r="G53" s="1219"/>
      <c r="H53" s="1220"/>
      <c r="I53" s="93">
        <v>970</v>
      </c>
      <c r="J53" s="94">
        <v>634</v>
      </c>
      <c r="K53" s="94">
        <v>382</v>
      </c>
      <c r="L53" s="94">
        <v>309</v>
      </c>
      <c r="M53" s="95">
        <v>658</v>
      </c>
    </row>
    <row r="54" spans="2:13" ht="27.75" customHeight="1">
      <c r="B54" s="96" t="s">
        <v>40</v>
      </c>
      <c r="C54" s="97"/>
      <c r="D54" s="97"/>
      <c r="E54" s="98"/>
      <c r="F54" s="98"/>
      <c r="G54" s="98"/>
      <c r="H54" s="98"/>
      <c r="I54" s="99"/>
      <c r="J54" s="99"/>
      <c r="K54" s="99"/>
      <c r="L54" s="99"/>
      <c r="M54" s="99"/>
    </row>
    <row r="55" spans="2:13" ht="12.75" customHeight="1"/>
    <row r="56" spans="2:13" ht="12.75" hidden="1" customHeight="1"/>
    <row r="57" spans="2:13" ht="12.75" hidden="1" customHeight="1"/>
    <row r="58" spans="2:13" ht="12.75" hidden="1" customHeight="1"/>
    <row r="59" spans="2:13" hidden="1"/>
    <row r="60" spans="2:13" hidden="1"/>
    <row r="61" spans="2:13" hidden="1"/>
    <row r="62" spans="2:13" hidden="1"/>
    <row r="63" spans="2:13" hidden="1"/>
    <row r="64" spans="2:13" hidden="1"/>
    <row r="65" hidden="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row r="86" ht="13.5" hidden="1" customHeight="1"/>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topLeftCell="A2" zoomScaleNormal="100" zoomScaleSheetLayoutView="55" workbookViewId="0"/>
  </sheetViews>
  <sheetFormatPr defaultColWidth="0" defaultRowHeight="13.5" customHeight="1" zeroHeight="1"/>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c r="A1" s="344"/>
      <c r="B1" s="345"/>
      <c r="P1" s="246"/>
      <c r="Q1" s="246"/>
    </row>
    <row r="2" spans="1:51" ht="25.5">
      <c r="A2" s="344"/>
      <c r="C2" s="346"/>
      <c r="P2" s="246"/>
      <c r="Q2" s="246"/>
    </row>
    <row r="3" spans="1:51" ht="25.5">
      <c r="A3" s="344"/>
      <c r="C3" s="346"/>
      <c r="P3" s="246"/>
      <c r="Q3" s="246"/>
    </row>
    <row r="4" spans="1:51" s="347" customFormat="1">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548</v>
      </c>
    </row>
    <row r="11" spans="1:51" s="347" customFormat="1">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548</v>
      </c>
    </row>
    <row r="13" spans="1:51" s="347" customFormat="1">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c r="P19" s="246"/>
      <c r="Q19" s="246"/>
    </row>
    <row r="20" spans="1:259">
      <c r="P20" s="246"/>
      <c r="Q20" s="246"/>
    </row>
    <row r="21" spans="1:259" ht="17.25">
      <c r="B21" s="348"/>
      <c r="C21" s="248"/>
      <c r="D21" s="248"/>
      <c r="E21" s="248"/>
      <c r="F21" s="248"/>
      <c r="G21" s="248"/>
      <c r="H21" s="248"/>
      <c r="I21" s="248"/>
      <c r="J21" s="248"/>
      <c r="K21" s="248"/>
      <c r="L21" s="248"/>
      <c r="M21" s="248"/>
      <c r="N21" s="349"/>
      <c r="O21" s="248"/>
      <c r="P21" s="249"/>
      <c r="Q21" s="246"/>
      <c r="IY21" s="350"/>
    </row>
    <row r="22" spans="1:259" ht="17.25">
      <c r="B22" s="250"/>
      <c r="IY22" s="351"/>
    </row>
    <row r="23" spans="1:259">
      <c r="B23" s="250"/>
    </row>
    <row r="24" spans="1:259">
      <c r="B24" s="250"/>
    </row>
    <row r="25" spans="1:259">
      <c r="B25" s="250"/>
    </row>
    <row r="26" spans="1:259">
      <c r="B26" s="250"/>
    </row>
    <row r="27" spans="1:259">
      <c r="B27" s="250"/>
    </row>
    <row r="28" spans="1:259">
      <c r="B28" s="250"/>
    </row>
    <row r="29" spans="1:259">
      <c r="B29" s="250"/>
    </row>
    <row r="30" spans="1:259">
      <c r="B30" s="250"/>
    </row>
    <row r="31" spans="1:259">
      <c r="B31" s="250"/>
    </row>
    <row r="32" spans="1:259">
      <c r="B32" s="250"/>
    </row>
    <row r="33" spans="2:17">
      <c r="B33" s="250"/>
    </row>
    <row r="34" spans="2:17">
      <c r="B34" s="250"/>
    </row>
    <row r="35" spans="2:17">
      <c r="B35" s="250"/>
    </row>
    <row r="36" spans="2:17">
      <c r="B36" s="250"/>
    </row>
    <row r="37" spans="2:17">
      <c r="B37" s="250"/>
    </row>
    <row r="38" spans="2:17">
      <c r="B38" s="250"/>
    </row>
    <row r="39" spans="2:17">
      <c r="B39" s="342"/>
      <c r="C39" s="308"/>
      <c r="D39" s="308"/>
      <c r="E39" s="308"/>
      <c r="F39" s="308"/>
      <c r="G39" s="308"/>
      <c r="H39" s="308"/>
      <c r="I39" s="308"/>
      <c r="J39" s="308"/>
      <c r="K39" s="308"/>
      <c r="L39" s="308"/>
      <c r="M39" s="308"/>
      <c r="N39" s="308"/>
      <c r="O39" s="308"/>
      <c r="P39" s="343"/>
    </row>
    <row r="40" spans="2:17">
      <c r="B40" s="352"/>
      <c r="C40" s="246"/>
      <c r="D40" s="246"/>
      <c r="E40" s="246"/>
      <c r="F40" s="246"/>
      <c r="G40" s="246"/>
      <c r="H40" s="246"/>
      <c r="I40" s="246"/>
      <c r="J40" s="246"/>
      <c r="K40" s="246"/>
      <c r="L40" s="246"/>
      <c r="M40" s="246"/>
      <c r="N40" s="246"/>
      <c r="O40" s="246"/>
      <c r="P40" s="352"/>
      <c r="Q40" s="246"/>
    </row>
    <row r="41" spans="2:17" ht="17.25">
      <c r="B41" s="247" t="s">
        <v>549</v>
      </c>
      <c r="C41" s="248"/>
      <c r="D41" s="248"/>
      <c r="E41" s="248"/>
      <c r="F41" s="248"/>
      <c r="G41" s="248"/>
      <c r="H41" s="248"/>
      <c r="I41" s="248"/>
      <c r="J41" s="248"/>
      <c r="K41" s="248"/>
      <c r="L41" s="248"/>
      <c r="M41" s="248"/>
      <c r="N41" s="248"/>
      <c r="O41" s="248"/>
      <c r="P41" s="249"/>
    </row>
    <row r="42" spans="2:17">
      <c r="B42" s="250"/>
      <c r="C42" s="246"/>
      <c r="D42" s="246"/>
      <c r="E42" s="246"/>
      <c r="F42" s="246"/>
      <c r="G42" s="353" t="s">
        <v>550</v>
      </c>
      <c r="I42" s="354"/>
      <c r="J42" s="354"/>
      <c r="K42" s="354"/>
      <c r="L42" s="246"/>
      <c r="M42" s="246"/>
      <c r="N42" s="246"/>
      <c r="O42" s="246"/>
    </row>
    <row r="43" spans="2:17">
      <c r="B43" s="250"/>
      <c r="C43" s="246"/>
      <c r="D43" s="246"/>
      <c r="E43" s="246"/>
      <c r="F43" s="246"/>
      <c r="G43" s="1221"/>
      <c r="H43" s="1222"/>
      <c r="I43" s="1222"/>
      <c r="J43" s="1222"/>
      <c r="K43" s="1222"/>
      <c r="L43" s="1222"/>
      <c r="M43" s="1222"/>
      <c r="N43" s="1222"/>
      <c r="O43" s="1223"/>
    </row>
    <row r="44" spans="2:17">
      <c r="B44" s="250"/>
      <c r="C44" s="246"/>
      <c r="D44" s="246"/>
      <c r="E44" s="246"/>
      <c r="F44" s="246"/>
      <c r="G44" s="1224"/>
      <c r="H44" s="1225"/>
      <c r="I44" s="1225"/>
      <c r="J44" s="1225"/>
      <c r="K44" s="1225"/>
      <c r="L44" s="1225"/>
      <c r="M44" s="1225"/>
      <c r="N44" s="1225"/>
      <c r="O44" s="1226"/>
    </row>
    <row r="45" spans="2:17">
      <c r="B45" s="250"/>
      <c r="C45" s="246"/>
      <c r="D45" s="246"/>
      <c r="E45" s="246"/>
      <c r="F45" s="246"/>
      <c r="G45" s="1224"/>
      <c r="H45" s="1225"/>
      <c r="I45" s="1225"/>
      <c r="J45" s="1225"/>
      <c r="K45" s="1225"/>
      <c r="L45" s="1225"/>
      <c r="M45" s="1225"/>
      <c r="N45" s="1225"/>
      <c r="O45" s="1226"/>
    </row>
    <row r="46" spans="2:17">
      <c r="B46" s="250"/>
      <c r="C46" s="246"/>
      <c r="D46" s="246"/>
      <c r="E46" s="246"/>
      <c r="F46" s="246"/>
      <c r="G46" s="1224"/>
      <c r="H46" s="1225"/>
      <c r="I46" s="1225"/>
      <c r="J46" s="1225"/>
      <c r="K46" s="1225"/>
      <c r="L46" s="1225"/>
      <c r="M46" s="1225"/>
      <c r="N46" s="1225"/>
      <c r="O46" s="1226"/>
    </row>
    <row r="47" spans="2:17">
      <c r="B47" s="250"/>
      <c r="C47" s="246"/>
      <c r="D47" s="246"/>
      <c r="E47" s="246"/>
      <c r="F47" s="246"/>
      <c r="G47" s="1227"/>
      <c r="H47" s="1228"/>
      <c r="I47" s="1228"/>
      <c r="J47" s="1228"/>
      <c r="K47" s="1228"/>
      <c r="L47" s="1228"/>
      <c r="M47" s="1228"/>
      <c r="N47" s="1228"/>
      <c r="O47" s="1229"/>
    </row>
    <row r="48" spans="2:17">
      <c r="B48" s="250"/>
      <c r="C48" s="246"/>
      <c r="D48" s="246"/>
      <c r="E48" s="246"/>
      <c r="F48" s="246"/>
      <c r="G48" s="246"/>
      <c r="H48" s="355"/>
      <c r="I48" s="355"/>
      <c r="J48" s="355"/>
    </row>
    <row r="49" spans="1:17">
      <c r="B49" s="250"/>
      <c r="C49" s="246"/>
      <c r="D49" s="246"/>
      <c r="E49" s="246"/>
      <c r="F49" s="246"/>
      <c r="G49" s="245" t="s">
        <v>551</v>
      </c>
    </row>
    <row r="50" spans="1:17">
      <c r="B50" s="250"/>
      <c r="C50" s="246"/>
      <c r="D50" s="246"/>
      <c r="E50" s="246"/>
      <c r="F50" s="246"/>
      <c r="G50" s="1230"/>
      <c r="H50" s="1231"/>
      <c r="I50" s="1231"/>
      <c r="J50" s="1232"/>
      <c r="K50" s="356" t="s">
        <v>521</v>
      </c>
      <c r="L50" s="356" t="s">
        <v>522</v>
      </c>
      <c r="M50" s="356" t="s">
        <v>523</v>
      </c>
      <c r="N50" s="356" t="s">
        <v>524</v>
      </c>
      <c r="O50" s="356" t="s">
        <v>525</v>
      </c>
    </row>
    <row r="51" spans="1:17">
      <c r="B51" s="250"/>
      <c r="C51" s="246"/>
      <c r="D51" s="246"/>
      <c r="E51" s="246"/>
      <c r="F51" s="246"/>
      <c r="G51" s="1233" t="s">
        <v>552</v>
      </c>
      <c r="H51" s="1234"/>
      <c r="I51" s="1239" t="s">
        <v>553</v>
      </c>
      <c r="J51" s="1239"/>
      <c r="K51" s="1241"/>
      <c r="L51" s="1241"/>
      <c r="M51" s="1241"/>
      <c r="N51" s="1241"/>
      <c r="O51" s="1241"/>
    </row>
    <row r="52" spans="1:17">
      <c r="B52" s="250"/>
      <c r="C52" s="246"/>
      <c r="D52" s="246"/>
      <c r="E52" s="246"/>
      <c r="F52" s="246"/>
      <c r="G52" s="1235"/>
      <c r="H52" s="1236"/>
      <c r="I52" s="1240"/>
      <c r="J52" s="1240"/>
      <c r="K52" s="1242"/>
      <c r="L52" s="1242"/>
      <c r="M52" s="1242"/>
      <c r="N52" s="1242"/>
      <c r="O52" s="1242"/>
    </row>
    <row r="53" spans="1:17">
      <c r="A53" s="357"/>
      <c r="B53" s="250"/>
      <c r="C53" s="246"/>
      <c r="D53" s="246"/>
      <c r="E53" s="246"/>
      <c r="F53" s="246"/>
      <c r="G53" s="1235"/>
      <c r="H53" s="1236"/>
      <c r="I53" s="1243" t="s">
        <v>554</v>
      </c>
      <c r="J53" s="1243"/>
      <c r="K53" s="1244"/>
      <c r="L53" s="1244"/>
      <c r="M53" s="1244"/>
      <c r="N53" s="1244"/>
      <c r="O53" s="1244"/>
    </row>
    <row r="54" spans="1:17">
      <c r="A54" s="357"/>
      <c r="B54" s="250"/>
      <c r="C54" s="246"/>
      <c r="D54" s="246"/>
      <c r="E54" s="246"/>
      <c r="F54" s="246"/>
      <c r="G54" s="1237"/>
      <c r="H54" s="1238"/>
      <c r="I54" s="1243"/>
      <c r="J54" s="1243"/>
      <c r="K54" s="1245"/>
      <c r="L54" s="1245"/>
      <c r="M54" s="1245"/>
      <c r="N54" s="1245"/>
      <c r="O54" s="1245"/>
    </row>
    <row r="55" spans="1:17">
      <c r="A55" s="357"/>
      <c r="B55" s="250"/>
      <c r="C55" s="246"/>
      <c r="D55" s="246"/>
      <c r="E55" s="246"/>
      <c r="F55" s="246"/>
      <c r="G55" s="1246" t="s">
        <v>555</v>
      </c>
      <c r="H55" s="1247"/>
      <c r="I55" s="1243" t="s">
        <v>553</v>
      </c>
      <c r="J55" s="1243"/>
      <c r="K55" s="1241"/>
      <c r="L55" s="1241"/>
      <c r="M55" s="1241"/>
      <c r="N55" s="1241"/>
      <c r="O55" s="1241"/>
    </row>
    <row r="56" spans="1:17">
      <c r="A56" s="357"/>
      <c r="B56" s="250"/>
      <c r="C56" s="246"/>
      <c r="D56" s="246"/>
      <c r="E56" s="246"/>
      <c r="F56" s="246"/>
      <c r="G56" s="1248"/>
      <c r="H56" s="1249"/>
      <c r="I56" s="1243"/>
      <c r="J56" s="1243"/>
      <c r="K56" s="1242"/>
      <c r="L56" s="1242"/>
      <c r="M56" s="1242"/>
      <c r="N56" s="1242"/>
      <c r="O56" s="1242"/>
    </row>
    <row r="57" spans="1:17" s="357" customFormat="1">
      <c r="B57" s="358"/>
      <c r="C57" s="354"/>
      <c r="D57" s="354"/>
      <c r="E57" s="354"/>
      <c r="F57" s="354"/>
      <c r="G57" s="1248"/>
      <c r="H57" s="1249"/>
      <c r="I57" s="1252" t="s">
        <v>554</v>
      </c>
      <c r="J57" s="1252"/>
      <c r="K57" s="1244"/>
      <c r="L57" s="1244"/>
      <c r="M57" s="1244"/>
      <c r="N57" s="1244"/>
      <c r="O57" s="1244"/>
      <c r="P57" s="359"/>
      <c r="Q57" s="358"/>
    </row>
    <row r="58" spans="1:17" s="357" customFormat="1">
      <c r="A58" s="245"/>
      <c r="B58" s="358"/>
      <c r="C58" s="354"/>
      <c r="D58" s="354"/>
      <c r="E58" s="354"/>
      <c r="F58" s="354"/>
      <c r="G58" s="1250"/>
      <c r="H58" s="1251"/>
      <c r="I58" s="1252"/>
      <c r="J58" s="1252"/>
      <c r="K58" s="1245"/>
      <c r="L58" s="1245"/>
      <c r="M58" s="1245"/>
      <c r="N58" s="1245"/>
      <c r="O58" s="1245"/>
      <c r="P58" s="359"/>
      <c r="Q58" s="358"/>
    </row>
    <row r="59" spans="1:17" s="357" customFormat="1">
      <c r="A59" s="245"/>
      <c r="B59" s="358"/>
      <c r="C59" s="354"/>
      <c r="D59" s="354"/>
      <c r="E59" s="354"/>
      <c r="F59" s="354"/>
      <c r="G59" s="354"/>
      <c r="H59" s="354"/>
      <c r="I59" s="354"/>
      <c r="J59" s="354"/>
      <c r="K59" s="360"/>
      <c r="L59" s="360"/>
      <c r="M59" s="360"/>
      <c r="N59" s="360"/>
      <c r="O59" s="360"/>
      <c r="P59" s="359"/>
      <c r="Q59" s="358"/>
    </row>
    <row r="60" spans="1:17" s="357" customFormat="1">
      <c r="A60" s="245"/>
      <c r="B60" s="358"/>
      <c r="C60" s="354"/>
      <c r="D60" s="354"/>
      <c r="E60" s="354"/>
      <c r="F60" s="354"/>
      <c r="G60" s="354"/>
      <c r="H60" s="354"/>
      <c r="I60" s="354"/>
      <c r="J60" s="354"/>
      <c r="K60" s="360"/>
      <c r="L60" s="360"/>
      <c r="M60" s="360"/>
      <c r="N60" s="360"/>
      <c r="O60" s="360"/>
      <c r="P60" s="359"/>
      <c r="Q60" s="358"/>
    </row>
    <row r="61" spans="1:17" s="357" customFormat="1">
      <c r="A61" s="245"/>
      <c r="B61" s="361"/>
      <c r="C61" s="362"/>
      <c r="D61" s="362"/>
      <c r="E61" s="362"/>
      <c r="F61" s="362"/>
      <c r="G61" s="362"/>
      <c r="H61" s="362"/>
      <c r="I61" s="362"/>
      <c r="J61" s="362"/>
      <c r="K61" s="362"/>
      <c r="L61" s="362"/>
      <c r="M61" s="363"/>
      <c r="N61" s="363"/>
      <c r="O61" s="363"/>
      <c r="P61" s="364"/>
      <c r="Q61" s="358"/>
    </row>
    <row r="62" spans="1:17">
      <c r="B62" s="352"/>
      <c r="C62" s="352"/>
      <c r="D62" s="352"/>
      <c r="E62" s="352"/>
      <c r="F62" s="352"/>
      <c r="G62" s="352"/>
      <c r="H62" s="352"/>
      <c r="I62" s="352"/>
      <c r="J62" s="352"/>
      <c r="K62" s="352"/>
      <c r="L62" s="352"/>
      <c r="M62" s="352"/>
      <c r="N62" s="352"/>
      <c r="O62" s="352"/>
      <c r="P62" s="352"/>
      <c r="Q62" s="246"/>
    </row>
    <row r="63" spans="1:17" ht="17.25">
      <c r="B63" s="309" t="s">
        <v>556</v>
      </c>
      <c r="C63" s="246"/>
      <c r="D63" s="246"/>
      <c r="E63" s="246"/>
      <c r="F63" s="246"/>
      <c r="G63" s="246"/>
      <c r="H63" s="246"/>
      <c r="I63" s="246"/>
      <c r="J63" s="246"/>
      <c r="K63" s="246"/>
      <c r="L63" s="246"/>
      <c r="M63" s="246"/>
      <c r="N63" s="246"/>
      <c r="O63" s="246"/>
    </row>
    <row r="64" spans="1:17">
      <c r="B64" s="250"/>
      <c r="C64" s="246"/>
      <c r="D64" s="246"/>
      <c r="E64" s="246"/>
      <c r="F64" s="246"/>
      <c r="G64" s="353" t="s">
        <v>550</v>
      </c>
      <c r="I64" s="354"/>
      <c r="J64" s="354"/>
      <c r="K64" s="354"/>
      <c r="L64" s="246"/>
      <c r="M64" s="246"/>
      <c r="N64" s="246"/>
      <c r="O64" s="246"/>
    </row>
    <row r="65" spans="2:30">
      <c r="B65" s="250"/>
      <c r="C65" s="246"/>
      <c r="D65" s="246"/>
      <c r="E65" s="246"/>
      <c r="F65" s="246"/>
      <c r="G65" s="1221" t="s">
        <v>557</v>
      </c>
      <c r="H65" s="1222"/>
      <c r="I65" s="1222"/>
      <c r="J65" s="1222"/>
      <c r="K65" s="1222"/>
      <c r="L65" s="1222"/>
      <c r="M65" s="1222"/>
      <c r="N65" s="1222"/>
      <c r="O65" s="1223"/>
    </row>
    <row r="66" spans="2:30">
      <c r="B66" s="250"/>
      <c r="C66" s="246"/>
      <c r="D66" s="246"/>
      <c r="E66" s="246"/>
      <c r="F66" s="246"/>
      <c r="G66" s="1224"/>
      <c r="H66" s="1225"/>
      <c r="I66" s="1225"/>
      <c r="J66" s="1225"/>
      <c r="K66" s="1225"/>
      <c r="L66" s="1225"/>
      <c r="M66" s="1225"/>
      <c r="N66" s="1225"/>
      <c r="O66" s="1226"/>
    </row>
    <row r="67" spans="2:30">
      <c r="B67" s="250"/>
      <c r="C67" s="246"/>
      <c r="D67" s="246"/>
      <c r="E67" s="246"/>
      <c r="F67" s="246"/>
      <c r="G67" s="1224"/>
      <c r="H67" s="1225"/>
      <c r="I67" s="1225"/>
      <c r="J67" s="1225"/>
      <c r="K67" s="1225"/>
      <c r="L67" s="1225"/>
      <c r="M67" s="1225"/>
      <c r="N67" s="1225"/>
      <c r="O67" s="1226"/>
    </row>
    <row r="68" spans="2:30">
      <c r="B68" s="250"/>
      <c r="C68" s="246"/>
      <c r="D68" s="246"/>
      <c r="E68" s="246"/>
      <c r="F68" s="246"/>
      <c r="G68" s="1224"/>
      <c r="H68" s="1225"/>
      <c r="I68" s="1225"/>
      <c r="J68" s="1225"/>
      <c r="K68" s="1225"/>
      <c r="L68" s="1225"/>
      <c r="M68" s="1225"/>
      <c r="N68" s="1225"/>
      <c r="O68" s="1226"/>
    </row>
    <row r="69" spans="2:30">
      <c r="B69" s="250"/>
      <c r="C69" s="246"/>
      <c r="D69" s="246"/>
      <c r="E69" s="246"/>
      <c r="F69" s="246"/>
      <c r="G69" s="1227"/>
      <c r="H69" s="1228"/>
      <c r="I69" s="1228"/>
      <c r="J69" s="1228"/>
      <c r="K69" s="1228"/>
      <c r="L69" s="1228"/>
      <c r="M69" s="1228"/>
      <c r="N69" s="1228"/>
      <c r="O69" s="1229"/>
    </row>
    <row r="70" spans="2:30">
      <c r="B70" s="250"/>
      <c r="C70" s="246"/>
      <c r="D70" s="246"/>
      <c r="E70" s="246"/>
      <c r="F70" s="246"/>
      <c r="G70" s="246"/>
      <c r="H70" s="365"/>
      <c r="I70" s="365"/>
      <c r="J70" s="366"/>
      <c r="K70" s="366"/>
      <c r="L70" s="367"/>
      <c r="M70" s="366"/>
      <c r="N70" s="367"/>
      <c r="O70" s="368"/>
    </row>
    <row r="71" spans="2:30">
      <c r="B71" s="250"/>
      <c r="C71" s="246"/>
      <c r="D71" s="246"/>
      <c r="E71" s="246"/>
      <c r="F71" s="246"/>
      <c r="G71" s="369" t="s">
        <v>558</v>
      </c>
      <c r="I71" s="370"/>
      <c r="J71" s="366"/>
      <c r="K71" s="366"/>
      <c r="L71" s="367"/>
      <c r="M71" s="366"/>
      <c r="N71" s="367"/>
      <c r="O71" s="368"/>
    </row>
    <row r="72" spans="2:30">
      <c r="B72" s="250"/>
      <c r="C72" s="246"/>
      <c r="D72" s="246"/>
      <c r="E72" s="246"/>
      <c r="F72" s="246"/>
      <c r="G72" s="1230"/>
      <c r="H72" s="1231"/>
      <c r="I72" s="1231"/>
      <c r="J72" s="1232"/>
      <c r="K72" s="356" t="s">
        <v>521</v>
      </c>
      <c r="L72" s="356" t="s">
        <v>522</v>
      </c>
      <c r="M72" s="356" t="s">
        <v>523</v>
      </c>
      <c r="N72" s="356" t="s">
        <v>524</v>
      </c>
      <c r="O72" s="356" t="s">
        <v>525</v>
      </c>
    </row>
    <row r="73" spans="2:30">
      <c r="B73" s="250"/>
      <c r="C73" s="246"/>
      <c r="D73" s="246"/>
      <c r="E73" s="246"/>
      <c r="F73" s="246"/>
      <c r="G73" s="1233" t="s">
        <v>552</v>
      </c>
      <c r="H73" s="1234"/>
      <c r="I73" s="1239" t="s">
        <v>553</v>
      </c>
      <c r="J73" s="1239"/>
      <c r="K73" s="1253">
        <v>24.4</v>
      </c>
      <c r="L73" s="1253">
        <v>15.6</v>
      </c>
      <c r="M73" s="1242">
        <v>9.5</v>
      </c>
      <c r="N73" s="1242">
        <v>7.4</v>
      </c>
      <c r="O73" s="1242">
        <v>16.3</v>
      </c>
      <c r="S73" s="245">
        <v>9.9</v>
      </c>
    </row>
    <row r="74" spans="2:30">
      <c r="B74" s="250"/>
      <c r="C74" s="246"/>
      <c r="D74" s="246"/>
      <c r="E74" s="246"/>
      <c r="F74" s="246"/>
      <c r="G74" s="1235"/>
      <c r="H74" s="1236"/>
      <c r="I74" s="1240"/>
      <c r="J74" s="1240"/>
      <c r="K74" s="1253"/>
      <c r="L74" s="1253"/>
      <c r="M74" s="1242"/>
      <c r="N74" s="1242"/>
      <c r="O74" s="1242"/>
    </row>
    <row r="75" spans="2:30">
      <c r="B75" s="250"/>
      <c r="C75" s="246"/>
      <c r="D75" s="246"/>
      <c r="E75" s="246"/>
      <c r="F75" s="246"/>
      <c r="G75" s="1235"/>
      <c r="H75" s="1236"/>
      <c r="I75" s="1243" t="s">
        <v>559</v>
      </c>
      <c r="J75" s="1243"/>
      <c r="K75" s="1254">
        <v>11.1</v>
      </c>
      <c r="L75" s="1254">
        <v>9.6999999999999993</v>
      </c>
      <c r="M75" s="1254">
        <v>8.5</v>
      </c>
      <c r="N75" s="1254">
        <v>7</v>
      </c>
      <c r="O75" s="1254">
        <v>6.1</v>
      </c>
      <c r="U75" s="245">
        <v>81.2</v>
      </c>
      <c r="W75" s="245">
        <v>87.2</v>
      </c>
      <c r="Y75" s="245">
        <v>99.8</v>
      </c>
      <c r="AA75" s="245">
        <v>109.5</v>
      </c>
      <c r="AC75" s="245">
        <v>115.2</v>
      </c>
    </row>
    <row r="76" spans="2:30">
      <c r="B76" s="250"/>
      <c r="C76" s="246"/>
      <c r="D76" s="246"/>
      <c r="E76" s="246"/>
      <c r="F76" s="246"/>
      <c r="G76" s="1237"/>
      <c r="H76" s="1238"/>
      <c r="I76" s="1243"/>
      <c r="J76" s="1243"/>
      <c r="K76" s="1245"/>
      <c r="L76" s="1245"/>
      <c r="M76" s="1245"/>
      <c r="N76" s="1245"/>
      <c r="O76" s="1245"/>
    </row>
    <row r="77" spans="2:30">
      <c r="B77" s="250"/>
      <c r="C77" s="246"/>
      <c r="D77" s="246"/>
      <c r="E77" s="246"/>
      <c r="F77" s="246"/>
      <c r="G77" s="1246" t="s">
        <v>555</v>
      </c>
      <c r="H77" s="1247"/>
      <c r="I77" s="1243" t="s">
        <v>553</v>
      </c>
      <c r="J77" s="1243"/>
      <c r="K77" s="1253">
        <v>49.3</v>
      </c>
      <c r="L77" s="1253">
        <v>44.3</v>
      </c>
      <c r="M77" s="1242">
        <v>40.299999999999997</v>
      </c>
      <c r="N77" s="1242">
        <v>44.9</v>
      </c>
      <c r="O77" s="1242">
        <v>44.9</v>
      </c>
      <c r="R77" s="245">
        <v>12.3</v>
      </c>
      <c r="T77" s="245">
        <v>11.1</v>
      </c>
    </row>
    <row r="78" spans="2:30">
      <c r="B78" s="250"/>
      <c r="C78" s="246"/>
      <c r="D78" s="246"/>
      <c r="E78" s="246"/>
      <c r="F78" s="246"/>
      <c r="G78" s="1248"/>
      <c r="H78" s="1249"/>
      <c r="I78" s="1243"/>
      <c r="J78" s="1243"/>
      <c r="K78" s="1253"/>
      <c r="L78" s="1253"/>
      <c r="M78" s="1242"/>
      <c r="N78" s="1242"/>
      <c r="O78" s="1242"/>
    </row>
    <row r="79" spans="2:30">
      <c r="B79" s="250"/>
      <c r="C79" s="246"/>
      <c r="D79" s="246"/>
      <c r="E79" s="246"/>
      <c r="F79" s="246"/>
      <c r="G79" s="1248"/>
      <c r="H79" s="1249"/>
      <c r="I79" s="1255" t="s">
        <v>559</v>
      </c>
      <c r="J79" s="1252"/>
      <c r="K79" s="1256">
        <v>11.5</v>
      </c>
      <c r="L79" s="1256">
        <v>10.6</v>
      </c>
      <c r="M79" s="1256">
        <v>9.8000000000000007</v>
      </c>
      <c r="N79" s="1256">
        <v>8.5</v>
      </c>
      <c r="O79" s="1256">
        <v>9.1</v>
      </c>
      <c r="V79" s="245">
        <v>53.5</v>
      </c>
      <c r="X79" s="245">
        <v>48.2</v>
      </c>
      <c r="Z79" s="245">
        <v>34.200000000000003</v>
      </c>
      <c r="AB79" s="245">
        <v>30.3</v>
      </c>
      <c r="AD79" s="245">
        <v>28.9</v>
      </c>
    </row>
    <row r="80" spans="2:30">
      <c r="B80" s="250"/>
      <c r="C80" s="246"/>
      <c r="D80" s="246"/>
      <c r="E80" s="246"/>
      <c r="F80" s="246"/>
      <c r="G80" s="1250"/>
      <c r="H80" s="1251"/>
      <c r="I80" s="1252"/>
      <c r="J80" s="1252"/>
      <c r="K80" s="1256"/>
      <c r="L80" s="1256"/>
      <c r="M80" s="1256"/>
      <c r="N80" s="1256"/>
      <c r="O80" s="1256"/>
    </row>
    <row r="81" spans="2:17">
      <c r="B81" s="250"/>
      <c r="C81" s="246"/>
      <c r="D81" s="246"/>
      <c r="E81" s="246"/>
      <c r="F81" s="246"/>
      <c r="G81" s="246"/>
      <c r="H81" s="246"/>
      <c r="I81" s="246"/>
      <c r="J81" s="246"/>
      <c r="K81" s="371"/>
      <c r="L81" s="246"/>
      <c r="M81" s="246"/>
      <c r="N81" s="246"/>
      <c r="O81" s="246"/>
    </row>
    <row r="82" spans="2:17" ht="17.25">
      <c r="B82" s="250"/>
      <c r="C82" s="246"/>
      <c r="D82" s="246"/>
      <c r="E82" s="246"/>
      <c r="F82" s="246"/>
      <c r="G82" s="246"/>
      <c r="H82" s="246"/>
      <c r="I82" s="246"/>
      <c r="J82" s="246"/>
      <c r="K82" s="372"/>
      <c r="L82" s="372"/>
      <c r="M82" s="372"/>
      <c r="N82" s="372"/>
      <c r="O82" s="372"/>
    </row>
    <row r="83" spans="2:17">
      <c r="B83" s="342"/>
      <c r="C83" s="308"/>
      <c r="D83" s="308"/>
      <c r="E83" s="308"/>
      <c r="F83" s="308"/>
      <c r="G83" s="308"/>
      <c r="H83" s="308"/>
      <c r="I83" s="308"/>
      <c r="J83" s="308"/>
      <c r="K83" s="308"/>
      <c r="L83" s="308"/>
      <c r="M83" s="308"/>
      <c r="N83" s="308"/>
      <c r="O83" s="308"/>
      <c r="P83" s="343"/>
    </row>
    <row r="84" spans="2:17">
      <c r="H84" s="246"/>
      <c r="I84" s="246"/>
      <c r="J84" s="246"/>
      <c r="K84" s="246"/>
      <c r="L84" s="246"/>
      <c r="M84" s="246"/>
      <c r="N84" s="246"/>
      <c r="O84" s="246"/>
      <c r="P84" s="246"/>
      <c r="Q84" s="246"/>
    </row>
    <row r="85" spans="2:17">
      <c r="B85" s="246"/>
      <c r="C85" s="246"/>
      <c r="D85" s="246"/>
      <c r="E85" s="246"/>
      <c r="F85" s="246"/>
      <c r="G85" s="246"/>
      <c r="H85" s="246"/>
      <c r="I85" s="246"/>
      <c r="J85" s="246"/>
      <c r="K85" s="246"/>
      <c r="L85" s="246"/>
      <c r="M85" s="246"/>
      <c r="N85" s="246"/>
      <c r="O85" s="246"/>
      <c r="P85" s="246"/>
      <c r="Q85" s="246"/>
    </row>
    <row r="86" spans="2:17" hidden="1">
      <c r="B86" s="246"/>
      <c r="C86" s="246"/>
      <c r="D86" s="246"/>
      <c r="E86" s="246"/>
      <c r="F86" s="246"/>
      <c r="G86" s="246"/>
      <c r="H86" s="246"/>
      <c r="I86" s="246"/>
      <c r="J86" s="246"/>
      <c r="K86" s="246"/>
      <c r="L86" s="246"/>
      <c r="M86" s="246"/>
      <c r="N86" s="246"/>
      <c r="O86" s="246"/>
      <c r="P86" s="246"/>
      <c r="Q86" s="246"/>
    </row>
    <row r="87" spans="2:17" hidden="1">
      <c r="B87" s="246"/>
      <c r="C87" s="246"/>
      <c r="D87" s="246"/>
      <c r="E87" s="246"/>
      <c r="F87" s="246"/>
      <c r="G87" s="246"/>
      <c r="H87" s="246"/>
      <c r="I87" s="246"/>
      <c r="J87" s="246"/>
      <c r="K87" s="373"/>
      <c r="L87" s="246"/>
      <c r="M87" s="246"/>
      <c r="N87" s="246"/>
      <c r="O87" s="246"/>
      <c r="P87" s="246"/>
      <c r="Q87" s="246"/>
    </row>
    <row r="88" spans="2:17" hidden="1">
      <c r="B88" s="246"/>
      <c r="C88" s="246"/>
      <c r="D88" s="246"/>
      <c r="E88" s="246"/>
      <c r="F88" s="246"/>
      <c r="G88" s="246"/>
      <c r="H88" s="246"/>
      <c r="I88" s="246"/>
      <c r="J88" s="246"/>
      <c r="K88" s="246"/>
      <c r="L88" s="246"/>
      <c r="M88" s="246"/>
      <c r="N88" s="246"/>
      <c r="O88" s="246"/>
      <c r="P88" s="246"/>
      <c r="Q88" s="246"/>
    </row>
    <row r="89" spans="2:17" hidden="1">
      <c r="B89" s="246"/>
      <c r="C89" s="246"/>
      <c r="D89" s="246"/>
      <c r="E89" s="246"/>
      <c r="F89" s="246"/>
      <c r="G89" s="246"/>
      <c r="H89" s="246"/>
      <c r="I89" s="246"/>
      <c r="J89" s="246"/>
      <c r="K89" s="246"/>
      <c r="L89" s="246"/>
      <c r="M89" s="246"/>
      <c r="N89" s="246"/>
      <c r="O89" s="246"/>
      <c r="P89" s="246"/>
      <c r="Q89" s="246"/>
    </row>
    <row r="90" spans="2:17" hidden="1">
      <c r="B90" s="246"/>
      <c r="C90" s="246"/>
      <c r="D90" s="246"/>
      <c r="E90" s="246"/>
      <c r="F90" s="246"/>
      <c r="G90" s="246"/>
      <c r="H90" s="246"/>
      <c r="I90" s="246"/>
      <c r="J90" s="246"/>
      <c r="K90" s="246"/>
      <c r="L90" s="246"/>
      <c r="M90" s="246"/>
      <c r="N90" s="246"/>
      <c r="O90" s="246"/>
      <c r="P90" s="246"/>
      <c r="Q90" s="246"/>
    </row>
    <row r="91" spans="2:17" hidden="1">
      <c r="B91" s="246"/>
      <c r="C91" s="246"/>
      <c r="D91" s="246"/>
      <c r="E91" s="246"/>
      <c r="F91" s="246"/>
      <c r="G91" s="246"/>
      <c r="H91" s="246"/>
      <c r="I91" s="246"/>
      <c r="J91" s="246"/>
      <c r="K91" s="246"/>
      <c r="L91" s="246"/>
      <c r="M91" s="246"/>
      <c r="N91" s="246"/>
      <c r="O91" s="246"/>
      <c r="P91" s="246"/>
      <c r="Q91" s="246"/>
    </row>
    <row r="92" spans="2:17" ht="13.5" hidden="1" customHeight="1">
      <c r="B92" s="246"/>
      <c r="C92" s="246"/>
      <c r="D92" s="246"/>
      <c r="E92" s="246"/>
      <c r="F92" s="246"/>
      <c r="G92" s="246"/>
      <c r="H92" s="246"/>
      <c r="I92" s="246"/>
      <c r="J92" s="246"/>
      <c r="K92" s="246"/>
      <c r="L92" s="246"/>
      <c r="M92" s="246"/>
      <c r="N92" s="246"/>
      <c r="O92" s="246"/>
      <c r="P92" s="246"/>
      <c r="Q92" s="246"/>
    </row>
    <row r="93" spans="2:17" ht="13.5" hidden="1" customHeight="1">
      <c r="B93" s="246"/>
      <c r="C93" s="246"/>
      <c r="D93" s="246"/>
      <c r="E93" s="246"/>
      <c r="F93" s="246"/>
      <c r="G93" s="246"/>
      <c r="H93" s="246"/>
      <c r="I93" s="246"/>
      <c r="J93" s="246"/>
      <c r="K93" s="246"/>
      <c r="L93" s="246"/>
      <c r="M93" s="246"/>
      <c r="N93" s="246"/>
      <c r="O93" s="246"/>
      <c r="P93" s="246"/>
      <c r="Q93" s="246"/>
    </row>
    <row r="94" spans="2:17" ht="13.5" hidden="1" customHeight="1">
      <c r="B94" s="246"/>
      <c r="C94" s="246"/>
      <c r="D94" s="246"/>
      <c r="E94" s="246"/>
      <c r="F94" s="246"/>
      <c r="G94" s="246"/>
      <c r="H94" s="246"/>
      <c r="I94" s="246"/>
      <c r="J94" s="246"/>
      <c r="K94" s="246"/>
      <c r="L94" s="246"/>
      <c r="M94" s="246"/>
      <c r="N94" s="246"/>
      <c r="O94" s="246"/>
      <c r="P94" s="246"/>
      <c r="Q94" s="246"/>
    </row>
    <row r="95" spans="2:17" ht="13.5" hidden="1" customHeight="1">
      <c r="B95" s="246"/>
      <c r="C95" s="246"/>
      <c r="D95" s="246"/>
      <c r="E95" s="246"/>
      <c r="F95" s="246"/>
      <c r="G95" s="246"/>
      <c r="H95" s="246"/>
      <c r="I95" s="246"/>
      <c r="J95" s="246"/>
      <c r="K95" s="246"/>
      <c r="L95" s="246"/>
      <c r="M95" s="246"/>
      <c r="N95" s="246"/>
      <c r="O95" s="246"/>
      <c r="P95" s="246"/>
      <c r="Q95" s="246"/>
    </row>
    <row r="96" spans="2:17" ht="13.5" hidden="1" customHeight="1">
      <c r="B96" s="246"/>
      <c r="C96" s="246"/>
      <c r="D96" s="246"/>
      <c r="E96" s="246"/>
      <c r="F96" s="246"/>
      <c r="G96" s="246"/>
      <c r="H96" s="246"/>
      <c r="I96" s="246"/>
      <c r="J96" s="246"/>
      <c r="K96" s="246"/>
      <c r="L96" s="246"/>
      <c r="M96" s="246"/>
      <c r="N96" s="246"/>
      <c r="O96" s="246"/>
      <c r="P96" s="246"/>
      <c r="Q96" s="246"/>
    </row>
    <row r="97" spans="2:17" ht="13.5" hidden="1" customHeight="1">
      <c r="B97" s="246"/>
      <c r="C97" s="246"/>
      <c r="D97" s="246"/>
      <c r="E97" s="246"/>
      <c r="F97" s="246"/>
      <c r="G97" s="246"/>
      <c r="H97" s="246"/>
      <c r="I97" s="246"/>
      <c r="J97" s="246"/>
      <c r="K97" s="246"/>
      <c r="L97" s="246"/>
      <c r="M97" s="246"/>
      <c r="N97" s="246"/>
      <c r="O97" s="246"/>
      <c r="P97" s="246"/>
      <c r="Q97" s="246"/>
    </row>
    <row r="98" spans="2:17" ht="13.5" hidden="1" customHeight="1">
      <c r="B98" s="246"/>
      <c r="C98" s="246"/>
      <c r="D98" s="246"/>
      <c r="E98" s="246"/>
      <c r="F98" s="246"/>
      <c r="G98" s="246"/>
      <c r="H98" s="246"/>
      <c r="I98" s="246"/>
      <c r="J98" s="246"/>
      <c r="K98" s="246"/>
      <c r="L98" s="246"/>
      <c r="M98" s="246"/>
      <c r="N98" s="246"/>
      <c r="O98" s="246"/>
      <c r="P98" s="246"/>
      <c r="Q98" s="246"/>
    </row>
    <row r="99" spans="2:17" ht="13.5" hidden="1" customHeight="1">
      <c r="B99" s="246"/>
      <c r="C99" s="246"/>
      <c r="D99" s="246"/>
      <c r="E99" s="246"/>
      <c r="F99" s="246"/>
      <c r="G99" s="246"/>
      <c r="H99" s="246"/>
      <c r="I99" s="246"/>
      <c r="J99" s="246"/>
      <c r="K99" s="246"/>
      <c r="L99" s="246"/>
      <c r="M99" s="246"/>
      <c r="N99" s="246"/>
      <c r="O99" s="246"/>
      <c r="P99" s="246"/>
      <c r="Q99" s="246"/>
    </row>
    <row r="100" spans="2:17" ht="13.5" hidden="1" customHeight="1">
      <c r="B100" s="246"/>
      <c r="C100" s="246"/>
      <c r="D100" s="246"/>
      <c r="E100" s="246"/>
      <c r="F100" s="246"/>
      <c r="G100" s="246"/>
      <c r="H100" s="246"/>
      <c r="I100" s="246"/>
      <c r="J100" s="246"/>
      <c r="K100" s="246"/>
      <c r="L100" s="246"/>
      <c r="M100" s="246"/>
      <c r="N100" s="246"/>
      <c r="O100" s="246"/>
      <c r="P100" s="246"/>
      <c r="Q100" s="246"/>
    </row>
    <row r="101" spans="2:17" ht="13.5" hidden="1" customHeight="1">
      <c r="B101" s="246"/>
      <c r="C101" s="246"/>
      <c r="D101" s="246"/>
      <c r="E101" s="246"/>
      <c r="F101" s="246"/>
      <c r="G101" s="246"/>
      <c r="H101" s="246"/>
      <c r="I101" s="246"/>
      <c r="J101" s="246"/>
      <c r="K101" s="246"/>
      <c r="L101" s="246"/>
      <c r="M101" s="246"/>
      <c r="N101" s="246"/>
      <c r="O101" s="246"/>
      <c r="P101" s="246"/>
      <c r="Q101" s="246"/>
    </row>
    <row r="102" spans="2:17" ht="13.5" hidden="1" customHeight="1">
      <c r="B102" s="246"/>
      <c r="C102" s="246"/>
      <c r="D102" s="246"/>
      <c r="E102" s="246"/>
      <c r="F102" s="246"/>
      <c r="G102" s="246"/>
      <c r="H102" s="246"/>
      <c r="I102" s="246"/>
      <c r="J102" s="246"/>
      <c r="K102" s="246"/>
      <c r="L102" s="246"/>
      <c r="M102" s="246"/>
      <c r="N102" s="246"/>
      <c r="O102" s="246"/>
      <c r="P102" s="246"/>
      <c r="Q102" s="246"/>
    </row>
    <row r="103" spans="2:17" ht="13.5" hidden="1" customHeight="1">
      <c r="B103" s="246"/>
      <c r="C103" s="246"/>
      <c r="D103" s="246"/>
      <c r="E103" s="246"/>
      <c r="F103" s="246"/>
      <c r="G103" s="246"/>
      <c r="H103" s="246"/>
      <c r="I103" s="246"/>
      <c r="J103" s="246"/>
      <c r="K103" s="246"/>
      <c r="L103" s="246"/>
      <c r="M103" s="246"/>
      <c r="N103" s="246"/>
      <c r="O103" s="246"/>
      <c r="P103" s="246"/>
      <c r="Q103" s="246"/>
    </row>
    <row r="104" spans="2:17" ht="13.5" hidden="1" customHeight="1">
      <c r="B104" s="246"/>
      <c r="C104" s="246"/>
      <c r="D104" s="246"/>
      <c r="E104" s="246"/>
      <c r="F104" s="246"/>
      <c r="G104" s="246"/>
      <c r="H104" s="246"/>
      <c r="I104" s="246"/>
      <c r="J104" s="246"/>
      <c r="K104" s="246"/>
      <c r="L104" s="246"/>
      <c r="M104" s="246"/>
      <c r="N104" s="246"/>
      <c r="O104" s="246"/>
      <c r="P104" s="246"/>
      <c r="Q104" s="246"/>
    </row>
    <row r="105" spans="2:17" ht="13.5" hidden="1" customHeight="1">
      <c r="B105" s="246"/>
      <c r="C105" s="246"/>
      <c r="D105" s="246"/>
      <c r="E105" s="246"/>
      <c r="F105" s="246"/>
      <c r="G105" s="246"/>
      <c r="H105" s="246"/>
      <c r="I105" s="246"/>
      <c r="J105" s="246"/>
      <c r="K105" s="246"/>
      <c r="L105" s="246"/>
      <c r="M105" s="246"/>
      <c r="N105" s="246"/>
      <c r="O105" s="246"/>
      <c r="P105" s="246"/>
      <c r="Q105" s="246"/>
    </row>
    <row r="106" spans="2:17" ht="13.5" hidden="1" customHeight="1">
      <c r="B106" s="246"/>
      <c r="C106" s="246"/>
      <c r="D106" s="246"/>
      <c r="E106" s="246"/>
      <c r="F106" s="246"/>
      <c r="G106" s="246"/>
      <c r="H106" s="246"/>
      <c r="I106" s="246"/>
      <c r="J106" s="246"/>
      <c r="K106" s="246"/>
      <c r="L106" s="246"/>
      <c r="M106" s="246"/>
      <c r="N106" s="246"/>
      <c r="O106" s="246"/>
      <c r="P106" s="246"/>
      <c r="Q106" s="246"/>
    </row>
    <row r="107" spans="2:17" ht="13.5" hidden="1" customHeight="1">
      <c r="B107" s="246"/>
      <c r="C107" s="246"/>
      <c r="D107" s="246"/>
      <c r="E107" s="246"/>
      <c r="F107" s="246"/>
      <c r="G107" s="246"/>
      <c r="H107" s="246"/>
      <c r="I107" s="246"/>
      <c r="J107" s="246"/>
      <c r="K107" s="246"/>
      <c r="L107" s="246"/>
      <c r="M107" s="246"/>
      <c r="N107" s="246"/>
      <c r="O107" s="246"/>
      <c r="P107" s="246"/>
      <c r="Q107" s="246"/>
    </row>
    <row r="108" spans="2:17" ht="13.5" hidden="1" customHeight="1">
      <c r="B108" s="246"/>
      <c r="C108" s="246"/>
      <c r="D108" s="246"/>
      <c r="E108" s="246"/>
      <c r="F108" s="246"/>
      <c r="G108" s="246"/>
      <c r="H108" s="246"/>
      <c r="I108" s="246"/>
      <c r="J108" s="246"/>
      <c r="K108" s="246"/>
      <c r="L108" s="246"/>
      <c r="M108" s="246"/>
      <c r="N108" s="246"/>
      <c r="O108" s="246"/>
      <c r="P108" s="246"/>
      <c r="Q108" s="246"/>
    </row>
    <row r="109" spans="2:17" ht="13.5" hidden="1" customHeight="1">
      <c r="B109" s="246"/>
      <c r="C109" s="246"/>
      <c r="D109" s="246"/>
      <c r="E109" s="246"/>
      <c r="F109" s="246"/>
      <c r="G109" s="246"/>
      <c r="H109" s="246"/>
      <c r="I109" s="246"/>
      <c r="J109" s="246"/>
      <c r="K109" s="246"/>
      <c r="L109" s="246"/>
      <c r="M109" s="246"/>
      <c r="N109" s="246"/>
      <c r="O109" s="246"/>
      <c r="P109" s="246"/>
      <c r="Q109" s="246"/>
    </row>
    <row r="110" spans="2:17" ht="13.5" hidden="1" customHeight="1">
      <c r="B110" s="246"/>
      <c r="C110" s="246"/>
      <c r="D110" s="246"/>
      <c r="E110" s="246"/>
      <c r="F110" s="246"/>
      <c r="G110" s="246"/>
      <c r="H110" s="246"/>
      <c r="I110" s="246"/>
      <c r="J110" s="246"/>
      <c r="K110" s="246"/>
      <c r="L110" s="246"/>
      <c r="M110" s="246"/>
      <c r="N110" s="246"/>
      <c r="O110" s="246"/>
      <c r="P110" s="246"/>
      <c r="Q110" s="246"/>
    </row>
    <row r="111" spans="2:17" ht="13.5" hidden="1" customHeight="1">
      <c r="B111" s="246"/>
      <c r="C111" s="246"/>
      <c r="D111" s="246"/>
      <c r="E111" s="246"/>
      <c r="F111" s="246"/>
      <c r="G111" s="246"/>
      <c r="H111" s="246"/>
      <c r="I111" s="246"/>
      <c r="J111" s="246"/>
      <c r="K111" s="246"/>
      <c r="L111" s="246"/>
      <c r="M111" s="246"/>
      <c r="N111" s="246"/>
      <c r="O111" s="246"/>
      <c r="P111" s="246"/>
      <c r="Q111" s="246"/>
    </row>
    <row r="112" spans="2:17" ht="13.5" hidden="1" customHeight="1">
      <c r="B112" s="246"/>
      <c r="C112" s="246"/>
      <c r="D112" s="246"/>
      <c r="E112" s="246"/>
      <c r="F112" s="246"/>
      <c r="G112" s="246"/>
      <c r="H112" s="246"/>
      <c r="I112" s="246"/>
      <c r="J112" s="246"/>
      <c r="K112" s="246"/>
      <c r="L112" s="246"/>
      <c r="M112" s="246"/>
      <c r="N112" s="246"/>
      <c r="O112" s="246"/>
      <c r="P112" s="246"/>
      <c r="Q112" s="246"/>
    </row>
    <row r="113" spans="2:17" ht="13.5" hidden="1" customHeight="1">
      <c r="B113" s="246"/>
      <c r="C113" s="246"/>
      <c r="D113" s="246"/>
      <c r="E113" s="246"/>
      <c r="F113" s="246"/>
      <c r="G113" s="246"/>
      <c r="H113" s="246"/>
      <c r="I113" s="246"/>
      <c r="J113" s="246"/>
      <c r="K113" s="246"/>
      <c r="L113" s="246"/>
      <c r="M113" s="246"/>
      <c r="N113" s="246"/>
      <c r="O113" s="246"/>
      <c r="P113" s="246"/>
      <c r="Q113" s="246"/>
    </row>
    <row r="114" spans="2:17" ht="13.5" hidden="1" customHeight="1">
      <c r="B114" s="246"/>
      <c r="C114" s="246"/>
      <c r="D114" s="246"/>
      <c r="E114" s="246"/>
      <c r="F114" s="246"/>
      <c r="G114" s="246"/>
      <c r="H114" s="246"/>
      <c r="I114" s="246"/>
      <c r="J114" s="246"/>
      <c r="K114" s="246"/>
      <c r="L114" s="246"/>
      <c r="M114" s="246"/>
      <c r="N114" s="246"/>
      <c r="O114" s="246"/>
      <c r="P114" s="246"/>
      <c r="Q114" s="246"/>
    </row>
    <row r="115" spans="2:17" ht="13.5" hidden="1" customHeight="1">
      <c r="B115" s="246"/>
      <c r="C115" s="246"/>
      <c r="D115" s="246"/>
      <c r="E115" s="246"/>
      <c r="F115" s="246"/>
      <c r="G115" s="246"/>
      <c r="H115" s="246"/>
      <c r="I115" s="246"/>
      <c r="J115" s="246"/>
      <c r="K115" s="246"/>
      <c r="L115" s="246"/>
      <c r="M115" s="246"/>
      <c r="N115" s="246"/>
      <c r="O115" s="246"/>
      <c r="P115" s="246"/>
      <c r="Q115" s="246"/>
    </row>
    <row r="116" spans="2:17" ht="13.5" hidden="1" customHeight="1">
      <c r="B116" s="246"/>
      <c r="C116" s="246"/>
      <c r="D116" s="246"/>
      <c r="E116" s="246"/>
      <c r="F116" s="246"/>
      <c r="G116" s="246"/>
      <c r="H116" s="246"/>
      <c r="I116" s="246"/>
      <c r="J116" s="246"/>
      <c r="K116" s="246"/>
      <c r="L116" s="246"/>
      <c r="M116" s="246"/>
      <c r="N116" s="246"/>
      <c r="O116" s="246"/>
      <c r="P116" s="246"/>
      <c r="Q116" s="246"/>
    </row>
    <row r="117" spans="2:17" ht="13.5" hidden="1" customHeight="1">
      <c r="B117" s="246"/>
      <c r="C117" s="246"/>
      <c r="D117" s="246"/>
      <c r="E117" s="246"/>
      <c r="F117" s="246"/>
      <c r="G117" s="246"/>
      <c r="H117" s="246"/>
      <c r="I117" s="246"/>
      <c r="J117" s="246"/>
      <c r="K117" s="246"/>
      <c r="L117" s="246"/>
      <c r="M117" s="246"/>
      <c r="N117" s="246"/>
      <c r="O117" s="246"/>
      <c r="P117" s="246"/>
      <c r="Q117" s="246"/>
    </row>
    <row r="118" spans="2:17" ht="13.5" hidden="1" customHeight="1">
      <c r="B118" s="246"/>
      <c r="C118" s="246"/>
      <c r="D118" s="246"/>
      <c r="E118" s="246"/>
      <c r="F118" s="246"/>
      <c r="G118" s="246"/>
      <c r="H118" s="246"/>
      <c r="I118" s="246"/>
      <c r="J118" s="246"/>
      <c r="K118" s="246"/>
      <c r="L118" s="246"/>
      <c r="M118" s="246"/>
      <c r="N118" s="246"/>
      <c r="O118" s="246"/>
      <c r="P118" s="246"/>
      <c r="Q118" s="246"/>
    </row>
    <row r="119" spans="2:17" ht="13.5" hidden="1" customHeight="1">
      <c r="B119" s="246"/>
      <c r="C119" s="246"/>
      <c r="D119" s="246"/>
      <c r="E119" s="246"/>
      <c r="F119" s="246"/>
      <c r="G119" s="246"/>
      <c r="H119" s="246"/>
      <c r="I119" s="246"/>
      <c r="J119" s="246"/>
      <c r="K119" s="246"/>
      <c r="L119" s="246"/>
      <c r="M119" s="246"/>
      <c r="N119" s="246"/>
      <c r="O119" s="246"/>
      <c r="P119" s="246"/>
      <c r="Q119" s="246"/>
    </row>
    <row r="120" spans="2:17" ht="13.5" hidden="1" customHeight="1">
      <c r="B120" s="246"/>
      <c r="C120" s="246"/>
      <c r="D120" s="246"/>
      <c r="E120" s="246"/>
      <c r="F120" s="246"/>
      <c r="G120" s="246"/>
      <c r="H120" s="246"/>
      <c r="I120" s="246"/>
      <c r="J120" s="246"/>
      <c r="K120" s="246"/>
      <c r="L120" s="246"/>
      <c r="M120" s="246"/>
      <c r="N120" s="246"/>
      <c r="O120" s="246"/>
      <c r="P120" s="246"/>
      <c r="Q120" s="246"/>
    </row>
    <row r="121" spans="2:17" ht="13.5" hidden="1" customHeight="1">
      <c r="B121" s="246"/>
      <c r="C121" s="246"/>
      <c r="D121" s="246"/>
      <c r="E121" s="246"/>
      <c r="F121" s="246"/>
      <c r="G121" s="246"/>
      <c r="H121" s="246"/>
      <c r="I121" s="246"/>
      <c r="J121" s="246"/>
      <c r="K121" s="246"/>
      <c r="L121" s="246"/>
      <c r="M121" s="246"/>
      <c r="N121" s="246"/>
      <c r="O121" s="246"/>
      <c r="P121" s="246"/>
      <c r="Q121" s="246"/>
    </row>
    <row r="122" spans="2:17" ht="13.5" hidden="1" customHeight="1">
      <c r="B122" s="246"/>
      <c r="C122" s="246"/>
      <c r="D122" s="246"/>
      <c r="E122" s="246"/>
      <c r="F122" s="246"/>
      <c r="G122" s="246"/>
      <c r="H122" s="246"/>
      <c r="I122" s="246"/>
      <c r="J122" s="246"/>
      <c r="K122" s="246"/>
      <c r="L122" s="246"/>
      <c r="M122" s="246"/>
      <c r="N122" s="246"/>
      <c r="O122" s="246"/>
      <c r="P122" s="246"/>
      <c r="Q122" s="246"/>
    </row>
    <row r="123" spans="2:17" ht="13.5" hidden="1" customHeight="1">
      <c r="B123" s="246"/>
      <c r="C123" s="246"/>
      <c r="D123" s="246"/>
      <c r="E123" s="246"/>
      <c r="F123" s="246"/>
      <c r="G123" s="246"/>
      <c r="H123" s="246"/>
      <c r="I123" s="246"/>
      <c r="J123" s="246"/>
      <c r="K123" s="246"/>
      <c r="L123" s="246"/>
      <c r="M123" s="246"/>
      <c r="N123" s="246"/>
      <c r="O123" s="246"/>
      <c r="P123" s="246"/>
      <c r="Q123" s="246"/>
    </row>
    <row r="124" spans="2:17" ht="13.5" hidden="1" customHeight="1">
      <c r="B124" s="246"/>
      <c r="C124" s="246"/>
      <c r="D124" s="246"/>
      <c r="E124" s="246"/>
      <c r="F124" s="246"/>
      <c r="G124" s="246"/>
      <c r="H124" s="246"/>
      <c r="I124" s="246"/>
      <c r="J124" s="246"/>
      <c r="K124" s="246"/>
      <c r="L124" s="246"/>
      <c r="M124" s="246"/>
      <c r="N124" s="246"/>
      <c r="O124" s="246"/>
      <c r="P124" s="246"/>
      <c r="Q124" s="246"/>
    </row>
    <row r="125" spans="2:17" ht="13.5" hidden="1" customHeight="1">
      <c r="B125" s="246"/>
      <c r="C125" s="246"/>
      <c r="D125" s="246"/>
      <c r="E125" s="246"/>
      <c r="F125" s="246"/>
      <c r="G125" s="246"/>
      <c r="H125" s="246"/>
      <c r="I125" s="246"/>
      <c r="J125" s="246"/>
      <c r="K125" s="246"/>
      <c r="L125" s="246"/>
      <c r="M125" s="246"/>
      <c r="N125" s="246"/>
      <c r="O125" s="246"/>
      <c r="P125" s="246"/>
      <c r="Q125" s="246"/>
    </row>
    <row r="126" spans="2:17" ht="13.5" hidden="1" customHeight="1">
      <c r="B126" s="246"/>
      <c r="C126" s="246"/>
      <c r="D126" s="246"/>
      <c r="E126" s="246"/>
      <c r="F126" s="246"/>
      <c r="G126" s="246"/>
      <c r="H126" s="246"/>
      <c r="I126" s="246"/>
      <c r="J126" s="246"/>
      <c r="K126" s="246"/>
      <c r="L126" s="246"/>
      <c r="M126" s="246"/>
      <c r="N126" s="246"/>
      <c r="O126" s="246"/>
      <c r="P126" s="246"/>
      <c r="Q126" s="246"/>
    </row>
    <row r="127" spans="2:17" ht="13.5" hidden="1" customHeight="1">
      <c r="B127" s="246"/>
      <c r="C127" s="246"/>
      <c r="D127" s="246"/>
      <c r="E127" s="246"/>
      <c r="F127" s="246"/>
      <c r="G127" s="246"/>
      <c r="H127" s="246"/>
      <c r="I127" s="246"/>
      <c r="J127" s="246"/>
      <c r="K127" s="246"/>
      <c r="L127" s="246"/>
      <c r="M127" s="246"/>
      <c r="N127" s="246"/>
      <c r="O127" s="246"/>
      <c r="P127" s="246"/>
      <c r="Q127" s="246"/>
    </row>
    <row r="128" spans="2:17" ht="13.5" hidden="1" customHeight="1">
      <c r="B128" s="246"/>
      <c r="C128" s="246"/>
      <c r="D128" s="246"/>
      <c r="E128" s="246"/>
      <c r="F128" s="246"/>
      <c r="G128" s="246"/>
      <c r="H128" s="246"/>
      <c r="I128" s="246"/>
      <c r="J128" s="246"/>
      <c r="K128" s="246"/>
      <c r="L128" s="246"/>
      <c r="M128" s="246"/>
      <c r="N128" s="246"/>
      <c r="O128" s="246"/>
      <c r="P128" s="246"/>
      <c r="Q128" s="246"/>
    </row>
    <row r="129" spans="2:17" ht="13.5" hidden="1" customHeight="1">
      <c r="B129" s="246"/>
      <c r="C129" s="246"/>
      <c r="D129" s="246"/>
      <c r="E129" s="246"/>
      <c r="F129" s="246"/>
      <c r="G129" s="246"/>
      <c r="H129" s="246"/>
      <c r="I129" s="246"/>
      <c r="J129" s="246"/>
      <c r="K129" s="246"/>
      <c r="L129" s="246"/>
      <c r="M129" s="246"/>
      <c r="N129" s="246"/>
      <c r="O129" s="246"/>
      <c r="P129" s="246"/>
      <c r="Q129" s="246"/>
    </row>
    <row r="130" spans="2:17" ht="13.5" hidden="1" customHeight="1">
      <c r="B130" s="246"/>
      <c r="C130" s="246"/>
      <c r="D130" s="246"/>
      <c r="E130" s="246"/>
      <c r="F130" s="246"/>
      <c r="G130" s="246"/>
      <c r="H130" s="246"/>
      <c r="I130" s="246"/>
      <c r="J130" s="246"/>
      <c r="K130" s="246"/>
      <c r="L130" s="246"/>
      <c r="M130" s="246"/>
      <c r="N130" s="246"/>
      <c r="O130" s="246"/>
      <c r="P130" s="246"/>
      <c r="Q130" s="246"/>
    </row>
    <row r="131" spans="2:17" ht="13.5" hidden="1" customHeight="1">
      <c r="B131" s="246"/>
      <c r="C131" s="246"/>
      <c r="D131" s="246"/>
      <c r="E131" s="246"/>
      <c r="F131" s="246"/>
      <c r="G131" s="246"/>
      <c r="H131" s="246"/>
      <c r="I131" s="246"/>
      <c r="J131" s="246"/>
      <c r="K131" s="246"/>
      <c r="L131" s="246"/>
      <c r="M131" s="246"/>
      <c r="N131" s="246"/>
      <c r="O131" s="246"/>
      <c r="P131" s="246"/>
      <c r="Q131" s="246"/>
    </row>
    <row r="132" spans="2:17" ht="13.5" hidden="1" customHeight="1">
      <c r="B132" s="246"/>
      <c r="C132" s="246"/>
      <c r="D132" s="246"/>
      <c r="E132" s="246"/>
      <c r="F132" s="246"/>
      <c r="G132" s="246"/>
      <c r="H132" s="246"/>
      <c r="I132" s="246"/>
      <c r="J132" s="246"/>
      <c r="K132" s="246"/>
      <c r="L132" s="246"/>
      <c r="M132" s="246"/>
      <c r="N132" s="246"/>
      <c r="O132" s="246"/>
      <c r="P132" s="246"/>
      <c r="Q132" s="246"/>
    </row>
    <row r="133" spans="2:17" ht="13.5" hidden="1" customHeight="1">
      <c r="B133" s="246"/>
      <c r="C133" s="246"/>
      <c r="D133" s="246"/>
      <c r="E133" s="246"/>
      <c r="F133" s="246"/>
      <c r="G133" s="246"/>
      <c r="H133" s="246"/>
      <c r="I133" s="246"/>
      <c r="J133" s="246"/>
      <c r="K133" s="246"/>
      <c r="L133" s="246"/>
      <c r="M133" s="246"/>
      <c r="N133" s="246"/>
      <c r="O133" s="246"/>
      <c r="P133" s="246"/>
      <c r="Q133" s="246"/>
    </row>
    <row r="134" spans="2:17" ht="13.5" hidden="1" customHeight="1">
      <c r="B134" s="246"/>
      <c r="C134" s="246"/>
      <c r="D134" s="246"/>
      <c r="E134" s="246"/>
      <c r="F134" s="246"/>
      <c r="G134" s="246"/>
      <c r="H134" s="246"/>
      <c r="I134" s="246"/>
      <c r="J134" s="246"/>
      <c r="K134" s="246"/>
      <c r="L134" s="246"/>
      <c r="M134" s="246"/>
      <c r="N134" s="246"/>
      <c r="O134" s="246"/>
      <c r="P134" s="246"/>
      <c r="Q134" s="246"/>
    </row>
    <row r="135" spans="2:17" ht="13.5" hidden="1" customHeight="1">
      <c r="B135" s="246"/>
      <c r="C135" s="246"/>
      <c r="D135" s="246"/>
      <c r="E135" s="246"/>
      <c r="F135" s="246"/>
      <c r="G135" s="246"/>
      <c r="H135" s="246"/>
      <c r="I135" s="246"/>
      <c r="J135" s="246"/>
      <c r="K135" s="246"/>
      <c r="L135" s="246"/>
      <c r="M135" s="246"/>
      <c r="N135" s="246"/>
      <c r="O135" s="246"/>
      <c r="P135" s="246"/>
      <c r="Q135" s="246"/>
    </row>
    <row r="136" spans="2:17" ht="13.5" hidden="1" customHeight="1">
      <c r="B136" s="246"/>
      <c r="C136" s="246"/>
      <c r="D136" s="246"/>
      <c r="E136" s="246"/>
      <c r="F136" s="246"/>
      <c r="G136" s="246"/>
      <c r="H136" s="246"/>
      <c r="I136" s="246"/>
      <c r="J136" s="246"/>
      <c r="K136" s="246"/>
      <c r="L136" s="246"/>
      <c r="M136" s="246"/>
      <c r="N136" s="246"/>
      <c r="O136" s="246"/>
      <c r="P136" s="246"/>
      <c r="Q136" s="246"/>
    </row>
    <row r="137" spans="2:17" ht="13.5" hidden="1" customHeight="1">
      <c r="B137" s="246"/>
      <c r="C137" s="246"/>
      <c r="D137" s="246"/>
      <c r="E137" s="246"/>
      <c r="F137" s="246"/>
      <c r="G137" s="246"/>
      <c r="H137" s="246"/>
      <c r="I137" s="246"/>
      <c r="J137" s="246"/>
      <c r="K137" s="246"/>
      <c r="L137" s="246"/>
      <c r="M137" s="246"/>
      <c r="N137" s="246"/>
      <c r="O137" s="246"/>
      <c r="P137" s="246"/>
      <c r="Q137" s="246"/>
    </row>
    <row r="138" spans="2:17" ht="13.5" hidden="1" customHeight="1">
      <c r="B138" s="246"/>
      <c r="C138" s="246"/>
      <c r="D138" s="246"/>
      <c r="E138" s="246"/>
      <c r="F138" s="246"/>
      <c r="G138" s="246"/>
      <c r="H138" s="246"/>
      <c r="I138" s="246"/>
      <c r="J138" s="246"/>
      <c r="K138" s="246"/>
      <c r="L138" s="246"/>
      <c r="M138" s="246"/>
      <c r="N138" s="246"/>
      <c r="O138" s="246"/>
      <c r="P138" s="246"/>
      <c r="Q138" s="246"/>
    </row>
    <row r="139" spans="2:17" ht="13.5" hidden="1" customHeight="1">
      <c r="B139" s="246"/>
      <c r="C139" s="246"/>
      <c r="D139" s="246"/>
      <c r="E139" s="246"/>
      <c r="F139" s="246"/>
      <c r="G139" s="246"/>
      <c r="H139" s="246"/>
      <c r="I139" s="246"/>
      <c r="J139" s="246"/>
      <c r="K139" s="246"/>
      <c r="L139" s="246"/>
      <c r="M139" s="246"/>
      <c r="N139" s="246"/>
      <c r="O139" s="246"/>
      <c r="P139" s="246"/>
      <c r="Q139" s="246"/>
    </row>
    <row r="140" spans="2:17" ht="13.5" hidden="1" customHeight="1">
      <c r="B140" s="246"/>
      <c r="C140" s="246"/>
      <c r="D140" s="246"/>
      <c r="E140" s="246"/>
      <c r="F140" s="246"/>
      <c r="G140" s="246"/>
      <c r="H140" s="246"/>
      <c r="I140" s="246"/>
      <c r="J140" s="246"/>
      <c r="K140" s="246"/>
      <c r="L140" s="246"/>
      <c r="M140" s="246"/>
      <c r="N140" s="246"/>
      <c r="O140" s="246"/>
      <c r="P140" s="246"/>
      <c r="Q140" s="246"/>
    </row>
    <row r="141" spans="2:17" ht="13.5" hidden="1" customHeight="1">
      <c r="B141" s="246"/>
      <c r="C141" s="246"/>
      <c r="D141" s="246"/>
      <c r="E141" s="246"/>
      <c r="F141" s="246"/>
      <c r="G141" s="246"/>
      <c r="H141" s="246"/>
      <c r="I141" s="246"/>
      <c r="J141" s="246"/>
      <c r="K141" s="246"/>
      <c r="L141" s="246"/>
      <c r="M141" s="246"/>
      <c r="N141" s="246"/>
      <c r="O141" s="246"/>
      <c r="P141" s="246"/>
      <c r="Q141" s="246"/>
    </row>
    <row r="142" spans="2:17" ht="13.5" hidden="1" customHeight="1">
      <c r="B142" s="246"/>
      <c r="C142" s="246"/>
      <c r="D142" s="246"/>
      <c r="E142" s="246"/>
      <c r="F142" s="246"/>
      <c r="G142" s="246"/>
      <c r="H142" s="246"/>
      <c r="I142" s="246"/>
      <c r="J142" s="246"/>
      <c r="K142" s="246"/>
      <c r="L142" s="246"/>
      <c r="M142" s="246"/>
      <c r="N142" s="246"/>
      <c r="O142" s="246"/>
      <c r="P142" s="246"/>
      <c r="Q142" s="246"/>
    </row>
    <row r="143" spans="2:17" ht="13.5" hidden="1" customHeight="1">
      <c r="B143" s="246"/>
      <c r="C143" s="246"/>
      <c r="D143" s="246"/>
      <c r="E143" s="246"/>
      <c r="F143" s="246"/>
      <c r="G143" s="246"/>
      <c r="H143" s="246"/>
      <c r="I143" s="246"/>
      <c r="J143" s="246"/>
      <c r="K143" s="246"/>
      <c r="L143" s="246"/>
      <c r="M143" s="246"/>
      <c r="N143" s="246"/>
      <c r="O143" s="246"/>
      <c r="P143" s="246"/>
      <c r="Q143" s="246"/>
    </row>
    <row r="144" spans="2:17" ht="13.5" hidden="1" customHeight="1">
      <c r="B144" s="246"/>
      <c r="C144" s="246"/>
      <c r="D144" s="246"/>
      <c r="E144" s="246"/>
      <c r="F144" s="246"/>
      <c r="G144" s="246"/>
      <c r="H144" s="246"/>
      <c r="I144" s="246"/>
      <c r="J144" s="246"/>
      <c r="K144" s="246"/>
      <c r="L144" s="246"/>
      <c r="M144" s="246"/>
      <c r="N144" s="246"/>
      <c r="O144" s="246"/>
      <c r="P144" s="246"/>
      <c r="Q144" s="246"/>
    </row>
    <row r="145" spans="2:17" ht="13.5" hidden="1" customHeight="1">
      <c r="B145" s="246"/>
      <c r="C145" s="246"/>
      <c r="D145" s="246"/>
      <c r="E145" s="246"/>
      <c r="F145" s="246"/>
      <c r="G145" s="246"/>
      <c r="H145" s="246"/>
      <c r="I145" s="246"/>
      <c r="J145" s="246"/>
      <c r="K145" s="246"/>
      <c r="L145" s="246"/>
      <c r="M145" s="246"/>
      <c r="N145" s="246"/>
      <c r="O145" s="246"/>
      <c r="P145" s="246"/>
      <c r="Q145" s="246"/>
    </row>
    <row r="146" spans="2:17" ht="13.5" hidden="1" customHeight="1">
      <c r="B146" s="246"/>
      <c r="C146" s="246"/>
      <c r="D146" s="246"/>
      <c r="E146" s="246"/>
      <c r="F146" s="246"/>
      <c r="G146" s="246"/>
      <c r="H146" s="246"/>
      <c r="I146" s="246"/>
      <c r="J146" s="246"/>
      <c r="K146" s="246"/>
      <c r="L146" s="246"/>
      <c r="M146" s="246"/>
      <c r="N146" s="246"/>
      <c r="O146" s="246"/>
      <c r="P146" s="246"/>
      <c r="Q146" s="246"/>
    </row>
    <row r="147" spans="2:17" ht="13.5" hidden="1" customHeight="1">
      <c r="B147" s="246"/>
      <c r="C147" s="246"/>
      <c r="D147" s="246"/>
      <c r="E147" s="246"/>
      <c r="F147" s="246"/>
      <c r="G147" s="246"/>
      <c r="H147" s="246"/>
      <c r="I147" s="246"/>
      <c r="J147" s="246"/>
      <c r="K147" s="246"/>
      <c r="L147" s="246"/>
      <c r="M147" s="246"/>
      <c r="N147" s="246"/>
      <c r="O147" s="246"/>
      <c r="P147" s="246"/>
      <c r="Q147" s="246"/>
    </row>
    <row r="148" spans="2:17" ht="13.5" hidden="1" customHeight="1">
      <c r="B148" s="246"/>
      <c r="C148" s="246"/>
      <c r="D148" s="246"/>
      <c r="E148" s="246"/>
      <c r="F148" s="246"/>
      <c r="G148" s="246"/>
      <c r="H148" s="246"/>
      <c r="I148" s="246"/>
      <c r="J148" s="246"/>
      <c r="K148" s="246"/>
      <c r="L148" s="246"/>
      <c r="M148" s="246"/>
      <c r="N148" s="246"/>
      <c r="O148" s="246"/>
      <c r="P148" s="246"/>
      <c r="Q148" s="246"/>
    </row>
    <row r="149" spans="2:17" ht="13.5" hidden="1" customHeight="1">
      <c r="B149" s="246"/>
      <c r="C149" s="246"/>
      <c r="D149" s="246"/>
      <c r="E149" s="246"/>
      <c r="F149" s="246"/>
      <c r="G149" s="246"/>
      <c r="H149" s="246"/>
      <c r="I149" s="246"/>
      <c r="J149" s="246"/>
      <c r="K149" s="246"/>
      <c r="L149" s="246"/>
      <c r="M149" s="246"/>
      <c r="N149" s="246"/>
      <c r="O149" s="246"/>
      <c r="P149" s="246"/>
      <c r="Q149" s="246"/>
    </row>
    <row r="150" spans="2:17" ht="13.5" hidden="1" customHeight="1">
      <c r="B150" s="246"/>
      <c r="C150" s="246"/>
      <c r="D150" s="246"/>
      <c r="E150" s="246"/>
      <c r="F150" s="246"/>
      <c r="G150" s="246"/>
      <c r="H150" s="246"/>
      <c r="I150" s="246"/>
      <c r="J150" s="246"/>
      <c r="K150" s="246"/>
      <c r="L150" s="246"/>
      <c r="M150" s="246"/>
      <c r="N150" s="246"/>
      <c r="O150" s="246"/>
      <c r="P150" s="246"/>
      <c r="Q150" s="246"/>
    </row>
    <row r="151" spans="2:17" ht="13.5" hidden="1" customHeight="1">
      <c r="B151" s="246"/>
      <c r="C151" s="246"/>
      <c r="D151" s="246"/>
      <c r="E151" s="246"/>
      <c r="F151" s="246"/>
      <c r="G151" s="246"/>
      <c r="H151" s="246"/>
      <c r="I151" s="246"/>
      <c r="J151" s="246"/>
      <c r="K151" s="246"/>
      <c r="L151" s="246"/>
      <c r="M151" s="246"/>
      <c r="N151" s="246"/>
      <c r="O151" s="246"/>
      <c r="P151" s="246"/>
      <c r="Q151" s="246"/>
    </row>
    <row r="152" spans="2:17" ht="13.5" hidden="1" customHeight="1">
      <c r="B152" s="246"/>
      <c r="C152" s="246"/>
      <c r="D152" s="246"/>
      <c r="E152" s="246"/>
      <c r="F152" s="246"/>
      <c r="G152" s="246"/>
      <c r="H152" s="246"/>
      <c r="I152" s="246"/>
      <c r="J152" s="246"/>
      <c r="K152" s="246"/>
      <c r="L152" s="246"/>
      <c r="M152" s="246"/>
      <c r="N152" s="246"/>
      <c r="O152" s="246"/>
      <c r="P152" s="246"/>
      <c r="Q152" s="246"/>
    </row>
    <row r="153" spans="2:17" ht="13.5" hidden="1" customHeight="1">
      <c r="B153" s="246"/>
      <c r="C153" s="246"/>
      <c r="D153" s="246"/>
      <c r="E153" s="246"/>
      <c r="F153" s="246"/>
      <c r="G153" s="246"/>
      <c r="H153" s="246"/>
      <c r="I153" s="246"/>
      <c r="J153" s="246"/>
      <c r="K153" s="246"/>
      <c r="L153" s="246"/>
      <c r="M153" s="246"/>
      <c r="N153" s="246"/>
      <c r="O153" s="246"/>
      <c r="P153" s="246"/>
      <c r="Q153" s="246"/>
    </row>
    <row r="154" spans="2:17" ht="13.5" hidden="1" customHeight="1">
      <c r="B154" s="246"/>
      <c r="C154" s="246"/>
      <c r="D154" s="246"/>
      <c r="E154" s="246"/>
      <c r="F154" s="246"/>
      <c r="G154" s="246"/>
      <c r="H154" s="246"/>
      <c r="I154" s="246"/>
      <c r="J154" s="246"/>
      <c r="K154" s="246"/>
      <c r="L154" s="246"/>
      <c r="M154" s="246"/>
      <c r="N154" s="246"/>
      <c r="O154" s="246"/>
      <c r="P154" s="246"/>
      <c r="Q154" s="246"/>
    </row>
    <row r="155" spans="2:17" ht="13.5" hidden="1" customHeight="1">
      <c r="B155" s="246"/>
      <c r="C155" s="246"/>
      <c r="D155" s="246"/>
      <c r="E155" s="246"/>
      <c r="F155" s="246"/>
      <c r="G155" s="246"/>
      <c r="H155" s="246"/>
      <c r="I155" s="246"/>
      <c r="J155" s="246"/>
      <c r="K155" s="246"/>
      <c r="L155" s="246"/>
      <c r="M155" s="246"/>
      <c r="N155" s="246"/>
      <c r="O155" s="246"/>
      <c r="P155" s="246"/>
      <c r="Q155" s="246"/>
    </row>
    <row r="156" spans="2:17" ht="13.5" hidden="1" customHeight="1">
      <c r="B156" s="246"/>
      <c r="C156" s="246"/>
      <c r="D156" s="246"/>
      <c r="E156" s="246"/>
      <c r="F156" s="246"/>
      <c r="G156" s="246"/>
      <c r="H156" s="246"/>
      <c r="I156" s="246"/>
      <c r="J156" s="246"/>
      <c r="K156" s="246"/>
      <c r="L156" s="246"/>
      <c r="M156" s="246"/>
      <c r="N156" s="246"/>
      <c r="O156" s="246"/>
      <c r="P156" s="246"/>
      <c r="Q156" s="246"/>
    </row>
    <row r="157" spans="2:17" ht="13.5" hidden="1" customHeight="1">
      <c r="B157" s="246"/>
      <c r="C157" s="246"/>
      <c r="D157" s="246"/>
      <c r="E157" s="246"/>
      <c r="F157" s="246"/>
      <c r="G157" s="246"/>
      <c r="H157" s="246"/>
      <c r="I157" s="246"/>
      <c r="J157" s="246"/>
      <c r="K157" s="246"/>
      <c r="L157" s="246"/>
      <c r="M157" s="246"/>
      <c r="N157" s="246"/>
      <c r="O157" s="246"/>
      <c r="P157" s="246"/>
      <c r="Q157" s="246"/>
    </row>
    <row r="158" spans="2:17" ht="13.5" hidden="1" customHeight="1">
      <c r="B158" s="246"/>
      <c r="C158" s="246"/>
      <c r="D158" s="246"/>
      <c r="E158" s="246"/>
      <c r="F158" s="246"/>
      <c r="G158" s="246"/>
      <c r="H158" s="246"/>
      <c r="I158" s="246"/>
      <c r="J158" s="246"/>
      <c r="K158" s="246"/>
      <c r="L158" s="246"/>
      <c r="M158" s="246"/>
      <c r="N158" s="246"/>
      <c r="O158" s="246"/>
      <c r="P158" s="246"/>
      <c r="Q158" s="246"/>
    </row>
    <row r="159" spans="2:17" ht="13.5" hidden="1" customHeight="1">
      <c r="B159" s="246"/>
      <c r="C159" s="246"/>
      <c r="D159" s="246"/>
      <c r="E159" s="246"/>
      <c r="F159" s="246"/>
      <c r="G159" s="246"/>
      <c r="H159" s="246"/>
      <c r="I159" s="246"/>
      <c r="J159" s="246"/>
      <c r="K159" s="246"/>
      <c r="L159" s="246"/>
      <c r="M159" s="246"/>
      <c r="N159" s="246"/>
      <c r="O159" s="246"/>
      <c r="P159" s="246"/>
      <c r="Q159" s="246"/>
    </row>
    <row r="160" spans="2:17" ht="13.5" hidden="1" customHeight="1">
      <c r="B160" s="246"/>
      <c r="C160" s="246"/>
      <c r="D160" s="246"/>
      <c r="E160" s="246"/>
      <c r="F160" s="246"/>
      <c r="G160" s="246"/>
      <c r="H160" s="246"/>
      <c r="I160" s="246"/>
      <c r="J160" s="246"/>
      <c r="K160" s="246"/>
      <c r="L160" s="246"/>
      <c r="M160" s="246"/>
      <c r="N160" s="246"/>
      <c r="O160" s="246"/>
      <c r="P160" s="246"/>
      <c r="Q160" s="246"/>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G9" zoomScaleNormal="100" zoomScaleSheetLayoutView="70"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topLeftCell="G9"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S2" s="243"/>
      <c r="AH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12:34">
      <c r="AH17" s="243"/>
    </row>
    <row r="18" spans="12:34"/>
    <row r="19" spans="12:34"/>
    <row r="20" spans="12:34">
      <c r="AH20" s="243"/>
    </row>
    <row r="21" spans="12:34">
      <c r="AH21" s="243"/>
    </row>
    <row r="22" spans="12:34"/>
    <row r="23" spans="12:34"/>
    <row r="24" spans="12:34">
      <c r="Q24" s="243"/>
    </row>
    <row r="25" spans="12:34"/>
    <row r="26" spans="12:34"/>
    <row r="27" spans="12:34"/>
    <row r="28" spans="12:34">
      <c r="O28" s="243"/>
      <c r="T28" s="243"/>
      <c r="AH28" s="243"/>
    </row>
    <row r="29" spans="12:34"/>
    <row r="30" spans="12:34"/>
    <row r="31" spans="12:34">
      <c r="Q31" s="243"/>
    </row>
    <row r="32" spans="12:34">
      <c r="L32" s="243"/>
    </row>
    <row r="33" spans="2:34">
      <c r="C33" s="243"/>
      <c r="E33" s="243"/>
      <c r="G33" s="243"/>
      <c r="I33" s="243"/>
      <c r="X33" s="243"/>
    </row>
    <row r="34" spans="2:34">
      <c r="B34" s="243"/>
      <c r="P34" s="243"/>
      <c r="R34" s="243"/>
      <c r="T34" s="243"/>
    </row>
    <row r="35" spans="2:34">
      <c r="D35" s="243"/>
      <c r="W35" s="243"/>
      <c r="AC35" s="243"/>
      <c r="AD35" s="243"/>
      <c r="AE35" s="243"/>
      <c r="AF35" s="243"/>
      <c r="AG35" s="243"/>
      <c r="AH35" s="243"/>
    </row>
    <row r="36" spans="2:34">
      <c r="H36" s="243"/>
      <c r="J36" s="243"/>
      <c r="K36" s="243"/>
      <c r="M36" s="243"/>
      <c r="Y36" s="243"/>
      <c r="Z36" s="243"/>
      <c r="AA36" s="243"/>
      <c r="AB36" s="243"/>
      <c r="AC36" s="243"/>
      <c r="AD36" s="243"/>
      <c r="AE36" s="243"/>
      <c r="AF36" s="243"/>
      <c r="AG36" s="243"/>
      <c r="AH36" s="243"/>
    </row>
    <row r="37" spans="2:34">
      <c r="AH37" s="243"/>
    </row>
    <row r="38" spans="2:34">
      <c r="AG38" s="243"/>
      <c r="AH38" s="243"/>
    </row>
    <row r="39" spans="2:34"/>
    <row r="40" spans="2:34">
      <c r="X40" s="243"/>
    </row>
    <row r="41" spans="2:34">
      <c r="R41" s="243"/>
    </row>
    <row r="42" spans="2:34">
      <c r="W42" s="243"/>
    </row>
    <row r="43" spans="2:34">
      <c r="Y43" s="243"/>
      <c r="Z43" s="243"/>
      <c r="AA43" s="243"/>
      <c r="AB43" s="243"/>
      <c r="AC43" s="243"/>
      <c r="AD43" s="243"/>
      <c r="AE43" s="243"/>
      <c r="AF43" s="243"/>
      <c r="AG43" s="243"/>
      <c r="AH43" s="243"/>
    </row>
    <row r="44" spans="2:34">
      <c r="AH44" s="243"/>
    </row>
    <row r="45" spans="2:34">
      <c r="X45" s="243"/>
    </row>
    <row r="46" spans="2:34"/>
    <row r="47" spans="2:34"/>
    <row r="48" spans="2:34">
      <c r="W48" s="243"/>
      <c r="Y48" s="243"/>
      <c r="Z48" s="243"/>
      <c r="AA48" s="243"/>
      <c r="AB48" s="243"/>
      <c r="AC48" s="243"/>
      <c r="AD48" s="243"/>
      <c r="AE48" s="243"/>
      <c r="AF48" s="243"/>
      <c r="AG48" s="243"/>
      <c r="AH48" s="243"/>
    </row>
    <row r="49" spans="28:34"/>
    <row r="50" spans="28:34">
      <c r="AE50" s="243"/>
      <c r="AF50" s="243"/>
      <c r="AG50" s="243"/>
      <c r="AH50" s="243"/>
    </row>
    <row r="51" spans="28:34">
      <c r="AC51" s="243"/>
      <c r="AD51" s="243"/>
      <c r="AE51" s="243"/>
      <c r="AF51" s="243"/>
      <c r="AG51" s="243"/>
      <c r="AH51" s="243"/>
    </row>
    <row r="52" spans="28:34"/>
    <row r="53" spans="28:34">
      <c r="AF53" s="243"/>
      <c r="AG53" s="243"/>
      <c r="AH53" s="243"/>
    </row>
    <row r="54" spans="28:34">
      <c r="AH54" s="243"/>
    </row>
    <row r="55" spans="28:34"/>
    <row r="56" spans="28:34">
      <c r="AB56" s="243"/>
      <c r="AC56" s="243"/>
      <c r="AD56" s="243"/>
      <c r="AE56" s="243"/>
      <c r="AF56" s="243"/>
      <c r="AG56" s="243"/>
      <c r="AH56" s="243"/>
    </row>
    <row r="57" spans="28:34">
      <c r="AH57" s="243"/>
    </row>
    <row r="58" spans="28:34">
      <c r="AH58" s="243"/>
    </row>
    <row r="59" spans="28:34">
      <c r="AG59" s="243"/>
      <c r="AH59" s="243"/>
    </row>
    <row r="60" spans="28:34"/>
    <row r="61" spans="28:34"/>
    <row r="62" spans="28:34"/>
    <row r="63" spans="28:34">
      <c r="AH63" s="243"/>
    </row>
    <row r="64" spans="28:34">
      <c r="AG64" s="243"/>
      <c r="AH64" s="243"/>
    </row>
    <row r="65" spans="28:34"/>
    <row r="66" spans="28:34"/>
    <row r="67" spans="28:34"/>
    <row r="68" spans="28:34">
      <c r="AB68" s="243"/>
      <c r="AC68" s="243"/>
      <c r="AD68" s="243"/>
      <c r="AE68" s="243"/>
      <c r="AF68" s="243"/>
      <c r="AG68" s="243"/>
      <c r="AH68" s="243"/>
    </row>
    <row r="69" spans="28:34">
      <c r="AF69" s="243"/>
      <c r="AG69" s="243"/>
      <c r="AH69" s="243"/>
    </row>
    <row r="70" spans="28:34"/>
    <row r="71" spans="28:34"/>
    <row r="72" spans="28:34"/>
    <row r="73" spans="28:34"/>
    <row r="74" spans="28:34"/>
    <row r="75" spans="28:34">
      <c r="AH75" s="243"/>
    </row>
    <row r="76" spans="28:34">
      <c r="AF76" s="243"/>
      <c r="AG76" s="243"/>
      <c r="AH76" s="243"/>
    </row>
    <row r="77" spans="28:34">
      <c r="AG77" s="243"/>
      <c r="AH77" s="243"/>
    </row>
    <row r="78" spans="28:34"/>
    <row r="79" spans="28:34"/>
    <row r="80" spans="28:34"/>
    <row r="81" spans="25:34"/>
    <row r="82" spans="25:34">
      <c r="Y82" s="243"/>
    </row>
    <row r="83" spans="25:34">
      <c r="Y83" s="243"/>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customHeight="1"/>
    <row r="118" spans="34:34" ht="13.5" customHeight="1"/>
    <row r="119" spans="34:34" ht="13.5" customHeight="1"/>
    <row r="120" spans="34:34" ht="13.5" customHeight="1">
      <c r="AH120" s="243"/>
    </row>
    <row r="121" spans="34:34" ht="13.5" customHeight="1">
      <c r="AH121" s="243"/>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6" customWidth="1"/>
    <col min="2" max="8" width="13.375" style="106" customWidth="1"/>
    <col min="9" max="16384" width="11.125" style="106"/>
  </cols>
  <sheetData>
    <row r="1" spans="1:8">
      <c r="A1" s="100"/>
      <c r="B1" s="101"/>
      <c r="C1" s="102"/>
      <c r="D1" s="103"/>
      <c r="E1" s="104"/>
      <c r="F1" s="104"/>
      <c r="G1" s="104"/>
      <c r="H1" s="105"/>
    </row>
    <row r="2" spans="1:8">
      <c r="A2" s="107"/>
      <c r="B2" s="108"/>
      <c r="C2" s="109"/>
      <c r="D2" s="110" t="s">
        <v>41</v>
      </c>
      <c r="E2" s="111"/>
      <c r="F2" s="112" t="s">
        <v>520</v>
      </c>
      <c r="G2" s="113"/>
      <c r="H2" s="114"/>
    </row>
    <row r="3" spans="1:8">
      <c r="A3" s="110" t="s">
        <v>513</v>
      </c>
      <c r="B3" s="115"/>
      <c r="C3" s="116"/>
      <c r="D3" s="117">
        <v>32173</v>
      </c>
      <c r="E3" s="118"/>
      <c r="F3" s="119">
        <v>70582</v>
      </c>
      <c r="G3" s="120"/>
      <c r="H3" s="121"/>
    </row>
    <row r="4" spans="1:8">
      <c r="A4" s="122"/>
      <c r="B4" s="123"/>
      <c r="C4" s="124"/>
      <c r="D4" s="125">
        <v>22390</v>
      </c>
      <c r="E4" s="126"/>
      <c r="F4" s="127">
        <v>36117</v>
      </c>
      <c r="G4" s="128"/>
      <c r="H4" s="129"/>
    </row>
    <row r="5" spans="1:8">
      <c r="A5" s="110" t="s">
        <v>515</v>
      </c>
      <c r="B5" s="115"/>
      <c r="C5" s="116"/>
      <c r="D5" s="117">
        <v>103465</v>
      </c>
      <c r="E5" s="118"/>
      <c r="F5" s="119">
        <v>81990</v>
      </c>
      <c r="G5" s="120"/>
      <c r="H5" s="121"/>
    </row>
    <row r="6" spans="1:8">
      <c r="A6" s="122"/>
      <c r="B6" s="123"/>
      <c r="C6" s="124"/>
      <c r="D6" s="125">
        <v>40937</v>
      </c>
      <c r="E6" s="126"/>
      <c r="F6" s="127">
        <v>34482</v>
      </c>
      <c r="G6" s="128"/>
      <c r="H6" s="129"/>
    </row>
    <row r="7" spans="1:8">
      <c r="A7" s="110" t="s">
        <v>516</v>
      </c>
      <c r="B7" s="115"/>
      <c r="C7" s="116"/>
      <c r="D7" s="117">
        <v>131353</v>
      </c>
      <c r="E7" s="118"/>
      <c r="F7" s="119">
        <v>87551</v>
      </c>
      <c r="G7" s="120"/>
      <c r="H7" s="121"/>
    </row>
    <row r="8" spans="1:8">
      <c r="A8" s="122"/>
      <c r="B8" s="123"/>
      <c r="C8" s="124"/>
      <c r="D8" s="125">
        <v>86980</v>
      </c>
      <c r="E8" s="126"/>
      <c r="F8" s="127">
        <v>43994</v>
      </c>
      <c r="G8" s="128"/>
      <c r="H8" s="129"/>
    </row>
    <row r="9" spans="1:8">
      <c r="A9" s="110" t="s">
        <v>517</v>
      </c>
      <c r="B9" s="115"/>
      <c r="C9" s="116"/>
      <c r="D9" s="117">
        <v>140878</v>
      </c>
      <c r="E9" s="118"/>
      <c r="F9" s="119">
        <v>77577</v>
      </c>
      <c r="G9" s="120"/>
      <c r="H9" s="121"/>
    </row>
    <row r="10" spans="1:8">
      <c r="A10" s="122"/>
      <c r="B10" s="123"/>
      <c r="C10" s="124"/>
      <c r="D10" s="125">
        <v>73877</v>
      </c>
      <c r="E10" s="126"/>
      <c r="F10" s="127">
        <v>40870</v>
      </c>
      <c r="G10" s="128"/>
      <c r="H10" s="129"/>
    </row>
    <row r="11" spans="1:8">
      <c r="A11" s="110" t="s">
        <v>518</v>
      </c>
      <c r="B11" s="115"/>
      <c r="C11" s="116"/>
      <c r="D11" s="117">
        <v>107513</v>
      </c>
      <c r="E11" s="118"/>
      <c r="F11" s="119">
        <v>115123</v>
      </c>
      <c r="G11" s="120"/>
      <c r="H11" s="121"/>
    </row>
    <row r="12" spans="1:8">
      <c r="A12" s="122"/>
      <c r="B12" s="123"/>
      <c r="C12" s="130"/>
      <c r="D12" s="125">
        <v>80367</v>
      </c>
      <c r="E12" s="126"/>
      <c r="F12" s="127">
        <v>46026</v>
      </c>
      <c r="G12" s="128"/>
      <c r="H12" s="129"/>
    </row>
    <row r="13" spans="1:8">
      <c r="A13" s="110"/>
      <c r="B13" s="115"/>
      <c r="C13" s="131"/>
      <c r="D13" s="132">
        <v>103076</v>
      </c>
      <c r="E13" s="133"/>
      <c r="F13" s="134">
        <v>86565</v>
      </c>
      <c r="G13" s="135"/>
      <c r="H13" s="121"/>
    </row>
    <row r="14" spans="1:8">
      <c r="A14" s="122"/>
      <c r="B14" s="123"/>
      <c r="C14" s="124"/>
      <c r="D14" s="125">
        <v>60910</v>
      </c>
      <c r="E14" s="126"/>
      <c r="F14" s="127">
        <v>40298</v>
      </c>
      <c r="G14" s="128"/>
      <c r="H14" s="129"/>
    </row>
    <row r="17" spans="1:11">
      <c r="A17" s="106" t="s">
        <v>42</v>
      </c>
    </row>
    <row r="18" spans="1:11">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c r="A19" s="136" t="s">
        <v>43</v>
      </c>
      <c r="B19" s="136">
        <f>ROUND(VALUE(SUBSTITUTE(実質収支比率等に係る経年分析!F$48,"▲","-")),2)</f>
        <v>10.02</v>
      </c>
      <c r="C19" s="136">
        <f>ROUND(VALUE(SUBSTITUTE(実質収支比率等に係る経年分析!G$48,"▲","-")),2)</f>
        <v>10.07</v>
      </c>
      <c r="D19" s="136">
        <f>ROUND(VALUE(SUBSTITUTE(実質収支比率等に係る経年分析!H$48,"▲","-")),2)</f>
        <v>6.19</v>
      </c>
      <c r="E19" s="136">
        <f>ROUND(VALUE(SUBSTITUTE(実質収支比率等に係る経年分析!I$48,"▲","-")),2)</f>
        <v>9.58</v>
      </c>
      <c r="F19" s="136">
        <f>ROUND(VALUE(SUBSTITUTE(実質収支比率等に係る経年分析!J$48,"▲","-")),2)</f>
        <v>7.09</v>
      </c>
    </row>
    <row r="20" spans="1:11">
      <c r="A20" s="136" t="s">
        <v>44</v>
      </c>
      <c r="B20" s="136">
        <f>ROUND(VALUE(SUBSTITUTE(実質収支比率等に係る経年分析!F$47,"▲","-")),2)</f>
        <v>17.77</v>
      </c>
      <c r="C20" s="136">
        <f>ROUND(VALUE(SUBSTITUTE(実質収支比率等に係る経年分析!G$47,"▲","-")),2)</f>
        <v>21.62</v>
      </c>
      <c r="D20" s="136">
        <f>ROUND(VALUE(SUBSTITUTE(実質収支比率等に係る経年分析!H$47,"▲","-")),2)</f>
        <v>23.77</v>
      </c>
      <c r="E20" s="136">
        <f>ROUND(VALUE(SUBSTITUTE(実質収支比率等に係る経年分析!I$47,"▲","-")),2)</f>
        <v>26.37</v>
      </c>
      <c r="F20" s="136">
        <f>ROUND(VALUE(SUBSTITUTE(実質収支比率等に係る経年分析!J$47,"▲","-")),2)</f>
        <v>29.31</v>
      </c>
    </row>
    <row r="21" spans="1:11">
      <c r="A21" s="136" t="s">
        <v>45</v>
      </c>
      <c r="B21" s="136">
        <f>IF(ISNUMBER(VALUE(SUBSTITUTE(実質収支比率等に係る経年分析!F$49,"▲","-"))),ROUND(VALUE(SUBSTITUTE(実質収支比率等に係る経年分析!F$49,"▲","-")),2),NA())</f>
        <v>5.54</v>
      </c>
      <c r="C21" s="136">
        <f>IF(ISNUMBER(VALUE(SUBSTITUTE(実質収支比率等に係る経年分析!G$49,"▲","-"))),ROUND(VALUE(SUBSTITUTE(実質収支比率等に係る経年分析!G$49,"▲","-")),2),NA())</f>
        <v>4.41</v>
      </c>
      <c r="D21" s="136">
        <f>IF(ISNUMBER(VALUE(SUBSTITUTE(実質収支比率等に係る経年分析!H$49,"▲","-"))),ROUND(VALUE(SUBSTITUTE(実質収支比率等に係る経年分析!H$49,"▲","-")),2),NA())</f>
        <v>-2.0299999999999998</v>
      </c>
      <c r="E21" s="136">
        <f>IF(ISNUMBER(VALUE(SUBSTITUTE(実質収支比率等に係る経年分析!I$49,"▲","-"))),ROUND(VALUE(SUBSTITUTE(実質収支比率等に係る経年分析!I$49,"▲","-")),2),NA())</f>
        <v>6.71</v>
      </c>
      <c r="F21" s="136">
        <f>IF(ISNUMBER(VALUE(SUBSTITUTE(実質収支比率等に係る経年分析!J$49,"▲","-"))),ROUND(VALUE(SUBSTITUTE(実質収支比率等に係る経年分析!J$49,"▲","-")),2),NA())</f>
        <v>-0.57999999999999996</v>
      </c>
    </row>
    <row r="24" spans="1:11">
      <c r="A24" s="106" t="s">
        <v>46</v>
      </c>
    </row>
    <row r="25" spans="1:11">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c r="A26" s="137"/>
      <c r="B26" s="137" t="s">
        <v>47</v>
      </c>
      <c r="C26" s="137" t="s">
        <v>48</v>
      </c>
      <c r="D26" s="137" t="s">
        <v>47</v>
      </c>
      <c r="E26" s="137" t="s">
        <v>48</v>
      </c>
      <c r="F26" s="137" t="s">
        <v>47</v>
      </c>
      <c r="G26" s="137" t="s">
        <v>48</v>
      </c>
      <c r="H26" s="137" t="s">
        <v>47</v>
      </c>
      <c r="I26" s="137" t="s">
        <v>48</v>
      </c>
      <c r="J26" s="137" t="s">
        <v>47</v>
      </c>
      <c r="K26" s="137" t="s">
        <v>48</v>
      </c>
    </row>
    <row r="27" spans="1:11">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c r="A29" s="137" t="str">
        <f>IF(連結実質赤字比率に係る赤字・黒字の構成分析!C$41="",NA(),連結実質赤字比率に係る赤字・黒字の構成分析!C$41)</f>
        <v>宅地造成事業特別会計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c r="A30" s="137" t="str">
        <f>IF(連結実質赤字比率に係る赤字・黒字の構成分析!C$40="",NA(),連結実質赤字比率に係る赤字・黒字の構成分析!C$40)</f>
        <v>後期高齢者医療特別会計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0.1</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0.09</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0.02</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c r="A31" s="137" t="str">
        <f>IF(連結実質赤字比率に係る赤字・黒字の構成分析!C$39="",NA(),連結実質赤字比率に係る赤字・黒字の構成分析!C$39)</f>
        <v>簡易水道事業特別会計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0.25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0.17</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0.11</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0.25</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0.15</v>
      </c>
    </row>
    <row r="32" spans="1:11">
      <c r="A32" s="137" t="str">
        <f>IF(連結実質赤字比率に係る赤字・黒字の構成分析!C$38="",NA(),連結実質赤字比率に係る赤字・黒字の構成分析!C$38)</f>
        <v>土地開発事業特別会計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0.54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0.31</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0.13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0.15</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0.16</v>
      </c>
    </row>
    <row r="33" spans="1:16">
      <c r="A33" s="137" t="str">
        <f>IF(連結実質赤字比率に係る赤字・黒字の構成分析!C$37="",NA(),連結実質赤字比率に係る赤字・黒字の構成分析!C$37)</f>
        <v>介護保険特別会計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0.6</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0.87</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0.9</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1.1200000000000001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0.87</v>
      </c>
    </row>
    <row r="34" spans="1:16">
      <c r="A34" s="137" t="str">
        <f>IF(連結実質赤字比率に係る赤字・黒字の構成分析!C$36="",NA(),連結実質赤字比率に係る赤字・黒字の構成分析!C$36)</f>
        <v>国民健康保険特別会計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2.63</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1.31</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1.69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2.58</v>
      </c>
    </row>
    <row r="35" spans="1:16">
      <c r="A35" s="137" t="str">
        <f>IF(連結実質赤字比率に係る赤字・黒字の構成分析!C$35="",NA(),連結実質赤字比率に係る赤字・黒字の構成分析!C$35)</f>
        <v>一般会計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10.02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10.06</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6.18</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9.43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6.91</v>
      </c>
    </row>
    <row r="36" spans="1:16">
      <c r="A36" s="137" t="str">
        <f>IF(連結実質赤字比率に係る赤字・黒字の構成分析!C$34="",NA(),連結実質赤字比率に係る赤字・黒字の構成分析!C$34)</f>
        <v>水道事業会計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14.73</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16.190000000000001</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16.66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13.4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11.62</v>
      </c>
    </row>
    <row r="39" spans="1:16">
      <c r="A39" s="106" t="s">
        <v>49</v>
      </c>
    </row>
    <row r="40" spans="1:16">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c r="A41" s="138"/>
      <c r="B41" s="138" t="s">
        <v>50</v>
      </c>
      <c r="C41" s="138"/>
      <c r="D41" s="138" t="s">
        <v>51</v>
      </c>
      <c r="E41" s="138" t="s">
        <v>50</v>
      </c>
      <c r="F41" s="138"/>
      <c r="G41" s="138" t="s">
        <v>51</v>
      </c>
      <c r="H41" s="138" t="s">
        <v>50</v>
      </c>
      <c r="I41" s="138"/>
      <c r="J41" s="138" t="s">
        <v>51</v>
      </c>
      <c r="K41" s="138" t="s">
        <v>50</v>
      </c>
      <c r="L41" s="138"/>
      <c r="M41" s="138" t="s">
        <v>51</v>
      </c>
      <c r="N41" s="138" t="s">
        <v>50</v>
      </c>
      <c r="O41" s="138"/>
      <c r="P41" s="138" t="s">
        <v>51</v>
      </c>
    </row>
    <row r="42" spans="1:16">
      <c r="A42" s="138" t="s">
        <v>52</v>
      </c>
      <c r="B42" s="138"/>
      <c r="C42" s="138"/>
      <c r="D42" s="138">
        <f>'実質公債費比率（分子）の構造'!K$52</f>
        <v>624</v>
      </c>
      <c r="E42" s="138"/>
      <c r="F42" s="138"/>
      <c r="G42" s="138">
        <f>'実質公債費比率（分子）の構造'!L$52</f>
        <v>620</v>
      </c>
      <c r="H42" s="138"/>
      <c r="I42" s="138"/>
      <c r="J42" s="138">
        <f>'実質公債費比率（分子）の構造'!M$52</f>
        <v>630</v>
      </c>
      <c r="K42" s="138"/>
      <c r="L42" s="138"/>
      <c r="M42" s="138">
        <f>'実質公債費比率（分子）の構造'!N$52</f>
        <v>611</v>
      </c>
      <c r="N42" s="138"/>
      <c r="O42" s="138"/>
      <c r="P42" s="138">
        <f>'実質公債費比率（分子）の構造'!O$52</f>
        <v>582</v>
      </c>
    </row>
    <row r="43" spans="1:16">
      <c r="A43" s="138" t="s">
        <v>53</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c r="A44" s="138" t="s">
        <v>54</v>
      </c>
      <c r="B44" s="138">
        <f>'実質公債費比率（分子）の構造'!K$50</f>
        <v>134</v>
      </c>
      <c r="C44" s="138"/>
      <c r="D44" s="138"/>
      <c r="E44" s="138">
        <f>'実質公債費比率（分子）の構造'!L$50</f>
        <v>124</v>
      </c>
      <c r="F44" s="138"/>
      <c r="G44" s="138"/>
      <c r="H44" s="138">
        <f>'実質公債費比率（分子）の構造'!M$50</f>
        <v>96</v>
      </c>
      <c r="I44" s="138"/>
      <c r="J44" s="138"/>
      <c r="K44" s="138">
        <f>'実質公債費比率（分子）の構造'!N$50</f>
        <v>38</v>
      </c>
      <c r="L44" s="138"/>
      <c r="M44" s="138"/>
      <c r="N44" s="138">
        <f>'実質公債費比率（分子）の構造'!O$50</f>
        <v>23</v>
      </c>
      <c r="O44" s="138"/>
      <c r="P44" s="138"/>
    </row>
    <row r="45" spans="1:16">
      <c r="A45" s="138" t="s">
        <v>55</v>
      </c>
      <c r="B45" s="138">
        <f>'実質公債費比率（分子）の構造'!K$49</f>
        <v>202</v>
      </c>
      <c r="C45" s="138"/>
      <c r="D45" s="138"/>
      <c r="E45" s="138">
        <f>'実質公債費比率（分子）の構造'!L$49</f>
        <v>202</v>
      </c>
      <c r="F45" s="138"/>
      <c r="G45" s="138"/>
      <c r="H45" s="138">
        <f>'実質公債費比率（分子）の構造'!M$49</f>
        <v>201</v>
      </c>
      <c r="I45" s="138"/>
      <c r="J45" s="138"/>
      <c r="K45" s="138">
        <f>'実質公債費比率（分子）の構造'!N$49</f>
        <v>200</v>
      </c>
      <c r="L45" s="138"/>
      <c r="M45" s="138"/>
      <c r="N45" s="138">
        <f>'実質公債費比率（分子）の構造'!O$49</f>
        <v>177</v>
      </c>
      <c r="O45" s="138"/>
      <c r="P45" s="138"/>
    </row>
    <row r="46" spans="1:16">
      <c r="A46" s="138" t="s">
        <v>56</v>
      </c>
      <c r="B46" s="138">
        <f>'実質公債費比率（分子）の構造'!K$48</f>
        <v>133</v>
      </c>
      <c r="C46" s="138"/>
      <c r="D46" s="138"/>
      <c r="E46" s="138">
        <f>'実質公債費比率（分子）の構造'!L$48</f>
        <v>134</v>
      </c>
      <c r="F46" s="138"/>
      <c r="G46" s="138"/>
      <c r="H46" s="138">
        <f>'実質公債費比率（分子）の構造'!M$48</f>
        <v>130</v>
      </c>
      <c r="I46" s="138"/>
      <c r="J46" s="138"/>
      <c r="K46" s="138">
        <f>'実質公債費比率（分子）の構造'!N$48</f>
        <v>134</v>
      </c>
      <c r="L46" s="138"/>
      <c r="M46" s="138"/>
      <c r="N46" s="138">
        <f>'実質公債費比率（分子）の構造'!O$48</f>
        <v>133</v>
      </c>
      <c r="O46" s="138"/>
      <c r="P46" s="138"/>
    </row>
    <row r="47" spans="1:16">
      <c r="A47" s="138" t="s">
        <v>57</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c r="A48" s="138" t="s">
        <v>58</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c r="A49" s="138" t="s">
        <v>59</v>
      </c>
      <c r="B49" s="138">
        <f>'実質公債費比率（分子）の構造'!K$45</f>
        <v>546</v>
      </c>
      <c r="C49" s="138"/>
      <c r="D49" s="138"/>
      <c r="E49" s="138">
        <f>'実質公債費比率（分子）の構造'!L$45</f>
        <v>507</v>
      </c>
      <c r="F49" s="138"/>
      <c r="G49" s="138"/>
      <c r="H49" s="138">
        <f>'実質公債費比率（分子）の構造'!M$45</f>
        <v>487</v>
      </c>
      <c r="I49" s="138"/>
      <c r="J49" s="138"/>
      <c r="K49" s="138">
        <f>'実質公債費比率（分子）の構造'!N$45</f>
        <v>465</v>
      </c>
      <c r="L49" s="138"/>
      <c r="M49" s="138"/>
      <c r="N49" s="138">
        <f>'実質公債費比率（分子）の構造'!O$45</f>
        <v>492</v>
      </c>
      <c r="O49" s="138"/>
      <c r="P49" s="138"/>
    </row>
    <row r="50" spans="1:16">
      <c r="A50" s="138" t="s">
        <v>60</v>
      </c>
      <c r="B50" s="138" t="e">
        <f>NA()</f>
        <v>#N/A</v>
      </c>
      <c r="C50" s="138">
        <f>IF(ISNUMBER('実質公債費比率（分子）の構造'!K$53),'実質公債費比率（分子）の構造'!K$53,NA())</f>
        <v>391</v>
      </c>
      <c r="D50" s="138" t="e">
        <f>NA()</f>
        <v>#N/A</v>
      </c>
      <c r="E50" s="138" t="e">
        <f>NA()</f>
        <v>#N/A</v>
      </c>
      <c r="F50" s="138">
        <f>IF(ISNUMBER('実質公債費比率（分子）の構造'!L$53),'実質公債費比率（分子）の構造'!L$53,NA())</f>
        <v>347</v>
      </c>
      <c r="G50" s="138" t="e">
        <f>NA()</f>
        <v>#N/A</v>
      </c>
      <c r="H50" s="138" t="e">
        <f>NA()</f>
        <v>#N/A</v>
      </c>
      <c r="I50" s="138">
        <f>IF(ISNUMBER('実質公債費比率（分子）の構造'!M$53),'実質公債費比率（分子）の構造'!M$53,NA())</f>
        <v>284</v>
      </c>
      <c r="J50" s="138" t="e">
        <f>NA()</f>
        <v>#N/A</v>
      </c>
      <c r="K50" s="138" t="e">
        <f>NA()</f>
        <v>#N/A</v>
      </c>
      <c r="L50" s="138">
        <f>IF(ISNUMBER('実質公債費比率（分子）の構造'!N$53),'実質公債費比率（分子）の構造'!N$53,NA())</f>
        <v>226</v>
      </c>
      <c r="M50" s="138" t="e">
        <f>NA()</f>
        <v>#N/A</v>
      </c>
      <c r="N50" s="138" t="e">
        <f>NA()</f>
        <v>#N/A</v>
      </c>
      <c r="O50" s="138">
        <f>IF(ISNUMBER('実質公債費比率（分子）の構造'!O$53),'実質公債費比率（分子）の構造'!O$53,NA())</f>
        <v>243</v>
      </c>
      <c r="P50" s="138" t="e">
        <f>NA()</f>
        <v>#N/A</v>
      </c>
    </row>
    <row r="53" spans="1:16">
      <c r="A53" s="106" t="s">
        <v>61</v>
      </c>
    </row>
    <row r="54" spans="1:16">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c r="A55" s="137"/>
      <c r="B55" s="137" t="s">
        <v>62</v>
      </c>
      <c r="C55" s="137"/>
      <c r="D55" s="137" t="s">
        <v>63</v>
      </c>
      <c r="E55" s="137" t="s">
        <v>62</v>
      </c>
      <c r="F55" s="137"/>
      <c r="G55" s="137" t="s">
        <v>63</v>
      </c>
      <c r="H55" s="137" t="s">
        <v>62</v>
      </c>
      <c r="I55" s="137"/>
      <c r="J55" s="137" t="s">
        <v>63</v>
      </c>
      <c r="K55" s="137" t="s">
        <v>62</v>
      </c>
      <c r="L55" s="137"/>
      <c r="M55" s="137" t="s">
        <v>63</v>
      </c>
      <c r="N55" s="137" t="s">
        <v>62</v>
      </c>
      <c r="O55" s="137"/>
      <c r="P55" s="137" t="s">
        <v>63</v>
      </c>
    </row>
    <row r="56" spans="1:16">
      <c r="A56" s="137" t="s">
        <v>37</v>
      </c>
      <c r="B56" s="137"/>
      <c r="C56" s="137"/>
      <c r="D56" s="137">
        <f>'将来負担比率（分子）の構造'!I$52</f>
        <v>5127</v>
      </c>
      <c r="E56" s="137"/>
      <c r="F56" s="137"/>
      <c r="G56" s="137">
        <f>'将来負担比率（分子）の構造'!J$52</f>
        <v>5062</v>
      </c>
      <c r="H56" s="137"/>
      <c r="I56" s="137"/>
      <c r="J56" s="137">
        <f>'将来負担比率（分子）の構造'!K$52</f>
        <v>5457</v>
      </c>
      <c r="K56" s="137"/>
      <c r="L56" s="137"/>
      <c r="M56" s="137">
        <f>'将来負担比率（分子）の構造'!L$52</f>
        <v>5736</v>
      </c>
      <c r="N56" s="137"/>
      <c r="O56" s="137"/>
      <c r="P56" s="137">
        <f>'将来負担比率（分子）の構造'!M$52</f>
        <v>5576</v>
      </c>
    </row>
    <row r="57" spans="1:16">
      <c r="A57" s="137" t="s">
        <v>36</v>
      </c>
      <c r="B57" s="137"/>
      <c r="C57" s="137"/>
      <c r="D57" s="137">
        <f>'将来負担比率（分子）の構造'!I$51</f>
        <v>141</v>
      </c>
      <c r="E57" s="137"/>
      <c r="F57" s="137"/>
      <c r="G57" s="137">
        <f>'将来負担比率（分子）の構造'!J$51</f>
        <v>134</v>
      </c>
      <c r="H57" s="137"/>
      <c r="I57" s="137"/>
      <c r="J57" s="137">
        <f>'将来負担比率（分子）の構造'!K$51</f>
        <v>132</v>
      </c>
      <c r="K57" s="137"/>
      <c r="L57" s="137"/>
      <c r="M57" s="137">
        <f>'将来負担比率（分子）の構造'!L$51</f>
        <v>123</v>
      </c>
      <c r="N57" s="137"/>
      <c r="O57" s="137"/>
      <c r="P57" s="137">
        <f>'将来負担比率（分子）の構造'!M$51</f>
        <v>115</v>
      </c>
    </row>
    <row r="58" spans="1:16">
      <c r="A58" s="137" t="s">
        <v>35</v>
      </c>
      <c r="B58" s="137"/>
      <c r="C58" s="137"/>
      <c r="D58" s="137">
        <f>'将来負担比率（分子）の構造'!I$50</f>
        <v>2715</v>
      </c>
      <c r="E58" s="137"/>
      <c r="F58" s="137"/>
      <c r="G58" s="137">
        <f>'将来負担比率（分子）の構造'!J$50</f>
        <v>2979</v>
      </c>
      <c r="H58" s="137"/>
      <c r="I58" s="137"/>
      <c r="J58" s="137">
        <f>'将来負担比率（分子）の構造'!K$50</f>
        <v>2821</v>
      </c>
      <c r="K58" s="137"/>
      <c r="L58" s="137"/>
      <c r="M58" s="137">
        <f>'将来負担比率（分子）の構造'!L$50</f>
        <v>2913</v>
      </c>
      <c r="N58" s="137"/>
      <c r="O58" s="137"/>
      <c r="P58" s="137">
        <f>'将来負担比率（分子）の構造'!M$50</f>
        <v>2514</v>
      </c>
    </row>
    <row r="59" spans="1:16">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c r="A62" s="137" t="s">
        <v>29</v>
      </c>
      <c r="B62" s="137">
        <f>'将来負担比率（分子）の構造'!I$45</f>
        <v>1738</v>
      </c>
      <c r="C62" s="137"/>
      <c r="D62" s="137"/>
      <c r="E62" s="137">
        <f>'将来負担比率（分子）の構造'!J$45</f>
        <v>1682</v>
      </c>
      <c r="F62" s="137"/>
      <c r="G62" s="137"/>
      <c r="H62" s="137">
        <f>'将来負担比率（分子）の構造'!K$45</f>
        <v>1578</v>
      </c>
      <c r="I62" s="137"/>
      <c r="J62" s="137"/>
      <c r="K62" s="137">
        <f>'将来負担比率（分子）の構造'!L$45</f>
        <v>1464</v>
      </c>
      <c r="L62" s="137"/>
      <c r="M62" s="137"/>
      <c r="N62" s="137">
        <f>'将来負担比率（分子）の構造'!M$45</f>
        <v>1399</v>
      </c>
      <c r="O62" s="137"/>
      <c r="P62" s="137"/>
    </row>
    <row r="63" spans="1:16">
      <c r="A63" s="137" t="s">
        <v>28</v>
      </c>
      <c r="B63" s="137">
        <f>'将来負担比率（分子）の構造'!I$44</f>
        <v>612</v>
      </c>
      <c r="C63" s="137"/>
      <c r="D63" s="137"/>
      <c r="E63" s="137">
        <f>'将来負担比率（分子）の構造'!J$44</f>
        <v>500</v>
      </c>
      <c r="F63" s="137"/>
      <c r="G63" s="137"/>
      <c r="H63" s="137">
        <f>'将来負担比率（分子）の構造'!K$44</f>
        <v>389</v>
      </c>
      <c r="I63" s="137"/>
      <c r="J63" s="137"/>
      <c r="K63" s="137">
        <f>'将来負担比率（分子）の構造'!L$44</f>
        <v>284</v>
      </c>
      <c r="L63" s="137"/>
      <c r="M63" s="137"/>
      <c r="N63" s="137">
        <f>'将来負担比率（分子）の構造'!M$44</f>
        <v>193</v>
      </c>
      <c r="O63" s="137"/>
      <c r="P63" s="137"/>
    </row>
    <row r="64" spans="1:16">
      <c r="A64" s="137" t="s">
        <v>27</v>
      </c>
      <c r="B64" s="137">
        <f>'将来負担比率（分子）の構造'!I$43</f>
        <v>1613</v>
      </c>
      <c r="C64" s="137"/>
      <c r="D64" s="137"/>
      <c r="E64" s="137">
        <f>'将来負担比率（分子）の構造'!J$43</f>
        <v>1464</v>
      </c>
      <c r="F64" s="137"/>
      <c r="G64" s="137"/>
      <c r="H64" s="137">
        <f>'将来負担比率（分子）の構造'!K$43</f>
        <v>1331</v>
      </c>
      <c r="I64" s="137"/>
      <c r="J64" s="137"/>
      <c r="K64" s="137">
        <f>'将来負担比率（分子）の構造'!L$43</f>
        <v>1228</v>
      </c>
      <c r="L64" s="137"/>
      <c r="M64" s="137"/>
      <c r="N64" s="137">
        <f>'将来負担比率（分子）の構造'!M$43</f>
        <v>1132</v>
      </c>
      <c r="O64" s="137"/>
      <c r="P64" s="137"/>
    </row>
    <row r="65" spans="1:16">
      <c r="A65" s="137" t="s">
        <v>26</v>
      </c>
      <c r="B65" s="137">
        <f>'将来負担比率（分子）の構造'!I$42</f>
        <v>334</v>
      </c>
      <c r="C65" s="137"/>
      <c r="D65" s="137"/>
      <c r="E65" s="137">
        <f>'将来負担比率（分子）の構造'!J$42</f>
        <v>219</v>
      </c>
      <c r="F65" s="137"/>
      <c r="G65" s="137"/>
      <c r="H65" s="137">
        <f>'将来負担比率（分子）の構造'!K$42</f>
        <v>127</v>
      </c>
      <c r="I65" s="137"/>
      <c r="J65" s="137"/>
      <c r="K65" s="137">
        <f>'将来負担比率（分子）の構造'!L$42</f>
        <v>91</v>
      </c>
      <c r="L65" s="137"/>
      <c r="M65" s="137"/>
      <c r="N65" s="137">
        <f>'将来負担比率（分子）の構造'!M$42</f>
        <v>69</v>
      </c>
      <c r="O65" s="137"/>
      <c r="P65" s="137"/>
    </row>
    <row r="66" spans="1:16">
      <c r="A66" s="137" t="s">
        <v>25</v>
      </c>
      <c r="B66" s="137">
        <f>'将来負担比率（分子）の構造'!I$41</f>
        <v>4656</v>
      </c>
      <c r="C66" s="137"/>
      <c r="D66" s="137"/>
      <c r="E66" s="137">
        <f>'将来負担比率（分子）の構造'!J$41</f>
        <v>4944</v>
      </c>
      <c r="F66" s="137"/>
      <c r="G66" s="137"/>
      <c r="H66" s="137">
        <f>'将来負担比率（分子）の構造'!K$41</f>
        <v>5367</v>
      </c>
      <c r="I66" s="137"/>
      <c r="J66" s="137"/>
      <c r="K66" s="137">
        <f>'将来負担比率（分子）の構造'!L$41</f>
        <v>6014</v>
      </c>
      <c r="L66" s="137"/>
      <c r="M66" s="137"/>
      <c r="N66" s="137">
        <f>'将来負担比率（分子）の構造'!M$41</f>
        <v>6070</v>
      </c>
      <c r="O66" s="137"/>
      <c r="P66" s="137"/>
    </row>
    <row r="67" spans="1:16">
      <c r="A67" s="137" t="s">
        <v>64</v>
      </c>
      <c r="B67" s="137" t="e">
        <f>NA()</f>
        <v>#N/A</v>
      </c>
      <c r="C67" s="137">
        <f>IF(ISNUMBER('将来負担比率（分子）の構造'!I$53), IF('将来負担比率（分子）の構造'!I$53 &lt; 0, 0, '将来負担比率（分子）の構造'!I$53), NA())</f>
        <v>970</v>
      </c>
      <c r="D67" s="137" t="e">
        <f>NA()</f>
        <v>#N/A</v>
      </c>
      <c r="E67" s="137" t="e">
        <f>NA()</f>
        <v>#N/A</v>
      </c>
      <c r="F67" s="137">
        <f>IF(ISNUMBER('将来負担比率（分子）の構造'!J$53), IF('将来負担比率（分子）の構造'!J$53 &lt; 0, 0, '将来負担比率（分子）の構造'!J$53), NA())</f>
        <v>634</v>
      </c>
      <c r="G67" s="137" t="e">
        <f>NA()</f>
        <v>#N/A</v>
      </c>
      <c r="H67" s="137" t="e">
        <f>NA()</f>
        <v>#N/A</v>
      </c>
      <c r="I67" s="137">
        <f>IF(ISNUMBER('将来負担比率（分子）の構造'!K$53), IF('将来負担比率（分子）の構造'!K$53 &lt; 0, 0, '将来負担比率（分子）の構造'!K$53), NA())</f>
        <v>382</v>
      </c>
      <c r="J67" s="137" t="e">
        <f>NA()</f>
        <v>#N/A</v>
      </c>
      <c r="K67" s="137" t="e">
        <f>NA()</f>
        <v>#N/A</v>
      </c>
      <c r="L67" s="137">
        <f>IF(ISNUMBER('将来負担比率（分子）の構造'!L$53), IF('将来負担比率（分子）の構造'!L$53 &lt; 0, 0, '将来負担比率（分子）の構造'!L$53), NA())</f>
        <v>309</v>
      </c>
      <c r="M67" s="137" t="e">
        <f>NA()</f>
        <v>#N/A</v>
      </c>
      <c r="N67" s="137" t="e">
        <f>NA()</f>
        <v>#N/A</v>
      </c>
      <c r="O67" s="137">
        <f>IF(ISNUMBER('将来負担比率（分子）の構造'!M$53), IF('将来負担比率（分子）の構造'!M$53 &lt; 0, 0, '将来負担比率（分子）の構造'!M$53), NA())</f>
        <v>658</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Normal="100" workbookViewId="0"/>
  </sheetViews>
  <sheetFormatPr defaultColWidth="0" defaultRowHeight="11.25" customHeight="1" zeroHeight="1"/>
  <cols>
    <col min="1" max="143" width="1.625" style="179" customWidth="1"/>
    <col min="144" max="16384" width="0" style="179" hidden="1"/>
  </cols>
  <sheetData>
    <row r="1" spans="2:143" ht="22.5" customHeight="1" thickBot="1">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c r="B5" s="611" t="s">
        <v>209</v>
      </c>
      <c r="C5" s="612"/>
      <c r="D5" s="612"/>
      <c r="E5" s="612"/>
      <c r="F5" s="612"/>
      <c r="G5" s="612"/>
      <c r="H5" s="612"/>
      <c r="I5" s="612"/>
      <c r="J5" s="612"/>
      <c r="K5" s="612"/>
      <c r="L5" s="612"/>
      <c r="M5" s="612"/>
      <c r="N5" s="612"/>
      <c r="O5" s="612"/>
      <c r="P5" s="612"/>
      <c r="Q5" s="613"/>
      <c r="R5" s="614">
        <v>1670707</v>
      </c>
      <c r="S5" s="615"/>
      <c r="T5" s="615"/>
      <c r="U5" s="615"/>
      <c r="V5" s="615"/>
      <c r="W5" s="615"/>
      <c r="X5" s="615"/>
      <c r="Y5" s="616"/>
      <c r="Z5" s="617">
        <v>20.6</v>
      </c>
      <c r="AA5" s="617"/>
      <c r="AB5" s="617"/>
      <c r="AC5" s="617"/>
      <c r="AD5" s="618">
        <v>1670707</v>
      </c>
      <c r="AE5" s="618"/>
      <c r="AF5" s="618"/>
      <c r="AG5" s="618"/>
      <c r="AH5" s="618"/>
      <c r="AI5" s="618"/>
      <c r="AJ5" s="618"/>
      <c r="AK5" s="618"/>
      <c r="AL5" s="619">
        <v>38.200000000000003</v>
      </c>
      <c r="AM5" s="620"/>
      <c r="AN5" s="620"/>
      <c r="AO5" s="621"/>
      <c r="AP5" s="611" t="s">
        <v>210</v>
      </c>
      <c r="AQ5" s="612"/>
      <c r="AR5" s="612"/>
      <c r="AS5" s="612"/>
      <c r="AT5" s="612"/>
      <c r="AU5" s="612"/>
      <c r="AV5" s="612"/>
      <c r="AW5" s="612"/>
      <c r="AX5" s="612"/>
      <c r="AY5" s="612"/>
      <c r="AZ5" s="612"/>
      <c r="BA5" s="612"/>
      <c r="BB5" s="612"/>
      <c r="BC5" s="612"/>
      <c r="BD5" s="612"/>
      <c r="BE5" s="612"/>
      <c r="BF5" s="613"/>
      <c r="BG5" s="625">
        <v>1652403</v>
      </c>
      <c r="BH5" s="626"/>
      <c r="BI5" s="626"/>
      <c r="BJ5" s="626"/>
      <c r="BK5" s="626"/>
      <c r="BL5" s="626"/>
      <c r="BM5" s="626"/>
      <c r="BN5" s="627"/>
      <c r="BO5" s="628">
        <v>98.9</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c r="B6" s="622" t="s">
        <v>215</v>
      </c>
      <c r="C6" s="623"/>
      <c r="D6" s="623"/>
      <c r="E6" s="623"/>
      <c r="F6" s="623"/>
      <c r="G6" s="623"/>
      <c r="H6" s="623"/>
      <c r="I6" s="623"/>
      <c r="J6" s="623"/>
      <c r="K6" s="623"/>
      <c r="L6" s="623"/>
      <c r="M6" s="623"/>
      <c r="N6" s="623"/>
      <c r="O6" s="623"/>
      <c r="P6" s="623"/>
      <c r="Q6" s="624"/>
      <c r="R6" s="625">
        <v>96776</v>
      </c>
      <c r="S6" s="626"/>
      <c r="T6" s="626"/>
      <c r="U6" s="626"/>
      <c r="V6" s="626"/>
      <c r="W6" s="626"/>
      <c r="X6" s="626"/>
      <c r="Y6" s="627"/>
      <c r="Z6" s="628">
        <v>1.2</v>
      </c>
      <c r="AA6" s="628"/>
      <c r="AB6" s="628"/>
      <c r="AC6" s="628"/>
      <c r="AD6" s="629">
        <v>96776</v>
      </c>
      <c r="AE6" s="629"/>
      <c r="AF6" s="629"/>
      <c r="AG6" s="629"/>
      <c r="AH6" s="629"/>
      <c r="AI6" s="629"/>
      <c r="AJ6" s="629"/>
      <c r="AK6" s="629"/>
      <c r="AL6" s="630">
        <v>2.2000000000000002</v>
      </c>
      <c r="AM6" s="631"/>
      <c r="AN6" s="631"/>
      <c r="AO6" s="632"/>
      <c r="AP6" s="622" t="s">
        <v>216</v>
      </c>
      <c r="AQ6" s="623"/>
      <c r="AR6" s="623"/>
      <c r="AS6" s="623"/>
      <c r="AT6" s="623"/>
      <c r="AU6" s="623"/>
      <c r="AV6" s="623"/>
      <c r="AW6" s="623"/>
      <c r="AX6" s="623"/>
      <c r="AY6" s="623"/>
      <c r="AZ6" s="623"/>
      <c r="BA6" s="623"/>
      <c r="BB6" s="623"/>
      <c r="BC6" s="623"/>
      <c r="BD6" s="623"/>
      <c r="BE6" s="623"/>
      <c r="BF6" s="624"/>
      <c r="BG6" s="625">
        <v>1652403</v>
      </c>
      <c r="BH6" s="626"/>
      <c r="BI6" s="626"/>
      <c r="BJ6" s="626"/>
      <c r="BK6" s="626"/>
      <c r="BL6" s="626"/>
      <c r="BM6" s="626"/>
      <c r="BN6" s="627"/>
      <c r="BO6" s="628">
        <v>98.9</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92005</v>
      </c>
      <c r="CS6" s="626"/>
      <c r="CT6" s="626"/>
      <c r="CU6" s="626"/>
      <c r="CV6" s="626"/>
      <c r="CW6" s="626"/>
      <c r="CX6" s="626"/>
      <c r="CY6" s="627"/>
      <c r="CZ6" s="628">
        <v>1.2</v>
      </c>
      <c r="DA6" s="628"/>
      <c r="DB6" s="628"/>
      <c r="DC6" s="628"/>
      <c r="DD6" s="634" t="s">
        <v>211</v>
      </c>
      <c r="DE6" s="626"/>
      <c r="DF6" s="626"/>
      <c r="DG6" s="626"/>
      <c r="DH6" s="626"/>
      <c r="DI6" s="626"/>
      <c r="DJ6" s="626"/>
      <c r="DK6" s="626"/>
      <c r="DL6" s="626"/>
      <c r="DM6" s="626"/>
      <c r="DN6" s="626"/>
      <c r="DO6" s="626"/>
      <c r="DP6" s="627"/>
      <c r="DQ6" s="634">
        <v>92005</v>
      </c>
      <c r="DR6" s="626"/>
      <c r="DS6" s="626"/>
      <c r="DT6" s="626"/>
      <c r="DU6" s="626"/>
      <c r="DV6" s="626"/>
      <c r="DW6" s="626"/>
      <c r="DX6" s="626"/>
      <c r="DY6" s="626"/>
      <c r="DZ6" s="626"/>
      <c r="EA6" s="626"/>
      <c r="EB6" s="626"/>
      <c r="EC6" s="635"/>
    </row>
    <row r="7" spans="2:143" ht="11.25" customHeight="1">
      <c r="B7" s="622" t="s">
        <v>218</v>
      </c>
      <c r="C7" s="623"/>
      <c r="D7" s="623"/>
      <c r="E7" s="623"/>
      <c r="F7" s="623"/>
      <c r="G7" s="623"/>
      <c r="H7" s="623"/>
      <c r="I7" s="623"/>
      <c r="J7" s="623"/>
      <c r="K7" s="623"/>
      <c r="L7" s="623"/>
      <c r="M7" s="623"/>
      <c r="N7" s="623"/>
      <c r="O7" s="623"/>
      <c r="P7" s="623"/>
      <c r="Q7" s="624"/>
      <c r="R7" s="625">
        <v>1539</v>
      </c>
      <c r="S7" s="626"/>
      <c r="T7" s="626"/>
      <c r="U7" s="626"/>
      <c r="V7" s="626"/>
      <c r="W7" s="626"/>
      <c r="X7" s="626"/>
      <c r="Y7" s="627"/>
      <c r="Z7" s="628">
        <v>0</v>
      </c>
      <c r="AA7" s="628"/>
      <c r="AB7" s="628"/>
      <c r="AC7" s="628"/>
      <c r="AD7" s="629">
        <v>1539</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660943</v>
      </c>
      <c r="BH7" s="626"/>
      <c r="BI7" s="626"/>
      <c r="BJ7" s="626"/>
      <c r="BK7" s="626"/>
      <c r="BL7" s="626"/>
      <c r="BM7" s="626"/>
      <c r="BN7" s="627"/>
      <c r="BO7" s="628">
        <v>39.6</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1827957</v>
      </c>
      <c r="CS7" s="626"/>
      <c r="CT7" s="626"/>
      <c r="CU7" s="626"/>
      <c r="CV7" s="626"/>
      <c r="CW7" s="626"/>
      <c r="CX7" s="626"/>
      <c r="CY7" s="627"/>
      <c r="CZ7" s="628">
        <v>23.9</v>
      </c>
      <c r="DA7" s="628"/>
      <c r="DB7" s="628"/>
      <c r="DC7" s="628"/>
      <c r="DD7" s="634">
        <v>784762</v>
      </c>
      <c r="DE7" s="626"/>
      <c r="DF7" s="626"/>
      <c r="DG7" s="626"/>
      <c r="DH7" s="626"/>
      <c r="DI7" s="626"/>
      <c r="DJ7" s="626"/>
      <c r="DK7" s="626"/>
      <c r="DL7" s="626"/>
      <c r="DM7" s="626"/>
      <c r="DN7" s="626"/>
      <c r="DO7" s="626"/>
      <c r="DP7" s="627"/>
      <c r="DQ7" s="634">
        <v>943301</v>
      </c>
      <c r="DR7" s="626"/>
      <c r="DS7" s="626"/>
      <c r="DT7" s="626"/>
      <c r="DU7" s="626"/>
      <c r="DV7" s="626"/>
      <c r="DW7" s="626"/>
      <c r="DX7" s="626"/>
      <c r="DY7" s="626"/>
      <c r="DZ7" s="626"/>
      <c r="EA7" s="626"/>
      <c r="EB7" s="626"/>
      <c r="EC7" s="635"/>
    </row>
    <row r="8" spans="2:143" ht="11.25" customHeight="1">
      <c r="B8" s="622" t="s">
        <v>221</v>
      </c>
      <c r="C8" s="623"/>
      <c r="D8" s="623"/>
      <c r="E8" s="623"/>
      <c r="F8" s="623"/>
      <c r="G8" s="623"/>
      <c r="H8" s="623"/>
      <c r="I8" s="623"/>
      <c r="J8" s="623"/>
      <c r="K8" s="623"/>
      <c r="L8" s="623"/>
      <c r="M8" s="623"/>
      <c r="N8" s="623"/>
      <c r="O8" s="623"/>
      <c r="P8" s="623"/>
      <c r="Q8" s="624"/>
      <c r="R8" s="625">
        <v>4273</v>
      </c>
      <c r="S8" s="626"/>
      <c r="T8" s="626"/>
      <c r="U8" s="626"/>
      <c r="V8" s="626"/>
      <c r="W8" s="626"/>
      <c r="X8" s="626"/>
      <c r="Y8" s="627"/>
      <c r="Z8" s="628">
        <v>0.1</v>
      </c>
      <c r="AA8" s="628"/>
      <c r="AB8" s="628"/>
      <c r="AC8" s="628"/>
      <c r="AD8" s="629">
        <v>4273</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26465</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2042019</v>
      </c>
      <c r="CS8" s="626"/>
      <c r="CT8" s="626"/>
      <c r="CU8" s="626"/>
      <c r="CV8" s="626"/>
      <c r="CW8" s="626"/>
      <c r="CX8" s="626"/>
      <c r="CY8" s="627"/>
      <c r="CZ8" s="628">
        <v>26.7</v>
      </c>
      <c r="DA8" s="628"/>
      <c r="DB8" s="628"/>
      <c r="DC8" s="628"/>
      <c r="DD8" s="634">
        <v>38899</v>
      </c>
      <c r="DE8" s="626"/>
      <c r="DF8" s="626"/>
      <c r="DG8" s="626"/>
      <c r="DH8" s="626"/>
      <c r="DI8" s="626"/>
      <c r="DJ8" s="626"/>
      <c r="DK8" s="626"/>
      <c r="DL8" s="626"/>
      <c r="DM8" s="626"/>
      <c r="DN8" s="626"/>
      <c r="DO8" s="626"/>
      <c r="DP8" s="627"/>
      <c r="DQ8" s="634">
        <v>1179828</v>
      </c>
      <c r="DR8" s="626"/>
      <c r="DS8" s="626"/>
      <c r="DT8" s="626"/>
      <c r="DU8" s="626"/>
      <c r="DV8" s="626"/>
      <c r="DW8" s="626"/>
      <c r="DX8" s="626"/>
      <c r="DY8" s="626"/>
      <c r="DZ8" s="626"/>
      <c r="EA8" s="626"/>
      <c r="EB8" s="626"/>
      <c r="EC8" s="635"/>
    </row>
    <row r="9" spans="2:143" ht="11.25" customHeight="1">
      <c r="B9" s="622" t="s">
        <v>224</v>
      </c>
      <c r="C9" s="623"/>
      <c r="D9" s="623"/>
      <c r="E9" s="623"/>
      <c r="F9" s="623"/>
      <c r="G9" s="623"/>
      <c r="H9" s="623"/>
      <c r="I9" s="623"/>
      <c r="J9" s="623"/>
      <c r="K9" s="623"/>
      <c r="L9" s="623"/>
      <c r="M9" s="623"/>
      <c r="N9" s="623"/>
      <c r="O9" s="623"/>
      <c r="P9" s="623"/>
      <c r="Q9" s="624"/>
      <c r="R9" s="625">
        <v>2262</v>
      </c>
      <c r="S9" s="626"/>
      <c r="T9" s="626"/>
      <c r="U9" s="626"/>
      <c r="V9" s="626"/>
      <c r="W9" s="626"/>
      <c r="X9" s="626"/>
      <c r="Y9" s="627"/>
      <c r="Z9" s="628">
        <v>0</v>
      </c>
      <c r="AA9" s="628"/>
      <c r="AB9" s="628"/>
      <c r="AC9" s="628"/>
      <c r="AD9" s="629">
        <v>2262</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528006</v>
      </c>
      <c r="BH9" s="626"/>
      <c r="BI9" s="626"/>
      <c r="BJ9" s="626"/>
      <c r="BK9" s="626"/>
      <c r="BL9" s="626"/>
      <c r="BM9" s="626"/>
      <c r="BN9" s="627"/>
      <c r="BO9" s="628">
        <v>31.6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643995</v>
      </c>
      <c r="CS9" s="626"/>
      <c r="CT9" s="626"/>
      <c r="CU9" s="626"/>
      <c r="CV9" s="626"/>
      <c r="CW9" s="626"/>
      <c r="CX9" s="626"/>
      <c r="CY9" s="627"/>
      <c r="CZ9" s="628">
        <v>8.4</v>
      </c>
      <c r="DA9" s="628"/>
      <c r="DB9" s="628"/>
      <c r="DC9" s="628"/>
      <c r="DD9" s="634">
        <v>25692</v>
      </c>
      <c r="DE9" s="626"/>
      <c r="DF9" s="626"/>
      <c r="DG9" s="626"/>
      <c r="DH9" s="626"/>
      <c r="DI9" s="626"/>
      <c r="DJ9" s="626"/>
      <c r="DK9" s="626"/>
      <c r="DL9" s="626"/>
      <c r="DM9" s="626"/>
      <c r="DN9" s="626"/>
      <c r="DO9" s="626"/>
      <c r="DP9" s="627"/>
      <c r="DQ9" s="634">
        <v>601027</v>
      </c>
      <c r="DR9" s="626"/>
      <c r="DS9" s="626"/>
      <c r="DT9" s="626"/>
      <c r="DU9" s="626"/>
      <c r="DV9" s="626"/>
      <c r="DW9" s="626"/>
      <c r="DX9" s="626"/>
      <c r="DY9" s="626"/>
      <c r="DZ9" s="626"/>
      <c r="EA9" s="626"/>
      <c r="EB9" s="626"/>
      <c r="EC9" s="635"/>
    </row>
    <row r="10" spans="2:143" ht="11.25" customHeight="1">
      <c r="B10" s="622" t="s">
        <v>227</v>
      </c>
      <c r="C10" s="623"/>
      <c r="D10" s="623"/>
      <c r="E10" s="623"/>
      <c r="F10" s="623"/>
      <c r="G10" s="623"/>
      <c r="H10" s="623"/>
      <c r="I10" s="623"/>
      <c r="J10" s="623"/>
      <c r="K10" s="623"/>
      <c r="L10" s="623"/>
      <c r="M10" s="623"/>
      <c r="N10" s="623"/>
      <c r="O10" s="623"/>
      <c r="P10" s="623"/>
      <c r="Q10" s="624"/>
      <c r="R10" s="625">
        <v>266925</v>
      </c>
      <c r="S10" s="626"/>
      <c r="T10" s="626"/>
      <c r="U10" s="626"/>
      <c r="V10" s="626"/>
      <c r="W10" s="626"/>
      <c r="X10" s="626"/>
      <c r="Y10" s="627"/>
      <c r="Z10" s="628">
        <v>3.3</v>
      </c>
      <c r="AA10" s="628"/>
      <c r="AB10" s="628"/>
      <c r="AC10" s="628"/>
      <c r="AD10" s="629">
        <v>266925</v>
      </c>
      <c r="AE10" s="629"/>
      <c r="AF10" s="629"/>
      <c r="AG10" s="629"/>
      <c r="AH10" s="629"/>
      <c r="AI10" s="629"/>
      <c r="AJ10" s="629"/>
      <c r="AK10" s="629"/>
      <c r="AL10" s="630">
        <v>6.1</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45309</v>
      </c>
      <c r="BH10" s="626"/>
      <c r="BI10" s="626"/>
      <c r="BJ10" s="626"/>
      <c r="BK10" s="626"/>
      <c r="BL10" s="626"/>
      <c r="BM10" s="626"/>
      <c r="BN10" s="627"/>
      <c r="BO10" s="628">
        <v>2.7</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1390</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1057</v>
      </c>
      <c r="DR10" s="626"/>
      <c r="DS10" s="626"/>
      <c r="DT10" s="626"/>
      <c r="DU10" s="626"/>
      <c r="DV10" s="626"/>
      <c r="DW10" s="626"/>
      <c r="DX10" s="626"/>
      <c r="DY10" s="626"/>
      <c r="DZ10" s="626"/>
      <c r="EA10" s="626"/>
      <c r="EB10" s="626"/>
      <c r="EC10" s="635"/>
    </row>
    <row r="11" spans="2:143" ht="11.25" customHeight="1">
      <c r="B11" s="622" t="s">
        <v>230</v>
      </c>
      <c r="C11" s="623"/>
      <c r="D11" s="623"/>
      <c r="E11" s="623"/>
      <c r="F11" s="623"/>
      <c r="G11" s="623"/>
      <c r="H11" s="623"/>
      <c r="I11" s="623"/>
      <c r="J11" s="623"/>
      <c r="K11" s="623"/>
      <c r="L11" s="623"/>
      <c r="M11" s="623"/>
      <c r="N11" s="623"/>
      <c r="O11" s="623"/>
      <c r="P11" s="623"/>
      <c r="Q11" s="624"/>
      <c r="R11" s="625">
        <v>32033</v>
      </c>
      <c r="S11" s="626"/>
      <c r="T11" s="626"/>
      <c r="U11" s="626"/>
      <c r="V11" s="626"/>
      <c r="W11" s="626"/>
      <c r="X11" s="626"/>
      <c r="Y11" s="627"/>
      <c r="Z11" s="628">
        <v>0.4</v>
      </c>
      <c r="AA11" s="628"/>
      <c r="AB11" s="628"/>
      <c r="AC11" s="628"/>
      <c r="AD11" s="629">
        <v>28696</v>
      </c>
      <c r="AE11" s="629"/>
      <c r="AF11" s="629"/>
      <c r="AG11" s="629"/>
      <c r="AH11" s="629"/>
      <c r="AI11" s="629"/>
      <c r="AJ11" s="629"/>
      <c r="AK11" s="629"/>
      <c r="AL11" s="630">
        <v>0.7</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61163</v>
      </c>
      <c r="BH11" s="626"/>
      <c r="BI11" s="626"/>
      <c r="BJ11" s="626"/>
      <c r="BK11" s="626"/>
      <c r="BL11" s="626"/>
      <c r="BM11" s="626"/>
      <c r="BN11" s="627"/>
      <c r="BO11" s="628">
        <v>3.7</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407257</v>
      </c>
      <c r="CS11" s="626"/>
      <c r="CT11" s="626"/>
      <c r="CU11" s="626"/>
      <c r="CV11" s="626"/>
      <c r="CW11" s="626"/>
      <c r="CX11" s="626"/>
      <c r="CY11" s="627"/>
      <c r="CZ11" s="628">
        <v>5.3</v>
      </c>
      <c r="DA11" s="628"/>
      <c r="DB11" s="628"/>
      <c r="DC11" s="628"/>
      <c r="DD11" s="634">
        <v>48718</v>
      </c>
      <c r="DE11" s="626"/>
      <c r="DF11" s="626"/>
      <c r="DG11" s="626"/>
      <c r="DH11" s="626"/>
      <c r="DI11" s="626"/>
      <c r="DJ11" s="626"/>
      <c r="DK11" s="626"/>
      <c r="DL11" s="626"/>
      <c r="DM11" s="626"/>
      <c r="DN11" s="626"/>
      <c r="DO11" s="626"/>
      <c r="DP11" s="627"/>
      <c r="DQ11" s="634">
        <v>190244</v>
      </c>
      <c r="DR11" s="626"/>
      <c r="DS11" s="626"/>
      <c r="DT11" s="626"/>
      <c r="DU11" s="626"/>
      <c r="DV11" s="626"/>
      <c r="DW11" s="626"/>
      <c r="DX11" s="626"/>
      <c r="DY11" s="626"/>
      <c r="DZ11" s="626"/>
      <c r="EA11" s="626"/>
      <c r="EB11" s="626"/>
      <c r="EC11" s="635"/>
    </row>
    <row r="12" spans="2:143" ht="11.25" customHeight="1">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825829</v>
      </c>
      <c r="BH12" s="626"/>
      <c r="BI12" s="626"/>
      <c r="BJ12" s="626"/>
      <c r="BK12" s="626"/>
      <c r="BL12" s="626"/>
      <c r="BM12" s="626"/>
      <c r="BN12" s="627"/>
      <c r="BO12" s="628">
        <v>49.4</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293314</v>
      </c>
      <c r="CS12" s="626"/>
      <c r="CT12" s="626"/>
      <c r="CU12" s="626"/>
      <c r="CV12" s="626"/>
      <c r="CW12" s="626"/>
      <c r="CX12" s="626"/>
      <c r="CY12" s="627"/>
      <c r="CZ12" s="628">
        <v>3.8</v>
      </c>
      <c r="DA12" s="628"/>
      <c r="DB12" s="628"/>
      <c r="DC12" s="628"/>
      <c r="DD12" s="634">
        <v>47048</v>
      </c>
      <c r="DE12" s="626"/>
      <c r="DF12" s="626"/>
      <c r="DG12" s="626"/>
      <c r="DH12" s="626"/>
      <c r="DI12" s="626"/>
      <c r="DJ12" s="626"/>
      <c r="DK12" s="626"/>
      <c r="DL12" s="626"/>
      <c r="DM12" s="626"/>
      <c r="DN12" s="626"/>
      <c r="DO12" s="626"/>
      <c r="DP12" s="627"/>
      <c r="DQ12" s="634">
        <v>232424</v>
      </c>
      <c r="DR12" s="626"/>
      <c r="DS12" s="626"/>
      <c r="DT12" s="626"/>
      <c r="DU12" s="626"/>
      <c r="DV12" s="626"/>
      <c r="DW12" s="626"/>
      <c r="DX12" s="626"/>
      <c r="DY12" s="626"/>
      <c r="DZ12" s="626"/>
      <c r="EA12" s="626"/>
      <c r="EB12" s="626"/>
      <c r="EC12" s="635"/>
    </row>
    <row r="13" spans="2:143" ht="11.25" customHeight="1">
      <c r="B13" s="622" t="s">
        <v>236</v>
      </c>
      <c r="C13" s="623"/>
      <c r="D13" s="623"/>
      <c r="E13" s="623"/>
      <c r="F13" s="623"/>
      <c r="G13" s="623"/>
      <c r="H13" s="623"/>
      <c r="I13" s="623"/>
      <c r="J13" s="623"/>
      <c r="K13" s="623"/>
      <c r="L13" s="623"/>
      <c r="M13" s="623"/>
      <c r="N13" s="623"/>
      <c r="O13" s="623"/>
      <c r="P13" s="623"/>
      <c r="Q13" s="624"/>
      <c r="R13" s="625">
        <v>16355</v>
      </c>
      <c r="S13" s="626"/>
      <c r="T13" s="626"/>
      <c r="U13" s="626"/>
      <c r="V13" s="626"/>
      <c r="W13" s="626"/>
      <c r="X13" s="626"/>
      <c r="Y13" s="627"/>
      <c r="Z13" s="628">
        <v>0.2</v>
      </c>
      <c r="AA13" s="628"/>
      <c r="AB13" s="628"/>
      <c r="AC13" s="628"/>
      <c r="AD13" s="629">
        <v>16355</v>
      </c>
      <c r="AE13" s="629"/>
      <c r="AF13" s="629"/>
      <c r="AG13" s="629"/>
      <c r="AH13" s="629"/>
      <c r="AI13" s="629"/>
      <c r="AJ13" s="629"/>
      <c r="AK13" s="629"/>
      <c r="AL13" s="630">
        <v>0.4</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825538</v>
      </c>
      <c r="BH13" s="626"/>
      <c r="BI13" s="626"/>
      <c r="BJ13" s="626"/>
      <c r="BK13" s="626"/>
      <c r="BL13" s="626"/>
      <c r="BM13" s="626"/>
      <c r="BN13" s="627"/>
      <c r="BO13" s="628">
        <v>49.4</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527436</v>
      </c>
      <c r="CS13" s="626"/>
      <c r="CT13" s="626"/>
      <c r="CU13" s="626"/>
      <c r="CV13" s="626"/>
      <c r="CW13" s="626"/>
      <c r="CX13" s="626"/>
      <c r="CY13" s="627"/>
      <c r="CZ13" s="628">
        <v>6.9</v>
      </c>
      <c r="DA13" s="628"/>
      <c r="DB13" s="628"/>
      <c r="DC13" s="628"/>
      <c r="DD13" s="634">
        <v>323815</v>
      </c>
      <c r="DE13" s="626"/>
      <c r="DF13" s="626"/>
      <c r="DG13" s="626"/>
      <c r="DH13" s="626"/>
      <c r="DI13" s="626"/>
      <c r="DJ13" s="626"/>
      <c r="DK13" s="626"/>
      <c r="DL13" s="626"/>
      <c r="DM13" s="626"/>
      <c r="DN13" s="626"/>
      <c r="DO13" s="626"/>
      <c r="DP13" s="627"/>
      <c r="DQ13" s="634">
        <v>383479</v>
      </c>
      <c r="DR13" s="626"/>
      <c r="DS13" s="626"/>
      <c r="DT13" s="626"/>
      <c r="DU13" s="626"/>
      <c r="DV13" s="626"/>
      <c r="DW13" s="626"/>
      <c r="DX13" s="626"/>
      <c r="DY13" s="626"/>
      <c r="DZ13" s="626"/>
      <c r="EA13" s="626"/>
      <c r="EB13" s="626"/>
      <c r="EC13" s="635"/>
    </row>
    <row r="14" spans="2:143" ht="11.25" customHeight="1">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50892</v>
      </c>
      <c r="BH14" s="626"/>
      <c r="BI14" s="626"/>
      <c r="BJ14" s="626"/>
      <c r="BK14" s="626"/>
      <c r="BL14" s="626"/>
      <c r="BM14" s="626"/>
      <c r="BN14" s="627"/>
      <c r="BO14" s="628">
        <v>3</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317367</v>
      </c>
      <c r="CS14" s="626"/>
      <c r="CT14" s="626"/>
      <c r="CU14" s="626"/>
      <c r="CV14" s="626"/>
      <c r="CW14" s="626"/>
      <c r="CX14" s="626"/>
      <c r="CY14" s="627"/>
      <c r="CZ14" s="628">
        <v>4.0999999999999996</v>
      </c>
      <c r="DA14" s="628"/>
      <c r="DB14" s="628"/>
      <c r="DC14" s="628"/>
      <c r="DD14" s="634">
        <v>8998</v>
      </c>
      <c r="DE14" s="626"/>
      <c r="DF14" s="626"/>
      <c r="DG14" s="626"/>
      <c r="DH14" s="626"/>
      <c r="DI14" s="626"/>
      <c r="DJ14" s="626"/>
      <c r="DK14" s="626"/>
      <c r="DL14" s="626"/>
      <c r="DM14" s="626"/>
      <c r="DN14" s="626"/>
      <c r="DO14" s="626"/>
      <c r="DP14" s="627"/>
      <c r="DQ14" s="634">
        <v>307408</v>
      </c>
      <c r="DR14" s="626"/>
      <c r="DS14" s="626"/>
      <c r="DT14" s="626"/>
      <c r="DU14" s="626"/>
      <c r="DV14" s="626"/>
      <c r="DW14" s="626"/>
      <c r="DX14" s="626"/>
      <c r="DY14" s="626"/>
      <c r="DZ14" s="626"/>
      <c r="EA14" s="626"/>
      <c r="EB14" s="626"/>
      <c r="EC14" s="635"/>
    </row>
    <row r="15" spans="2:143" ht="11.25" customHeight="1">
      <c r="B15" s="622" t="s">
        <v>242</v>
      </c>
      <c r="C15" s="623"/>
      <c r="D15" s="623"/>
      <c r="E15" s="623"/>
      <c r="F15" s="623"/>
      <c r="G15" s="623"/>
      <c r="H15" s="623"/>
      <c r="I15" s="623"/>
      <c r="J15" s="623"/>
      <c r="K15" s="623"/>
      <c r="L15" s="623"/>
      <c r="M15" s="623"/>
      <c r="N15" s="623"/>
      <c r="O15" s="623"/>
      <c r="P15" s="623"/>
      <c r="Q15" s="624"/>
      <c r="R15" s="625">
        <v>4399</v>
      </c>
      <c r="S15" s="626"/>
      <c r="T15" s="626"/>
      <c r="U15" s="626"/>
      <c r="V15" s="626"/>
      <c r="W15" s="626"/>
      <c r="X15" s="626"/>
      <c r="Y15" s="627"/>
      <c r="Z15" s="628">
        <v>0.1</v>
      </c>
      <c r="AA15" s="628"/>
      <c r="AB15" s="628"/>
      <c r="AC15" s="628"/>
      <c r="AD15" s="629">
        <v>4399</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114739</v>
      </c>
      <c r="BH15" s="626"/>
      <c r="BI15" s="626"/>
      <c r="BJ15" s="626"/>
      <c r="BK15" s="626"/>
      <c r="BL15" s="626"/>
      <c r="BM15" s="626"/>
      <c r="BN15" s="627"/>
      <c r="BO15" s="628">
        <v>6.9</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936083</v>
      </c>
      <c r="CS15" s="626"/>
      <c r="CT15" s="626"/>
      <c r="CU15" s="626"/>
      <c r="CV15" s="626"/>
      <c r="CW15" s="626"/>
      <c r="CX15" s="626"/>
      <c r="CY15" s="627"/>
      <c r="CZ15" s="628">
        <v>12.2</v>
      </c>
      <c r="DA15" s="628"/>
      <c r="DB15" s="628"/>
      <c r="DC15" s="628"/>
      <c r="DD15" s="634">
        <v>414995</v>
      </c>
      <c r="DE15" s="626"/>
      <c r="DF15" s="626"/>
      <c r="DG15" s="626"/>
      <c r="DH15" s="626"/>
      <c r="DI15" s="626"/>
      <c r="DJ15" s="626"/>
      <c r="DK15" s="626"/>
      <c r="DL15" s="626"/>
      <c r="DM15" s="626"/>
      <c r="DN15" s="626"/>
      <c r="DO15" s="626"/>
      <c r="DP15" s="627"/>
      <c r="DQ15" s="634">
        <v>619631</v>
      </c>
      <c r="DR15" s="626"/>
      <c r="DS15" s="626"/>
      <c r="DT15" s="626"/>
      <c r="DU15" s="626"/>
      <c r="DV15" s="626"/>
      <c r="DW15" s="626"/>
      <c r="DX15" s="626"/>
      <c r="DY15" s="626"/>
      <c r="DZ15" s="626"/>
      <c r="EA15" s="626"/>
      <c r="EB15" s="626"/>
      <c r="EC15" s="635"/>
    </row>
    <row r="16" spans="2:143" ht="11.25" customHeight="1">
      <c r="B16" s="622" t="s">
        <v>245</v>
      </c>
      <c r="C16" s="623"/>
      <c r="D16" s="623"/>
      <c r="E16" s="623"/>
      <c r="F16" s="623"/>
      <c r="G16" s="623"/>
      <c r="H16" s="623"/>
      <c r="I16" s="623"/>
      <c r="J16" s="623"/>
      <c r="K16" s="623"/>
      <c r="L16" s="623"/>
      <c r="M16" s="623"/>
      <c r="N16" s="623"/>
      <c r="O16" s="623"/>
      <c r="P16" s="623"/>
      <c r="Q16" s="624"/>
      <c r="R16" s="625">
        <v>2578172</v>
      </c>
      <c r="S16" s="626"/>
      <c r="T16" s="626"/>
      <c r="U16" s="626"/>
      <c r="V16" s="626"/>
      <c r="W16" s="626"/>
      <c r="X16" s="626"/>
      <c r="Y16" s="627"/>
      <c r="Z16" s="628">
        <v>31.9</v>
      </c>
      <c r="AA16" s="628"/>
      <c r="AB16" s="628"/>
      <c r="AC16" s="628"/>
      <c r="AD16" s="629">
        <v>2281456</v>
      </c>
      <c r="AE16" s="629"/>
      <c r="AF16" s="629"/>
      <c r="AG16" s="629"/>
      <c r="AH16" s="629"/>
      <c r="AI16" s="629"/>
      <c r="AJ16" s="629"/>
      <c r="AK16" s="629"/>
      <c r="AL16" s="630">
        <v>52.1</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53000</v>
      </c>
      <c r="CS16" s="626"/>
      <c r="CT16" s="626"/>
      <c r="CU16" s="626"/>
      <c r="CV16" s="626"/>
      <c r="CW16" s="626"/>
      <c r="CX16" s="626"/>
      <c r="CY16" s="627"/>
      <c r="CZ16" s="628">
        <v>0.7</v>
      </c>
      <c r="DA16" s="628"/>
      <c r="DB16" s="628"/>
      <c r="DC16" s="628"/>
      <c r="DD16" s="634" t="s">
        <v>112</v>
      </c>
      <c r="DE16" s="626"/>
      <c r="DF16" s="626"/>
      <c r="DG16" s="626"/>
      <c r="DH16" s="626"/>
      <c r="DI16" s="626"/>
      <c r="DJ16" s="626"/>
      <c r="DK16" s="626"/>
      <c r="DL16" s="626"/>
      <c r="DM16" s="626"/>
      <c r="DN16" s="626"/>
      <c r="DO16" s="626"/>
      <c r="DP16" s="627"/>
      <c r="DQ16" s="634" t="s">
        <v>112</v>
      </c>
      <c r="DR16" s="626"/>
      <c r="DS16" s="626"/>
      <c r="DT16" s="626"/>
      <c r="DU16" s="626"/>
      <c r="DV16" s="626"/>
      <c r="DW16" s="626"/>
      <c r="DX16" s="626"/>
      <c r="DY16" s="626"/>
      <c r="DZ16" s="626"/>
      <c r="EA16" s="626"/>
      <c r="EB16" s="626"/>
      <c r="EC16" s="635"/>
    </row>
    <row r="17" spans="2:133" ht="11.25" customHeight="1">
      <c r="B17" s="622" t="s">
        <v>248</v>
      </c>
      <c r="C17" s="623"/>
      <c r="D17" s="623"/>
      <c r="E17" s="623"/>
      <c r="F17" s="623"/>
      <c r="G17" s="623"/>
      <c r="H17" s="623"/>
      <c r="I17" s="623"/>
      <c r="J17" s="623"/>
      <c r="K17" s="623"/>
      <c r="L17" s="623"/>
      <c r="M17" s="623"/>
      <c r="N17" s="623"/>
      <c r="O17" s="623"/>
      <c r="P17" s="623"/>
      <c r="Q17" s="624"/>
      <c r="R17" s="625">
        <v>2281456</v>
      </c>
      <c r="S17" s="626"/>
      <c r="T17" s="626"/>
      <c r="U17" s="626"/>
      <c r="V17" s="626"/>
      <c r="W17" s="626"/>
      <c r="X17" s="626"/>
      <c r="Y17" s="627"/>
      <c r="Z17" s="628">
        <v>28.2</v>
      </c>
      <c r="AA17" s="628"/>
      <c r="AB17" s="628"/>
      <c r="AC17" s="628"/>
      <c r="AD17" s="629">
        <v>2281456</v>
      </c>
      <c r="AE17" s="629"/>
      <c r="AF17" s="629"/>
      <c r="AG17" s="629"/>
      <c r="AH17" s="629"/>
      <c r="AI17" s="629"/>
      <c r="AJ17" s="629"/>
      <c r="AK17" s="629"/>
      <c r="AL17" s="630">
        <v>52.1</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492066</v>
      </c>
      <c r="CS17" s="626"/>
      <c r="CT17" s="626"/>
      <c r="CU17" s="626"/>
      <c r="CV17" s="626"/>
      <c r="CW17" s="626"/>
      <c r="CX17" s="626"/>
      <c r="CY17" s="627"/>
      <c r="CZ17" s="628">
        <v>6.4</v>
      </c>
      <c r="DA17" s="628"/>
      <c r="DB17" s="628"/>
      <c r="DC17" s="628"/>
      <c r="DD17" s="634" t="s">
        <v>112</v>
      </c>
      <c r="DE17" s="626"/>
      <c r="DF17" s="626"/>
      <c r="DG17" s="626"/>
      <c r="DH17" s="626"/>
      <c r="DI17" s="626"/>
      <c r="DJ17" s="626"/>
      <c r="DK17" s="626"/>
      <c r="DL17" s="626"/>
      <c r="DM17" s="626"/>
      <c r="DN17" s="626"/>
      <c r="DO17" s="626"/>
      <c r="DP17" s="627"/>
      <c r="DQ17" s="634">
        <v>487459</v>
      </c>
      <c r="DR17" s="626"/>
      <c r="DS17" s="626"/>
      <c r="DT17" s="626"/>
      <c r="DU17" s="626"/>
      <c r="DV17" s="626"/>
      <c r="DW17" s="626"/>
      <c r="DX17" s="626"/>
      <c r="DY17" s="626"/>
      <c r="DZ17" s="626"/>
      <c r="EA17" s="626"/>
      <c r="EB17" s="626"/>
      <c r="EC17" s="635"/>
    </row>
    <row r="18" spans="2:133" ht="11.25" customHeight="1">
      <c r="B18" s="622" t="s">
        <v>251</v>
      </c>
      <c r="C18" s="623"/>
      <c r="D18" s="623"/>
      <c r="E18" s="623"/>
      <c r="F18" s="623"/>
      <c r="G18" s="623"/>
      <c r="H18" s="623"/>
      <c r="I18" s="623"/>
      <c r="J18" s="623"/>
      <c r="K18" s="623"/>
      <c r="L18" s="623"/>
      <c r="M18" s="623"/>
      <c r="N18" s="623"/>
      <c r="O18" s="623"/>
      <c r="P18" s="623"/>
      <c r="Q18" s="624"/>
      <c r="R18" s="625">
        <v>224453</v>
      </c>
      <c r="S18" s="626"/>
      <c r="T18" s="626"/>
      <c r="U18" s="626"/>
      <c r="V18" s="626"/>
      <c r="W18" s="626"/>
      <c r="X18" s="626"/>
      <c r="Y18" s="627"/>
      <c r="Z18" s="628">
        <v>2.8</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v>18902</v>
      </c>
      <c r="CS18" s="626"/>
      <c r="CT18" s="626"/>
      <c r="CU18" s="626"/>
      <c r="CV18" s="626"/>
      <c r="CW18" s="626"/>
      <c r="CX18" s="626"/>
      <c r="CY18" s="627"/>
      <c r="CZ18" s="628">
        <v>0.2</v>
      </c>
      <c r="DA18" s="628"/>
      <c r="DB18" s="628"/>
      <c r="DC18" s="628"/>
      <c r="DD18" s="634">
        <v>18902</v>
      </c>
      <c r="DE18" s="626"/>
      <c r="DF18" s="626"/>
      <c r="DG18" s="626"/>
      <c r="DH18" s="626"/>
      <c r="DI18" s="626"/>
      <c r="DJ18" s="626"/>
      <c r="DK18" s="626"/>
      <c r="DL18" s="626"/>
      <c r="DM18" s="626"/>
      <c r="DN18" s="626"/>
      <c r="DO18" s="626"/>
      <c r="DP18" s="627"/>
      <c r="DQ18" s="634">
        <v>18902</v>
      </c>
      <c r="DR18" s="626"/>
      <c r="DS18" s="626"/>
      <c r="DT18" s="626"/>
      <c r="DU18" s="626"/>
      <c r="DV18" s="626"/>
      <c r="DW18" s="626"/>
      <c r="DX18" s="626"/>
      <c r="DY18" s="626"/>
      <c r="DZ18" s="626"/>
      <c r="EA18" s="626"/>
      <c r="EB18" s="626"/>
      <c r="EC18" s="635"/>
    </row>
    <row r="19" spans="2:133" ht="11.25" customHeight="1">
      <c r="B19" s="622" t="s">
        <v>254</v>
      </c>
      <c r="C19" s="623"/>
      <c r="D19" s="623"/>
      <c r="E19" s="623"/>
      <c r="F19" s="623"/>
      <c r="G19" s="623"/>
      <c r="H19" s="623"/>
      <c r="I19" s="623"/>
      <c r="J19" s="623"/>
      <c r="K19" s="623"/>
      <c r="L19" s="623"/>
      <c r="M19" s="623"/>
      <c r="N19" s="623"/>
      <c r="O19" s="623"/>
      <c r="P19" s="623"/>
      <c r="Q19" s="624"/>
      <c r="R19" s="625">
        <v>72263</v>
      </c>
      <c r="S19" s="626"/>
      <c r="T19" s="626"/>
      <c r="U19" s="626"/>
      <c r="V19" s="626"/>
      <c r="W19" s="626"/>
      <c r="X19" s="626"/>
      <c r="Y19" s="627"/>
      <c r="Z19" s="628">
        <v>0.9</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18304</v>
      </c>
      <c r="BH19" s="626"/>
      <c r="BI19" s="626"/>
      <c r="BJ19" s="626"/>
      <c r="BK19" s="626"/>
      <c r="BL19" s="626"/>
      <c r="BM19" s="626"/>
      <c r="BN19" s="627"/>
      <c r="BO19" s="628">
        <v>1.1000000000000001</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c r="B20" s="622" t="s">
        <v>257</v>
      </c>
      <c r="C20" s="623"/>
      <c r="D20" s="623"/>
      <c r="E20" s="623"/>
      <c r="F20" s="623"/>
      <c r="G20" s="623"/>
      <c r="H20" s="623"/>
      <c r="I20" s="623"/>
      <c r="J20" s="623"/>
      <c r="K20" s="623"/>
      <c r="L20" s="623"/>
      <c r="M20" s="623"/>
      <c r="N20" s="623"/>
      <c r="O20" s="623"/>
      <c r="P20" s="623"/>
      <c r="Q20" s="624"/>
      <c r="R20" s="625">
        <v>4673441</v>
      </c>
      <c r="S20" s="626"/>
      <c r="T20" s="626"/>
      <c r="U20" s="626"/>
      <c r="V20" s="626"/>
      <c r="W20" s="626"/>
      <c r="X20" s="626"/>
      <c r="Y20" s="627"/>
      <c r="Z20" s="628">
        <v>57.8</v>
      </c>
      <c r="AA20" s="628"/>
      <c r="AB20" s="628"/>
      <c r="AC20" s="628"/>
      <c r="AD20" s="629">
        <v>4373388</v>
      </c>
      <c r="AE20" s="629"/>
      <c r="AF20" s="629"/>
      <c r="AG20" s="629"/>
      <c r="AH20" s="629"/>
      <c r="AI20" s="629"/>
      <c r="AJ20" s="629"/>
      <c r="AK20" s="629"/>
      <c r="AL20" s="630">
        <v>99.9</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18304</v>
      </c>
      <c r="BH20" s="626"/>
      <c r="BI20" s="626"/>
      <c r="BJ20" s="626"/>
      <c r="BK20" s="626"/>
      <c r="BL20" s="626"/>
      <c r="BM20" s="626"/>
      <c r="BN20" s="627"/>
      <c r="BO20" s="628">
        <v>1.1000000000000001</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7652791</v>
      </c>
      <c r="CS20" s="626"/>
      <c r="CT20" s="626"/>
      <c r="CU20" s="626"/>
      <c r="CV20" s="626"/>
      <c r="CW20" s="626"/>
      <c r="CX20" s="626"/>
      <c r="CY20" s="627"/>
      <c r="CZ20" s="628">
        <v>100</v>
      </c>
      <c r="DA20" s="628"/>
      <c r="DB20" s="628"/>
      <c r="DC20" s="628"/>
      <c r="DD20" s="634">
        <v>1711829</v>
      </c>
      <c r="DE20" s="626"/>
      <c r="DF20" s="626"/>
      <c r="DG20" s="626"/>
      <c r="DH20" s="626"/>
      <c r="DI20" s="626"/>
      <c r="DJ20" s="626"/>
      <c r="DK20" s="626"/>
      <c r="DL20" s="626"/>
      <c r="DM20" s="626"/>
      <c r="DN20" s="626"/>
      <c r="DO20" s="626"/>
      <c r="DP20" s="627"/>
      <c r="DQ20" s="634">
        <v>5056765</v>
      </c>
      <c r="DR20" s="626"/>
      <c r="DS20" s="626"/>
      <c r="DT20" s="626"/>
      <c r="DU20" s="626"/>
      <c r="DV20" s="626"/>
      <c r="DW20" s="626"/>
      <c r="DX20" s="626"/>
      <c r="DY20" s="626"/>
      <c r="DZ20" s="626"/>
      <c r="EA20" s="626"/>
      <c r="EB20" s="626"/>
      <c r="EC20" s="635"/>
    </row>
    <row r="21" spans="2:133" ht="11.25" customHeight="1">
      <c r="B21" s="622" t="s">
        <v>260</v>
      </c>
      <c r="C21" s="623"/>
      <c r="D21" s="623"/>
      <c r="E21" s="623"/>
      <c r="F21" s="623"/>
      <c r="G21" s="623"/>
      <c r="H21" s="623"/>
      <c r="I21" s="623"/>
      <c r="J21" s="623"/>
      <c r="K21" s="623"/>
      <c r="L21" s="623"/>
      <c r="M21" s="623"/>
      <c r="N21" s="623"/>
      <c r="O21" s="623"/>
      <c r="P21" s="623"/>
      <c r="Q21" s="624"/>
      <c r="R21" s="625">
        <v>1619</v>
      </c>
      <c r="S21" s="626"/>
      <c r="T21" s="626"/>
      <c r="U21" s="626"/>
      <c r="V21" s="626"/>
      <c r="W21" s="626"/>
      <c r="X21" s="626"/>
      <c r="Y21" s="627"/>
      <c r="Z21" s="628">
        <v>0</v>
      </c>
      <c r="AA21" s="628"/>
      <c r="AB21" s="628"/>
      <c r="AC21" s="628"/>
      <c r="AD21" s="629">
        <v>1619</v>
      </c>
      <c r="AE21" s="629"/>
      <c r="AF21" s="629"/>
      <c r="AG21" s="629"/>
      <c r="AH21" s="629"/>
      <c r="AI21" s="629"/>
      <c r="AJ21" s="629"/>
      <c r="AK21" s="629"/>
      <c r="AL21" s="630">
        <v>0</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18304</v>
      </c>
      <c r="BH21" s="626"/>
      <c r="BI21" s="626"/>
      <c r="BJ21" s="626"/>
      <c r="BK21" s="626"/>
      <c r="BL21" s="626"/>
      <c r="BM21" s="626"/>
      <c r="BN21" s="627"/>
      <c r="BO21" s="628">
        <v>1.1000000000000001</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c r="B22" s="622" t="s">
        <v>262</v>
      </c>
      <c r="C22" s="623"/>
      <c r="D22" s="623"/>
      <c r="E22" s="623"/>
      <c r="F22" s="623"/>
      <c r="G22" s="623"/>
      <c r="H22" s="623"/>
      <c r="I22" s="623"/>
      <c r="J22" s="623"/>
      <c r="K22" s="623"/>
      <c r="L22" s="623"/>
      <c r="M22" s="623"/>
      <c r="N22" s="623"/>
      <c r="O22" s="623"/>
      <c r="P22" s="623"/>
      <c r="Q22" s="624"/>
      <c r="R22" s="625">
        <v>114226</v>
      </c>
      <c r="S22" s="626"/>
      <c r="T22" s="626"/>
      <c r="U22" s="626"/>
      <c r="V22" s="626"/>
      <c r="W22" s="626"/>
      <c r="X22" s="626"/>
      <c r="Y22" s="627"/>
      <c r="Z22" s="628">
        <v>1.4</v>
      </c>
      <c r="AA22" s="628"/>
      <c r="AB22" s="628"/>
      <c r="AC22" s="628"/>
      <c r="AD22" s="629">
        <v>41</v>
      </c>
      <c r="AE22" s="629"/>
      <c r="AF22" s="629"/>
      <c r="AG22" s="629"/>
      <c r="AH22" s="629"/>
      <c r="AI22" s="629"/>
      <c r="AJ22" s="629"/>
      <c r="AK22" s="629"/>
      <c r="AL22" s="630">
        <v>0</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c r="B23" s="622" t="s">
        <v>265</v>
      </c>
      <c r="C23" s="623"/>
      <c r="D23" s="623"/>
      <c r="E23" s="623"/>
      <c r="F23" s="623"/>
      <c r="G23" s="623"/>
      <c r="H23" s="623"/>
      <c r="I23" s="623"/>
      <c r="J23" s="623"/>
      <c r="K23" s="623"/>
      <c r="L23" s="623"/>
      <c r="M23" s="623"/>
      <c r="N23" s="623"/>
      <c r="O23" s="623"/>
      <c r="P23" s="623"/>
      <c r="Q23" s="624"/>
      <c r="R23" s="625">
        <v>102828</v>
      </c>
      <c r="S23" s="626"/>
      <c r="T23" s="626"/>
      <c r="U23" s="626"/>
      <c r="V23" s="626"/>
      <c r="W23" s="626"/>
      <c r="X23" s="626"/>
      <c r="Y23" s="627"/>
      <c r="Z23" s="628">
        <v>1.3</v>
      </c>
      <c r="AA23" s="628"/>
      <c r="AB23" s="628"/>
      <c r="AC23" s="628"/>
      <c r="AD23" s="629">
        <v>1797</v>
      </c>
      <c r="AE23" s="629"/>
      <c r="AF23" s="629"/>
      <c r="AG23" s="629"/>
      <c r="AH23" s="629"/>
      <c r="AI23" s="629"/>
      <c r="AJ23" s="629"/>
      <c r="AK23" s="629"/>
      <c r="AL23" s="630">
        <v>0</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c r="B24" s="622" t="s">
        <v>272</v>
      </c>
      <c r="C24" s="623"/>
      <c r="D24" s="623"/>
      <c r="E24" s="623"/>
      <c r="F24" s="623"/>
      <c r="G24" s="623"/>
      <c r="H24" s="623"/>
      <c r="I24" s="623"/>
      <c r="J24" s="623"/>
      <c r="K24" s="623"/>
      <c r="L24" s="623"/>
      <c r="M24" s="623"/>
      <c r="N24" s="623"/>
      <c r="O24" s="623"/>
      <c r="P24" s="623"/>
      <c r="Q24" s="624"/>
      <c r="R24" s="625">
        <v>9303</v>
      </c>
      <c r="S24" s="626"/>
      <c r="T24" s="626"/>
      <c r="U24" s="626"/>
      <c r="V24" s="626"/>
      <c r="W24" s="626"/>
      <c r="X24" s="626"/>
      <c r="Y24" s="627"/>
      <c r="Z24" s="628">
        <v>0.1</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2719815</v>
      </c>
      <c r="CS24" s="615"/>
      <c r="CT24" s="615"/>
      <c r="CU24" s="615"/>
      <c r="CV24" s="615"/>
      <c r="CW24" s="615"/>
      <c r="CX24" s="615"/>
      <c r="CY24" s="616"/>
      <c r="CZ24" s="652">
        <v>35.5</v>
      </c>
      <c r="DA24" s="653"/>
      <c r="DB24" s="653"/>
      <c r="DC24" s="654"/>
      <c r="DD24" s="651">
        <v>1915706</v>
      </c>
      <c r="DE24" s="615"/>
      <c r="DF24" s="615"/>
      <c r="DG24" s="615"/>
      <c r="DH24" s="615"/>
      <c r="DI24" s="615"/>
      <c r="DJ24" s="615"/>
      <c r="DK24" s="616"/>
      <c r="DL24" s="651">
        <v>1879199</v>
      </c>
      <c r="DM24" s="615"/>
      <c r="DN24" s="615"/>
      <c r="DO24" s="615"/>
      <c r="DP24" s="615"/>
      <c r="DQ24" s="615"/>
      <c r="DR24" s="615"/>
      <c r="DS24" s="615"/>
      <c r="DT24" s="615"/>
      <c r="DU24" s="615"/>
      <c r="DV24" s="616"/>
      <c r="DW24" s="619">
        <v>40.799999999999997</v>
      </c>
      <c r="DX24" s="620"/>
      <c r="DY24" s="620"/>
      <c r="DZ24" s="620"/>
      <c r="EA24" s="620"/>
      <c r="EB24" s="620"/>
      <c r="EC24" s="621"/>
    </row>
    <row r="25" spans="2:133" ht="11.25" customHeight="1">
      <c r="B25" s="622" t="s">
        <v>275</v>
      </c>
      <c r="C25" s="623"/>
      <c r="D25" s="623"/>
      <c r="E25" s="623"/>
      <c r="F25" s="623"/>
      <c r="G25" s="623"/>
      <c r="H25" s="623"/>
      <c r="I25" s="623"/>
      <c r="J25" s="623"/>
      <c r="K25" s="623"/>
      <c r="L25" s="623"/>
      <c r="M25" s="623"/>
      <c r="N25" s="623"/>
      <c r="O25" s="623"/>
      <c r="P25" s="623"/>
      <c r="Q25" s="624"/>
      <c r="R25" s="625">
        <v>784880</v>
      </c>
      <c r="S25" s="626"/>
      <c r="T25" s="626"/>
      <c r="U25" s="626"/>
      <c r="V25" s="626"/>
      <c r="W25" s="626"/>
      <c r="X25" s="626"/>
      <c r="Y25" s="627"/>
      <c r="Z25" s="628">
        <v>9.6999999999999993</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1289631</v>
      </c>
      <c r="CS25" s="657"/>
      <c r="CT25" s="657"/>
      <c r="CU25" s="657"/>
      <c r="CV25" s="657"/>
      <c r="CW25" s="657"/>
      <c r="CX25" s="657"/>
      <c r="CY25" s="658"/>
      <c r="CZ25" s="659">
        <v>16.899999999999999</v>
      </c>
      <c r="DA25" s="660"/>
      <c r="DB25" s="660"/>
      <c r="DC25" s="661"/>
      <c r="DD25" s="634">
        <v>1162403</v>
      </c>
      <c r="DE25" s="657"/>
      <c r="DF25" s="657"/>
      <c r="DG25" s="657"/>
      <c r="DH25" s="657"/>
      <c r="DI25" s="657"/>
      <c r="DJ25" s="657"/>
      <c r="DK25" s="658"/>
      <c r="DL25" s="634">
        <v>1145789</v>
      </c>
      <c r="DM25" s="657"/>
      <c r="DN25" s="657"/>
      <c r="DO25" s="657"/>
      <c r="DP25" s="657"/>
      <c r="DQ25" s="657"/>
      <c r="DR25" s="657"/>
      <c r="DS25" s="657"/>
      <c r="DT25" s="657"/>
      <c r="DU25" s="657"/>
      <c r="DV25" s="658"/>
      <c r="DW25" s="630">
        <v>24.9</v>
      </c>
      <c r="DX25" s="655"/>
      <c r="DY25" s="655"/>
      <c r="DZ25" s="655"/>
      <c r="EA25" s="655"/>
      <c r="EB25" s="655"/>
      <c r="EC25" s="656"/>
    </row>
    <row r="26" spans="2:133" ht="11.25" customHeight="1">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696480</v>
      </c>
      <c r="CS26" s="626"/>
      <c r="CT26" s="626"/>
      <c r="CU26" s="626"/>
      <c r="CV26" s="626"/>
      <c r="CW26" s="626"/>
      <c r="CX26" s="626"/>
      <c r="CY26" s="627"/>
      <c r="CZ26" s="659">
        <v>9.1</v>
      </c>
      <c r="DA26" s="660"/>
      <c r="DB26" s="660"/>
      <c r="DC26" s="661"/>
      <c r="DD26" s="634">
        <v>582436</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c r="B27" s="622" t="s">
        <v>281</v>
      </c>
      <c r="C27" s="623"/>
      <c r="D27" s="623"/>
      <c r="E27" s="623"/>
      <c r="F27" s="623"/>
      <c r="G27" s="623"/>
      <c r="H27" s="623"/>
      <c r="I27" s="623"/>
      <c r="J27" s="623"/>
      <c r="K27" s="623"/>
      <c r="L27" s="623"/>
      <c r="M27" s="623"/>
      <c r="N27" s="623"/>
      <c r="O27" s="623"/>
      <c r="P27" s="623"/>
      <c r="Q27" s="624"/>
      <c r="R27" s="625">
        <v>578100</v>
      </c>
      <c r="S27" s="626"/>
      <c r="T27" s="626"/>
      <c r="U27" s="626"/>
      <c r="V27" s="626"/>
      <c r="W27" s="626"/>
      <c r="X27" s="626"/>
      <c r="Y27" s="627"/>
      <c r="Z27" s="628">
        <v>7.1</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1670707</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938125</v>
      </c>
      <c r="CS27" s="657"/>
      <c r="CT27" s="657"/>
      <c r="CU27" s="657"/>
      <c r="CV27" s="657"/>
      <c r="CW27" s="657"/>
      <c r="CX27" s="657"/>
      <c r="CY27" s="658"/>
      <c r="CZ27" s="659">
        <v>12.3</v>
      </c>
      <c r="DA27" s="660"/>
      <c r="DB27" s="660"/>
      <c r="DC27" s="661"/>
      <c r="DD27" s="634">
        <v>265851</v>
      </c>
      <c r="DE27" s="657"/>
      <c r="DF27" s="657"/>
      <c r="DG27" s="657"/>
      <c r="DH27" s="657"/>
      <c r="DI27" s="657"/>
      <c r="DJ27" s="657"/>
      <c r="DK27" s="658"/>
      <c r="DL27" s="634">
        <v>245958</v>
      </c>
      <c r="DM27" s="657"/>
      <c r="DN27" s="657"/>
      <c r="DO27" s="657"/>
      <c r="DP27" s="657"/>
      <c r="DQ27" s="657"/>
      <c r="DR27" s="657"/>
      <c r="DS27" s="657"/>
      <c r="DT27" s="657"/>
      <c r="DU27" s="657"/>
      <c r="DV27" s="658"/>
      <c r="DW27" s="630">
        <v>5.3</v>
      </c>
      <c r="DX27" s="655"/>
      <c r="DY27" s="655"/>
      <c r="DZ27" s="655"/>
      <c r="EA27" s="655"/>
      <c r="EB27" s="655"/>
      <c r="EC27" s="656"/>
    </row>
    <row r="28" spans="2:133" ht="11.25" customHeight="1">
      <c r="B28" s="622" t="s">
        <v>284</v>
      </c>
      <c r="C28" s="623"/>
      <c r="D28" s="623"/>
      <c r="E28" s="623"/>
      <c r="F28" s="623"/>
      <c r="G28" s="623"/>
      <c r="H28" s="623"/>
      <c r="I28" s="623"/>
      <c r="J28" s="623"/>
      <c r="K28" s="623"/>
      <c r="L28" s="623"/>
      <c r="M28" s="623"/>
      <c r="N28" s="623"/>
      <c r="O28" s="623"/>
      <c r="P28" s="623"/>
      <c r="Q28" s="624"/>
      <c r="R28" s="625">
        <v>9980</v>
      </c>
      <c r="S28" s="626"/>
      <c r="T28" s="626"/>
      <c r="U28" s="626"/>
      <c r="V28" s="626"/>
      <c r="W28" s="626"/>
      <c r="X28" s="626"/>
      <c r="Y28" s="627"/>
      <c r="Z28" s="628">
        <v>0.1</v>
      </c>
      <c r="AA28" s="628"/>
      <c r="AB28" s="628"/>
      <c r="AC28" s="628"/>
      <c r="AD28" s="629" t="s">
        <v>112</v>
      </c>
      <c r="AE28" s="629"/>
      <c r="AF28" s="629"/>
      <c r="AG28" s="629"/>
      <c r="AH28" s="629"/>
      <c r="AI28" s="629"/>
      <c r="AJ28" s="629"/>
      <c r="AK28" s="629"/>
      <c r="AL28" s="630" t="s">
        <v>112</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492059</v>
      </c>
      <c r="CS28" s="626"/>
      <c r="CT28" s="626"/>
      <c r="CU28" s="626"/>
      <c r="CV28" s="626"/>
      <c r="CW28" s="626"/>
      <c r="CX28" s="626"/>
      <c r="CY28" s="627"/>
      <c r="CZ28" s="659">
        <v>6.4</v>
      </c>
      <c r="DA28" s="660"/>
      <c r="DB28" s="660"/>
      <c r="DC28" s="661"/>
      <c r="DD28" s="634">
        <v>487452</v>
      </c>
      <c r="DE28" s="626"/>
      <c r="DF28" s="626"/>
      <c r="DG28" s="626"/>
      <c r="DH28" s="626"/>
      <c r="DI28" s="626"/>
      <c r="DJ28" s="626"/>
      <c r="DK28" s="627"/>
      <c r="DL28" s="634">
        <v>487452</v>
      </c>
      <c r="DM28" s="626"/>
      <c r="DN28" s="626"/>
      <c r="DO28" s="626"/>
      <c r="DP28" s="626"/>
      <c r="DQ28" s="626"/>
      <c r="DR28" s="626"/>
      <c r="DS28" s="626"/>
      <c r="DT28" s="626"/>
      <c r="DU28" s="626"/>
      <c r="DV28" s="627"/>
      <c r="DW28" s="630">
        <v>10.6</v>
      </c>
      <c r="DX28" s="655"/>
      <c r="DY28" s="655"/>
      <c r="DZ28" s="655"/>
      <c r="EA28" s="655"/>
      <c r="EB28" s="655"/>
      <c r="EC28" s="656"/>
    </row>
    <row r="29" spans="2:133" ht="11.25" customHeight="1">
      <c r="B29" s="622" t="s">
        <v>286</v>
      </c>
      <c r="C29" s="623"/>
      <c r="D29" s="623"/>
      <c r="E29" s="623"/>
      <c r="F29" s="623"/>
      <c r="G29" s="623"/>
      <c r="H29" s="623"/>
      <c r="I29" s="623"/>
      <c r="J29" s="623"/>
      <c r="K29" s="623"/>
      <c r="L29" s="623"/>
      <c r="M29" s="623"/>
      <c r="N29" s="623"/>
      <c r="O29" s="623"/>
      <c r="P29" s="623"/>
      <c r="Q29" s="624"/>
      <c r="R29" s="625">
        <v>23764</v>
      </c>
      <c r="S29" s="626"/>
      <c r="T29" s="626"/>
      <c r="U29" s="626"/>
      <c r="V29" s="626"/>
      <c r="W29" s="626"/>
      <c r="X29" s="626"/>
      <c r="Y29" s="627"/>
      <c r="Z29" s="628">
        <v>0.3</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59</v>
      </c>
      <c r="CG29" s="640"/>
      <c r="CH29" s="640"/>
      <c r="CI29" s="640"/>
      <c r="CJ29" s="640"/>
      <c r="CK29" s="640"/>
      <c r="CL29" s="640"/>
      <c r="CM29" s="640"/>
      <c r="CN29" s="640"/>
      <c r="CO29" s="640"/>
      <c r="CP29" s="640"/>
      <c r="CQ29" s="641"/>
      <c r="CR29" s="625">
        <v>492059</v>
      </c>
      <c r="CS29" s="657"/>
      <c r="CT29" s="657"/>
      <c r="CU29" s="657"/>
      <c r="CV29" s="657"/>
      <c r="CW29" s="657"/>
      <c r="CX29" s="657"/>
      <c r="CY29" s="658"/>
      <c r="CZ29" s="659">
        <v>6.4</v>
      </c>
      <c r="DA29" s="660"/>
      <c r="DB29" s="660"/>
      <c r="DC29" s="661"/>
      <c r="DD29" s="634">
        <v>487452</v>
      </c>
      <c r="DE29" s="657"/>
      <c r="DF29" s="657"/>
      <c r="DG29" s="657"/>
      <c r="DH29" s="657"/>
      <c r="DI29" s="657"/>
      <c r="DJ29" s="657"/>
      <c r="DK29" s="658"/>
      <c r="DL29" s="634">
        <v>487452</v>
      </c>
      <c r="DM29" s="657"/>
      <c r="DN29" s="657"/>
      <c r="DO29" s="657"/>
      <c r="DP29" s="657"/>
      <c r="DQ29" s="657"/>
      <c r="DR29" s="657"/>
      <c r="DS29" s="657"/>
      <c r="DT29" s="657"/>
      <c r="DU29" s="657"/>
      <c r="DV29" s="658"/>
      <c r="DW29" s="630">
        <v>10.6</v>
      </c>
      <c r="DX29" s="655"/>
      <c r="DY29" s="655"/>
      <c r="DZ29" s="655"/>
      <c r="EA29" s="655"/>
      <c r="EB29" s="655"/>
      <c r="EC29" s="656"/>
    </row>
    <row r="30" spans="2:133" ht="11.25" customHeight="1">
      <c r="B30" s="622" t="s">
        <v>290</v>
      </c>
      <c r="C30" s="623"/>
      <c r="D30" s="623"/>
      <c r="E30" s="623"/>
      <c r="F30" s="623"/>
      <c r="G30" s="623"/>
      <c r="H30" s="623"/>
      <c r="I30" s="623"/>
      <c r="J30" s="623"/>
      <c r="K30" s="623"/>
      <c r="L30" s="623"/>
      <c r="M30" s="623"/>
      <c r="N30" s="623"/>
      <c r="O30" s="623"/>
      <c r="P30" s="623"/>
      <c r="Q30" s="624"/>
      <c r="R30" s="625">
        <v>127066</v>
      </c>
      <c r="S30" s="626"/>
      <c r="T30" s="626"/>
      <c r="U30" s="626"/>
      <c r="V30" s="626"/>
      <c r="W30" s="626"/>
      <c r="X30" s="626"/>
      <c r="Y30" s="627"/>
      <c r="Z30" s="628">
        <v>1.6</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98.3</v>
      </c>
      <c r="BH30" s="684"/>
      <c r="BI30" s="684"/>
      <c r="BJ30" s="684"/>
      <c r="BK30" s="684"/>
      <c r="BL30" s="684"/>
      <c r="BM30" s="620">
        <v>89.9</v>
      </c>
      <c r="BN30" s="684"/>
      <c r="BO30" s="684"/>
      <c r="BP30" s="684"/>
      <c r="BQ30" s="685"/>
      <c r="BR30" s="683">
        <v>97.4</v>
      </c>
      <c r="BS30" s="684"/>
      <c r="BT30" s="684"/>
      <c r="BU30" s="684"/>
      <c r="BV30" s="684"/>
      <c r="BW30" s="684"/>
      <c r="BX30" s="620">
        <v>89</v>
      </c>
      <c r="BY30" s="684"/>
      <c r="BZ30" s="684"/>
      <c r="CA30" s="684"/>
      <c r="CB30" s="685"/>
      <c r="CD30" s="688"/>
      <c r="CE30" s="689"/>
      <c r="CF30" s="639" t="s">
        <v>293</v>
      </c>
      <c r="CG30" s="640"/>
      <c r="CH30" s="640"/>
      <c r="CI30" s="640"/>
      <c r="CJ30" s="640"/>
      <c r="CK30" s="640"/>
      <c r="CL30" s="640"/>
      <c r="CM30" s="640"/>
      <c r="CN30" s="640"/>
      <c r="CO30" s="640"/>
      <c r="CP30" s="640"/>
      <c r="CQ30" s="641"/>
      <c r="CR30" s="625">
        <v>450790</v>
      </c>
      <c r="CS30" s="626"/>
      <c r="CT30" s="626"/>
      <c r="CU30" s="626"/>
      <c r="CV30" s="626"/>
      <c r="CW30" s="626"/>
      <c r="CX30" s="626"/>
      <c r="CY30" s="627"/>
      <c r="CZ30" s="659">
        <v>5.9</v>
      </c>
      <c r="DA30" s="660"/>
      <c r="DB30" s="660"/>
      <c r="DC30" s="661"/>
      <c r="DD30" s="634">
        <v>446183</v>
      </c>
      <c r="DE30" s="626"/>
      <c r="DF30" s="626"/>
      <c r="DG30" s="626"/>
      <c r="DH30" s="626"/>
      <c r="DI30" s="626"/>
      <c r="DJ30" s="626"/>
      <c r="DK30" s="627"/>
      <c r="DL30" s="634">
        <v>446183</v>
      </c>
      <c r="DM30" s="626"/>
      <c r="DN30" s="626"/>
      <c r="DO30" s="626"/>
      <c r="DP30" s="626"/>
      <c r="DQ30" s="626"/>
      <c r="DR30" s="626"/>
      <c r="DS30" s="626"/>
      <c r="DT30" s="626"/>
      <c r="DU30" s="626"/>
      <c r="DV30" s="627"/>
      <c r="DW30" s="630">
        <v>9.6999999999999993</v>
      </c>
      <c r="DX30" s="655"/>
      <c r="DY30" s="655"/>
      <c r="DZ30" s="655"/>
      <c r="EA30" s="655"/>
      <c r="EB30" s="655"/>
      <c r="EC30" s="656"/>
    </row>
    <row r="31" spans="2:133" ht="11.25" customHeight="1">
      <c r="B31" s="622" t="s">
        <v>294</v>
      </c>
      <c r="C31" s="623"/>
      <c r="D31" s="623"/>
      <c r="E31" s="623"/>
      <c r="F31" s="623"/>
      <c r="G31" s="623"/>
      <c r="H31" s="623"/>
      <c r="I31" s="623"/>
      <c r="J31" s="623"/>
      <c r="K31" s="623"/>
      <c r="L31" s="623"/>
      <c r="M31" s="623"/>
      <c r="N31" s="623"/>
      <c r="O31" s="623"/>
      <c r="P31" s="623"/>
      <c r="Q31" s="624"/>
      <c r="R31" s="625">
        <v>1041115</v>
      </c>
      <c r="S31" s="626"/>
      <c r="T31" s="626"/>
      <c r="U31" s="626"/>
      <c r="V31" s="626"/>
      <c r="W31" s="626"/>
      <c r="X31" s="626"/>
      <c r="Y31" s="627"/>
      <c r="Z31" s="628">
        <v>12.9</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98.7</v>
      </c>
      <c r="BH31" s="657"/>
      <c r="BI31" s="657"/>
      <c r="BJ31" s="657"/>
      <c r="BK31" s="657"/>
      <c r="BL31" s="657"/>
      <c r="BM31" s="631">
        <v>93.2</v>
      </c>
      <c r="BN31" s="681"/>
      <c r="BO31" s="681"/>
      <c r="BP31" s="681"/>
      <c r="BQ31" s="682"/>
      <c r="BR31" s="680">
        <v>98.2</v>
      </c>
      <c r="BS31" s="657"/>
      <c r="BT31" s="657"/>
      <c r="BU31" s="657"/>
      <c r="BV31" s="657"/>
      <c r="BW31" s="657"/>
      <c r="BX31" s="631">
        <v>93.1</v>
      </c>
      <c r="BY31" s="681"/>
      <c r="BZ31" s="681"/>
      <c r="CA31" s="681"/>
      <c r="CB31" s="682"/>
      <c r="CD31" s="688"/>
      <c r="CE31" s="689"/>
      <c r="CF31" s="639" t="s">
        <v>297</v>
      </c>
      <c r="CG31" s="640"/>
      <c r="CH31" s="640"/>
      <c r="CI31" s="640"/>
      <c r="CJ31" s="640"/>
      <c r="CK31" s="640"/>
      <c r="CL31" s="640"/>
      <c r="CM31" s="640"/>
      <c r="CN31" s="640"/>
      <c r="CO31" s="640"/>
      <c r="CP31" s="640"/>
      <c r="CQ31" s="641"/>
      <c r="CR31" s="625">
        <v>41269</v>
      </c>
      <c r="CS31" s="657"/>
      <c r="CT31" s="657"/>
      <c r="CU31" s="657"/>
      <c r="CV31" s="657"/>
      <c r="CW31" s="657"/>
      <c r="CX31" s="657"/>
      <c r="CY31" s="658"/>
      <c r="CZ31" s="659">
        <v>0.5</v>
      </c>
      <c r="DA31" s="660"/>
      <c r="DB31" s="660"/>
      <c r="DC31" s="661"/>
      <c r="DD31" s="634">
        <v>41269</v>
      </c>
      <c r="DE31" s="657"/>
      <c r="DF31" s="657"/>
      <c r="DG31" s="657"/>
      <c r="DH31" s="657"/>
      <c r="DI31" s="657"/>
      <c r="DJ31" s="657"/>
      <c r="DK31" s="658"/>
      <c r="DL31" s="634">
        <v>41269</v>
      </c>
      <c r="DM31" s="657"/>
      <c r="DN31" s="657"/>
      <c r="DO31" s="657"/>
      <c r="DP31" s="657"/>
      <c r="DQ31" s="657"/>
      <c r="DR31" s="657"/>
      <c r="DS31" s="657"/>
      <c r="DT31" s="657"/>
      <c r="DU31" s="657"/>
      <c r="DV31" s="658"/>
      <c r="DW31" s="630">
        <v>0.9</v>
      </c>
      <c r="DX31" s="655"/>
      <c r="DY31" s="655"/>
      <c r="DZ31" s="655"/>
      <c r="EA31" s="655"/>
      <c r="EB31" s="655"/>
      <c r="EC31" s="656"/>
    </row>
    <row r="32" spans="2:133" ht="11.25" customHeight="1">
      <c r="B32" s="622" t="s">
        <v>298</v>
      </c>
      <c r="C32" s="623"/>
      <c r="D32" s="623"/>
      <c r="E32" s="623"/>
      <c r="F32" s="623"/>
      <c r="G32" s="623"/>
      <c r="H32" s="623"/>
      <c r="I32" s="623"/>
      <c r="J32" s="623"/>
      <c r="K32" s="623"/>
      <c r="L32" s="623"/>
      <c r="M32" s="623"/>
      <c r="N32" s="623"/>
      <c r="O32" s="623"/>
      <c r="P32" s="623"/>
      <c r="Q32" s="624"/>
      <c r="R32" s="625">
        <v>118090</v>
      </c>
      <c r="S32" s="626"/>
      <c r="T32" s="626"/>
      <c r="U32" s="626"/>
      <c r="V32" s="626"/>
      <c r="W32" s="626"/>
      <c r="X32" s="626"/>
      <c r="Y32" s="627"/>
      <c r="Z32" s="628">
        <v>1.5</v>
      </c>
      <c r="AA32" s="628"/>
      <c r="AB32" s="628"/>
      <c r="AC32" s="628"/>
      <c r="AD32" s="629">
        <v>2091</v>
      </c>
      <c r="AE32" s="629"/>
      <c r="AF32" s="629"/>
      <c r="AG32" s="629"/>
      <c r="AH32" s="629"/>
      <c r="AI32" s="629"/>
      <c r="AJ32" s="629"/>
      <c r="AK32" s="629"/>
      <c r="AL32" s="630">
        <v>0</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97.8</v>
      </c>
      <c r="BH32" s="693"/>
      <c r="BI32" s="693"/>
      <c r="BJ32" s="693"/>
      <c r="BK32" s="693"/>
      <c r="BL32" s="693"/>
      <c r="BM32" s="694">
        <v>86</v>
      </c>
      <c r="BN32" s="693"/>
      <c r="BO32" s="693"/>
      <c r="BP32" s="693"/>
      <c r="BQ32" s="695"/>
      <c r="BR32" s="692">
        <v>96.2</v>
      </c>
      <c r="BS32" s="693"/>
      <c r="BT32" s="693"/>
      <c r="BU32" s="693"/>
      <c r="BV32" s="693"/>
      <c r="BW32" s="693"/>
      <c r="BX32" s="694">
        <v>83.9</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c r="B33" s="622" t="s">
        <v>301</v>
      </c>
      <c r="C33" s="623"/>
      <c r="D33" s="623"/>
      <c r="E33" s="623"/>
      <c r="F33" s="623"/>
      <c r="G33" s="623"/>
      <c r="H33" s="623"/>
      <c r="I33" s="623"/>
      <c r="J33" s="623"/>
      <c r="K33" s="623"/>
      <c r="L33" s="623"/>
      <c r="M33" s="623"/>
      <c r="N33" s="623"/>
      <c r="O33" s="623"/>
      <c r="P33" s="623"/>
      <c r="Q33" s="624"/>
      <c r="R33" s="625">
        <v>506505</v>
      </c>
      <c r="S33" s="626"/>
      <c r="T33" s="626"/>
      <c r="U33" s="626"/>
      <c r="V33" s="626"/>
      <c r="W33" s="626"/>
      <c r="X33" s="626"/>
      <c r="Y33" s="627"/>
      <c r="Z33" s="628">
        <v>6.3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3168147</v>
      </c>
      <c r="CS33" s="657"/>
      <c r="CT33" s="657"/>
      <c r="CU33" s="657"/>
      <c r="CV33" s="657"/>
      <c r="CW33" s="657"/>
      <c r="CX33" s="657"/>
      <c r="CY33" s="658"/>
      <c r="CZ33" s="659">
        <v>41.4</v>
      </c>
      <c r="DA33" s="660"/>
      <c r="DB33" s="660"/>
      <c r="DC33" s="661"/>
      <c r="DD33" s="634">
        <v>2571806</v>
      </c>
      <c r="DE33" s="657"/>
      <c r="DF33" s="657"/>
      <c r="DG33" s="657"/>
      <c r="DH33" s="657"/>
      <c r="DI33" s="657"/>
      <c r="DJ33" s="657"/>
      <c r="DK33" s="658"/>
      <c r="DL33" s="634">
        <v>1983793</v>
      </c>
      <c r="DM33" s="657"/>
      <c r="DN33" s="657"/>
      <c r="DO33" s="657"/>
      <c r="DP33" s="657"/>
      <c r="DQ33" s="657"/>
      <c r="DR33" s="657"/>
      <c r="DS33" s="657"/>
      <c r="DT33" s="657"/>
      <c r="DU33" s="657"/>
      <c r="DV33" s="658"/>
      <c r="DW33" s="630">
        <v>43.1</v>
      </c>
      <c r="DX33" s="655"/>
      <c r="DY33" s="655"/>
      <c r="DZ33" s="655"/>
      <c r="EA33" s="655"/>
      <c r="EB33" s="655"/>
      <c r="EC33" s="656"/>
    </row>
    <row r="34" spans="2:133" ht="11.25" customHeight="1">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1021884</v>
      </c>
      <c r="CS34" s="626"/>
      <c r="CT34" s="626"/>
      <c r="CU34" s="626"/>
      <c r="CV34" s="626"/>
      <c r="CW34" s="626"/>
      <c r="CX34" s="626"/>
      <c r="CY34" s="627"/>
      <c r="CZ34" s="659">
        <v>13.4</v>
      </c>
      <c r="DA34" s="660"/>
      <c r="DB34" s="660"/>
      <c r="DC34" s="661"/>
      <c r="DD34" s="634">
        <v>716854</v>
      </c>
      <c r="DE34" s="626"/>
      <c r="DF34" s="626"/>
      <c r="DG34" s="626"/>
      <c r="DH34" s="626"/>
      <c r="DI34" s="626"/>
      <c r="DJ34" s="626"/>
      <c r="DK34" s="627"/>
      <c r="DL34" s="634">
        <v>567299</v>
      </c>
      <c r="DM34" s="626"/>
      <c r="DN34" s="626"/>
      <c r="DO34" s="626"/>
      <c r="DP34" s="626"/>
      <c r="DQ34" s="626"/>
      <c r="DR34" s="626"/>
      <c r="DS34" s="626"/>
      <c r="DT34" s="626"/>
      <c r="DU34" s="626"/>
      <c r="DV34" s="627"/>
      <c r="DW34" s="630">
        <v>12.3</v>
      </c>
      <c r="DX34" s="655"/>
      <c r="DY34" s="655"/>
      <c r="DZ34" s="655"/>
      <c r="EA34" s="655"/>
      <c r="EB34" s="655"/>
      <c r="EC34" s="656"/>
    </row>
    <row r="35" spans="2:133" ht="11.25" customHeight="1">
      <c r="B35" s="622" t="s">
        <v>307</v>
      </c>
      <c r="C35" s="623"/>
      <c r="D35" s="623"/>
      <c r="E35" s="623"/>
      <c r="F35" s="623"/>
      <c r="G35" s="623"/>
      <c r="H35" s="623"/>
      <c r="I35" s="623"/>
      <c r="J35" s="623"/>
      <c r="K35" s="623"/>
      <c r="L35" s="623"/>
      <c r="M35" s="623"/>
      <c r="N35" s="623"/>
      <c r="O35" s="623"/>
      <c r="P35" s="623"/>
      <c r="Q35" s="624"/>
      <c r="R35" s="625">
        <v>227505</v>
      </c>
      <c r="S35" s="626"/>
      <c r="T35" s="626"/>
      <c r="U35" s="626"/>
      <c r="V35" s="626"/>
      <c r="W35" s="626"/>
      <c r="X35" s="626"/>
      <c r="Y35" s="627"/>
      <c r="Z35" s="628">
        <v>2.8</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773797</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118972</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118401</v>
      </c>
      <c r="CS35" s="657"/>
      <c r="CT35" s="657"/>
      <c r="CU35" s="657"/>
      <c r="CV35" s="657"/>
      <c r="CW35" s="657"/>
      <c r="CX35" s="657"/>
      <c r="CY35" s="658"/>
      <c r="CZ35" s="659">
        <v>1.5</v>
      </c>
      <c r="DA35" s="660"/>
      <c r="DB35" s="660"/>
      <c r="DC35" s="661"/>
      <c r="DD35" s="634">
        <v>113070</v>
      </c>
      <c r="DE35" s="657"/>
      <c r="DF35" s="657"/>
      <c r="DG35" s="657"/>
      <c r="DH35" s="657"/>
      <c r="DI35" s="657"/>
      <c r="DJ35" s="657"/>
      <c r="DK35" s="658"/>
      <c r="DL35" s="634">
        <v>113070</v>
      </c>
      <c r="DM35" s="657"/>
      <c r="DN35" s="657"/>
      <c r="DO35" s="657"/>
      <c r="DP35" s="657"/>
      <c r="DQ35" s="657"/>
      <c r="DR35" s="657"/>
      <c r="DS35" s="657"/>
      <c r="DT35" s="657"/>
      <c r="DU35" s="657"/>
      <c r="DV35" s="658"/>
      <c r="DW35" s="630">
        <v>2.5</v>
      </c>
      <c r="DX35" s="655"/>
      <c r="DY35" s="655"/>
      <c r="DZ35" s="655"/>
      <c r="EA35" s="655"/>
      <c r="EB35" s="655"/>
      <c r="EC35" s="656"/>
    </row>
    <row r="36" spans="2:133" ht="11.25" customHeight="1">
      <c r="B36" s="668" t="s">
        <v>311</v>
      </c>
      <c r="C36" s="669"/>
      <c r="D36" s="669"/>
      <c r="E36" s="669"/>
      <c r="F36" s="669"/>
      <c r="G36" s="669"/>
      <c r="H36" s="669"/>
      <c r="I36" s="669"/>
      <c r="J36" s="669"/>
      <c r="K36" s="669"/>
      <c r="L36" s="669"/>
      <c r="M36" s="669"/>
      <c r="N36" s="669"/>
      <c r="O36" s="669"/>
      <c r="P36" s="669"/>
      <c r="Q36" s="670"/>
      <c r="R36" s="697">
        <v>8090917</v>
      </c>
      <c r="S36" s="698"/>
      <c r="T36" s="698"/>
      <c r="U36" s="698"/>
      <c r="V36" s="698"/>
      <c r="W36" s="698"/>
      <c r="X36" s="698"/>
      <c r="Y36" s="699"/>
      <c r="Z36" s="700">
        <v>100</v>
      </c>
      <c r="AA36" s="700"/>
      <c r="AB36" s="700"/>
      <c r="AC36" s="700"/>
      <c r="AD36" s="701">
        <v>4378936</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100754</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40148</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1090223</v>
      </c>
      <c r="CS36" s="626"/>
      <c r="CT36" s="626"/>
      <c r="CU36" s="626"/>
      <c r="CV36" s="626"/>
      <c r="CW36" s="626"/>
      <c r="CX36" s="626"/>
      <c r="CY36" s="627"/>
      <c r="CZ36" s="659">
        <v>14.2</v>
      </c>
      <c r="DA36" s="660"/>
      <c r="DB36" s="660"/>
      <c r="DC36" s="661"/>
      <c r="DD36" s="634">
        <v>976665</v>
      </c>
      <c r="DE36" s="626"/>
      <c r="DF36" s="626"/>
      <c r="DG36" s="626"/>
      <c r="DH36" s="626"/>
      <c r="DI36" s="626"/>
      <c r="DJ36" s="626"/>
      <c r="DK36" s="627"/>
      <c r="DL36" s="634">
        <v>785313</v>
      </c>
      <c r="DM36" s="626"/>
      <c r="DN36" s="626"/>
      <c r="DO36" s="626"/>
      <c r="DP36" s="626"/>
      <c r="DQ36" s="626"/>
      <c r="DR36" s="626"/>
      <c r="DS36" s="626"/>
      <c r="DT36" s="626"/>
      <c r="DU36" s="626"/>
      <c r="DV36" s="627"/>
      <c r="DW36" s="630">
        <v>17</v>
      </c>
      <c r="DX36" s="655"/>
      <c r="DY36" s="655"/>
      <c r="DZ36" s="655"/>
      <c r="EA36" s="655"/>
      <c r="EB36" s="655"/>
      <c r="EC36" s="656"/>
    </row>
    <row r="37" spans="2:133" ht="11.25" customHeight="1">
      <c r="AQ37" s="704" t="s">
        <v>315</v>
      </c>
      <c r="AR37" s="705"/>
      <c r="AS37" s="705"/>
      <c r="AT37" s="705"/>
      <c r="AU37" s="705"/>
      <c r="AV37" s="705"/>
      <c r="AW37" s="705"/>
      <c r="AX37" s="705"/>
      <c r="AY37" s="706"/>
      <c r="AZ37" s="625">
        <v>40507</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2419</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592982</v>
      </c>
      <c r="CS37" s="657"/>
      <c r="CT37" s="657"/>
      <c r="CU37" s="657"/>
      <c r="CV37" s="657"/>
      <c r="CW37" s="657"/>
      <c r="CX37" s="657"/>
      <c r="CY37" s="658"/>
      <c r="CZ37" s="659">
        <v>7.7</v>
      </c>
      <c r="DA37" s="660"/>
      <c r="DB37" s="660"/>
      <c r="DC37" s="661"/>
      <c r="DD37" s="634">
        <v>592982</v>
      </c>
      <c r="DE37" s="657"/>
      <c r="DF37" s="657"/>
      <c r="DG37" s="657"/>
      <c r="DH37" s="657"/>
      <c r="DI37" s="657"/>
      <c r="DJ37" s="657"/>
      <c r="DK37" s="658"/>
      <c r="DL37" s="634">
        <v>540419</v>
      </c>
      <c r="DM37" s="657"/>
      <c r="DN37" s="657"/>
      <c r="DO37" s="657"/>
      <c r="DP37" s="657"/>
      <c r="DQ37" s="657"/>
      <c r="DR37" s="657"/>
      <c r="DS37" s="657"/>
      <c r="DT37" s="657"/>
      <c r="DU37" s="657"/>
      <c r="DV37" s="658"/>
      <c r="DW37" s="630">
        <v>11.7</v>
      </c>
      <c r="DX37" s="655"/>
      <c r="DY37" s="655"/>
      <c r="DZ37" s="655"/>
      <c r="EA37" s="655"/>
      <c r="EB37" s="655"/>
      <c r="EC37" s="656"/>
    </row>
    <row r="38" spans="2:133" ht="11.25" customHeight="1">
      <c r="AQ38" s="704" t="s">
        <v>318</v>
      </c>
      <c r="AR38" s="705"/>
      <c r="AS38" s="705"/>
      <c r="AT38" s="705"/>
      <c r="AU38" s="705"/>
      <c r="AV38" s="705"/>
      <c r="AW38" s="705"/>
      <c r="AX38" s="705"/>
      <c r="AY38" s="706"/>
      <c r="AZ38" s="625">
        <v>4517</v>
      </c>
      <c r="BA38" s="626"/>
      <c r="BB38" s="626"/>
      <c r="BC38" s="626"/>
      <c r="BD38" s="657"/>
      <c r="BE38" s="657"/>
      <c r="BF38" s="682"/>
      <c r="BG38" s="639" t="s">
        <v>319</v>
      </c>
      <c r="BH38" s="640"/>
      <c r="BI38" s="640"/>
      <c r="BJ38" s="640"/>
      <c r="BK38" s="640"/>
      <c r="BL38" s="640"/>
      <c r="BM38" s="640"/>
      <c r="BN38" s="640"/>
      <c r="BO38" s="640"/>
      <c r="BP38" s="640"/>
      <c r="BQ38" s="640"/>
      <c r="BR38" s="640"/>
      <c r="BS38" s="640"/>
      <c r="BT38" s="640"/>
      <c r="BU38" s="641"/>
      <c r="BV38" s="625">
        <v>4108</v>
      </c>
      <c r="BW38" s="626"/>
      <c r="BX38" s="626"/>
      <c r="BY38" s="626"/>
      <c r="BZ38" s="626"/>
      <c r="CA38" s="626"/>
      <c r="CB38" s="635"/>
      <c r="CD38" s="639" t="s">
        <v>320</v>
      </c>
      <c r="CE38" s="640"/>
      <c r="CF38" s="640"/>
      <c r="CG38" s="640"/>
      <c r="CH38" s="640"/>
      <c r="CI38" s="640"/>
      <c r="CJ38" s="640"/>
      <c r="CK38" s="640"/>
      <c r="CL38" s="640"/>
      <c r="CM38" s="640"/>
      <c r="CN38" s="640"/>
      <c r="CO38" s="640"/>
      <c r="CP38" s="640"/>
      <c r="CQ38" s="641"/>
      <c r="CR38" s="625">
        <v>769280</v>
      </c>
      <c r="CS38" s="626"/>
      <c r="CT38" s="626"/>
      <c r="CU38" s="626"/>
      <c r="CV38" s="626"/>
      <c r="CW38" s="626"/>
      <c r="CX38" s="626"/>
      <c r="CY38" s="627"/>
      <c r="CZ38" s="659">
        <v>10.1</v>
      </c>
      <c r="DA38" s="660"/>
      <c r="DB38" s="660"/>
      <c r="DC38" s="661"/>
      <c r="DD38" s="634">
        <v>660858</v>
      </c>
      <c r="DE38" s="626"/>
      <c r="DF38" s="626"/>
      <c r="DG38" s="626"/>
      <c r="DH38" s="626"/>
      <c r="DI38" s="626"/>
      <c r="DJ38" s="626"/>
      <c r="DK38" s="627"/>
      <c r="DL38" s="634">
        <v>518111</v>
      </c>
      <c r="DM38" s="626"/>
      <c r="DN38" s="626"/>
      <c r="DO38" s="626"/>
      <c r="DP38" s="626"/>
      <c r="DQ38" s="626"/>
      <c r="DR38" s="626"/>
      <c r="DS38" s="626"/>
      <c r="DT38" s="626"/>
      <c r="DU38" s="626"/>
      <c r="DV38" s="627"/>
      <c r="DW38" s="630">
        <v>11.2</v>
      </c>
      <c r="DX38" s="655"/>
      <c r="DY38" s="655"/>
      <c r="DZ38" s="655"/>
      <c r="EA38" s="655"/>
      <c r="EB38" s="655"/>
      <c r="EC38" s="656"/>
    </row>
    <row r="39" spans="2:133" ht="11.25" customHeight="1">
      <c r="AQ39" s="704" t="s">
        <v>321</v>
      </c>
      <c r="AR39" s="705"/>
      <c r="AS39" s="705"/>
      <c r="AT39" s="705"/>
      <c r="AU39" s="705"/>
      <c r="AV39" s="705"/>
      <c r="AW39" s="705"/>
      <c r="AX39" s="705"/>
      <c r="AY39" s="706"/>
      <c r="AZ39" s="625" t="s">
        <v>322</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87</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116359</v>
      </c>
      <c r="CS39" s="657"/>
      <c r="CT39" s="657"/>
      <c r="CU39" s="657"/>
      <c r="CV39" s="657"/>
      <c r="CW39" s="657"/>
      <c r="CX39" s="657"/>
      <c r="CY39" s="658"/>
      <c r="CZ39" s="659">
        <v>1.5</v>
      </c>
      <c r="DA39" s="660"/>
      <c r="DB39" s="660"/>
      <c r="DC39" s="661"/>
      <c r="DD39" s="634">
        <v>104359</v>
      </c>
      <c r="DE39" s="657"/>
      <c r="DF39" s="657"/>
      <c r="DG39" s="657"/>
      <c r="DH39" s="657"/>
      <c r="DI39" s="657"/>
      <c r="DJ39" s="657"/>
      <c r="DK39" s="658"/>
      <c r="DL39" s="634" t="s">
        <v>322</v>
      </c>
      <c r="DM39" s="657"/>
      <c r="DN39" s="657"/>
      <c r="DO39" s="657"/>
      <c r="DP39" s="657"/>
      <c r="DQ39" s="657"/>
      <c r="DR39" s="657"/>
      <c r="DS39" s="657"/>
      <c r="DT39" s="657"/>
      <c r="DU39" s="657"/>
      <c r="DV39" s="658"/>
      <c r="DW39" s="630" t="s">
        <v>322</v>
      </c>
      <c r="DX39" s="655"/>
      <c r="DY39" s="655"/>
      <c r="DZ39" s="655"/>
      <c r="EA39" s="655"/>
      <c r="EB39" s="655"/>
      <c r="EC39" s="656"/>
    </row>
    <row r="40" spans="2:133" ht="11.25" customHeight="1">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161231</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120</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v>52000</v>
      </c>
      <c r="CS40" s="626"/>
      <c r="CT40" s="626"/>
      <c r="CU40" s="626"/>
      <c r="CV40" s="626"/>
      <c r="CW40" s="626"/>
      <c r="CX40" s="626"/>
      <c r="CY40" s="627"/>
      <c r="CZ40" s="659">
        <v>0.7</v>
      </c>
      <c r="DA40" s="660"/>
      <c r="DB40" s="660"/>
      <c r="DC40" s="661"/>
      <c r="DD40" s="634" t="s">
        <v>322</v>
      </c>
      <c r="DE40" s="626"/>
      <c r="DF40" s="626"/>
      <c r="DG40" s="626"/>
      <c r="DH40" s="626"/>
      <c r="DI40" s="626"/>
      <c r="DJ40" s="626"/>
      <c r="DK40" s="627"/>
      <c r="DL40" s="634" t="s">
        <v>322</v>
      </c>
      <c r="DM40" s="626"/>
      <c r="DN40" s="626"/>
      <c r="DO40" s="626"/>
      <c r="DP40" s="626"/>
      <c r="DQ40" s="626"/>
      <c r="DR40" s="626"/>
      <c r="DS40" s="626"/>
      <c r="DT40" s="626"/>
      <c r="DU40" s="626"/>
      <c r="DV40" s="627"/>
      <c r="DW40" s="630" t="s">
        <v>322</v>
      </c>
      <c r="DX40" s="655"/>
      <c r="DY40" s="655"/>
      <c r="DZ40" s="655"/>
      <c r="EA40" s="655"/>
      <c r="EB40" s="655"/>
      <c r="EC40" s="656"/>
    </row>
    <row r="41" spans="2:133" ht="11.25" customHeight="1">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466788</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299</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1764829</v>
      </c>
      <c r="CS42" s="626"/>
      <c r="CT42" s="626"/>
      <c r="CU42" s="626"/>
      <c r="CV42" s="626"/>
      <c r="CW42" s="626"/>
      <c r="CX42" s="626"/>
      <c r="CY42" s="627"/>
      <c r="CZ42" s="659">
        <v>23.1</v>
      </c>
      <c r="DA42" s="708"/>
      <c r="DB42" s="708"/>
      <c r="DC42" s="709"/>
      <c r="DD42" s="634">
        <v>569253</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58009</v>
      </c>
      <c r="CS43" s="657"/>
      <c r="CT43" s="657"/>
      <c r="CU43" s="657"/>
      <c r="CV43" s="657"/>
      <c r="CW43" s="657"/>
      <c r="CX43" s="657"/>
      <c r="CY43" s="658"/>
      <c r="CZ43" s="659">
        <v>0.8</v>
      </c>
      <c r="DA43" s="660"/>
      <c r="DB43" s="660"/>
      <c r="DC43" s="661"/>
      <c r="DD43" s="634">
        <v>58009</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c r="B44" s="194" t="s">
        <v>337</v>
      </c>
      <c r="CD44" s="731" t="s">
        <v>289</v>
      </c>
      <c r="CE44" s="732"/>
      <c r="CF44" s="622" t="s">
        <v>338</v>
      </c>
      <c r="CG44" s="623"/>
      <c r="CH44" s="623"/>
      <c r="CI44" s="623"/>
      <c r="CJ44" s="623"/>
      <c r="CK44" s="623"/>
      <c r="CL44" s="623"/>
      <c r="CM44" s="623"/>
      <c r="CN44" s="623"/>
      <c r="CO44" s="623"/>
      <c r="CP44" s="623"/>
      <c r="CQ44" s="624"/>
      <c r="CR44" s="625">
        <v>1711829</v>
      </c>
      <c r="CS44" s="626"/>
      <c r="CT44" s="626"/>
      <c r="CU44" s="626"/>
      <c r="CV44" s="626"/>
      <c r="CW44" s="626"/>
      <c r="CX44" s="626"/>
      <c r="CY44" s="627"/>
      <c r="CZ44" s="659">
        <v>22.4</v>
      </c>
      <c r="DA44" s="708"/>
      <c r="DB44" s="708"/>
      <c r="DC44" s="709"/>
      <c r="DD44" s="634">
        <v>569253</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c r="CD45" s="733"/>
      <c r="CE45" s="734"/>
      <c r="CF45" s="622" t="s">
        <v>339</v>
      </c>
      <c r="CG45" s="623"/>
      <c r="CH45" s="623"/>
      <c r="CI45" s="623"/>
      <c r="CJ45" s="623"/>
      <c r="CK45" s="623"/>
      <c r="CL45" s="623"/>
      <c r="CM45" s="623"/>
      <c r="CN45" s="623"/>
      <c r="CO45" s="623"/>
      <c r="CP45" s="623"/>
      <c r="CQ45" s="624"/>
      <c r="CR45" s="625">
        <v>393371</v>
      </c>
      <c r="CS45" s="657"/>
      <c r="CT45" s="657"/>
      <c r="CU45" s="657"/>
      <c r="CV45" s="657"/>
      <c r="CW45" s="657"/>
      <c r="CX45" s="657"/>
      <c r="CY45" s="658"/>
      <c r="CZ45" s="659">
        <v>5.0999999999999996</v>
      </c>
      <c r="DA45" s="660"/>
      <c r="DB45" s="660"/>
      <c r="DC45" s="661"/>
      <c r="DD45" s="634">
        <v>57495</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c r="CD46" s="733"/>
      <c r="CE46" s="734"/>
      <c r="CF46" s="622" t="s">
        <v>340</v>
      </c>
      <c r="CG46" s="623"/>
      <c r="CH46" s="623"/>
      <c r="CI46" s="623"/>
      <c r="CJ46" s="623"/>
      <c r="CK46" s="623"/>
      <c r="CL46" s="623"/>
      <c r="CM46" s="623"/>
      <c r="CN46" s="623"/>
      <c r="CO46" s="623"/>
      <c r="CP46" s="623"/>
      <c r="CQ46" s="624"/>
      <c r="CR46" s="625">
        <v>1279600</v>
      </c>
      <c r="CS46" s="626"/>
      <c r="CT46" s="626"/>
      <c r="CU46" s="626"/>
      <c r="CV46" s="626"/>
      <c r="CW46" s="626"/>
      <c r="CX46" s="626"/>
      <c r="CY46" s="627"/>
      <c r="CZ46" s="659">
        <v>16.7</v>
      </c>
      <c r="DA46" s="708"/>
      <c r="DB46" s="708"/>
      <c r="DC46" s="709"/>
      <c r="DD46" s="634">
        <v>472900</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c r="CD47" s="733"/>
      <c r="CE47" s="734"/>
      <c r="CF47" s="622" t="s">
        <v>341</v>
      </c>
      <c r="CG47" s="623"/>
      <c r="CH47" s="623"/>
      <c r="CI47" s="623"/>
      <c r="CJ47" s="623"/>
      <c r="CK47" s="623"/>
      <c r="CL47" s="623"/>
      <c r="CM47" s="623"/>
      <c r="CN47" s="623"/>
      <c r="CO47" s="623"/>
      <c r="CP47" s="623"/>
      <c r="CQ47" s="624"/>
      <c r="CR47" s="625">
        <v>53000</v>
      </c>
      <c r="CS47" s="657"/>
      <c r="CT47" s="657"/>
      <c r="CU47" s="657"/>
      <c r="CV47" s="657"/>
      <c r="CW47" s="657"/>
      <c r="CX47" s="657"/>
      <c r="CY47" s="658"/>
      <c r="CZ47" s="659">
        <v>0.7</v>
      </c>
      <c r="DA47" s="660"/>
      <c r="DB47" s="660"/>
      <c r="DC47" s="661"/>
      <c r="DD47" s="634" t="s">
        <v>112</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c r="CD49" s="668" t="s">
        <v>343</v>
      </c>
      <c r="CE49" s="669"/>
      <c r="CF49" s="669"/>
      <c r="CG49" s="669"/>
      <c r="CH49" s="669"/>
      <c r="CI49" s="669"/>
      <c r="CJ49" s="669"/>
      <c r="CK49" s="669"/>
      <c r="CL49" s="669"/>
      <c r="CM49" s="669"/>
      <c r="CN49" s="669"/>
      <c r="CO49" s="669"/>
      <c r="CP49" s="669"/>
      <c r="CQ49" s="670"/>
      <c r="CR49" s="697">
        <v>7652791</v>
      </c>
      <c r="CS49" s="693"/>
      <c r="CT49" s="693"/>
      <c r="CU49" s="693"/>
      <c r="CV49" s="693"/>
      <c r="CW49" s="693"/>
      <c r="CX49" s="693"/>
      <c r="CY49" s="720"/>
      <c r="CZ49" s="721">
        <v>100</v>
      </c>
      <c r="DA49" s="722"/>
      <c r="DB49" s="722"/>
      <c r="DC49" s="723"/>
      <c r="DD49" s="724">
        <v>5056765</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row r="51" spans="82:133" hidden="1"/>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P5" zoomScaleNormal="100" zoomScaleSheetLayoutView="70" workbookViewId="0"/>
  </sheetViews>
  <sheetFormatPr defaultColWidth="0" defaultRowHeight="13.5" zeroHeight="1"/>
  <cols>
    <col min="1" max="130" width="2.75" style="242" customWidth="1"/>
    <col min="131" max="131" width="1.625" style="242" customWidth="1"/>
    <col min="132" max="16384" width="9" style="242" hidden="1"/>
  </cols>
  <sheetData>
    <row r="1" spans="1:131" s="200" customFormat="1" ht="11.25" customHeight="1" thickBot="1">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c r="A7" s="211">
        <v>1</v>
      </c>
      <c r="B7" s="751" t="s">
        <v>366</v>
      </c>
      <c r="C7" s="752"/>
      <c r="D7" s="752"/>
      <c r="E7" s="752"/>
      <c r="F7" s="752"/>
      <c r="G7" s="752"/>
      <c r="H7" s="752"/>
      <c r="I7" s="752"/>
      <c r="J7" s="752"/>
      <c r="K7" s="752"/>
      <c r="L7" s="752"/>
      <c r="M7" s="752"/>
      <c r="N7" s="752"/>
      <c r="O7" s="752"/>
      <c r="P7" s="753"/>
      <c r="Q7" s="754">
        <v>8079</v>
      </c>
      <c r="R7" s="755"/>
      <c r="S7" s="755"/>
      <c r="T7" s="755"/>
      <c r="U7" s="755"/>
      <c r="V7" s="755">
        <v>7649</v>
      </c>
      <c r="W7" s="755"/>
      <c r="X7" s="755"/>
      <c r="Y7" s="755"/>
      <c r="Z7" s="755"/>
      <c r="AA7" s="755">
        <v>430</v>
      </c>
      <c r="AB7" s="755"/>
      <c r="AC7" s="755"/>
      <c r="AD7" s="755"/>
      <c r="AE7" s="756"/>
      <c r="AF7" s="757">
        <v>319</v>
      </c>
      <c r="AG7" s="758"/>
      <c r="AH7" s="758"/>
      <c r="AI7" s="758"/>
      <c r="AJ7" s="759"/>
      <c r="AK7" s="794">
        <v>1</v>
      </c>
      <c r="AL7" s="795"/>
      <c r="AM7" s="795"/>
      <c r="AN7" s="795"/>
      <c r="AO7" s="795"/>
      <c r="AP7" s="795">
        <v>6176</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547</v>
      </c>
      <c r="BT7" s="799"/>
      <c r="BU7" s="799"/>
      <c r="BV7" s="799"/>
      <c r="BW7" s="799"/>
      <c r="BX7" s="799"/>
      <c r="BY7" s="799"/>
      <c r="BZ7" s="799"/>
      <c r="CA7" s="799"/>
      <c r="CB7" s="799"/>
      <c r="CC7" s="799"/>
      <c r="CD7" s="799"/>
      <c r="CE7" s="799"/>
      <c r="CF7" s="799"/>
      <c r="CG7" s="800"/>
      <c r="CH7" s="791">
        <v>42</v>
      </c>
      <c r="CI7" s="792"/>
      <c r="CJ7" s="792"/>
      <c r="CK7" s="792"/>
      <c r="CL7" s="793"/>
      <c r="CM7" s="791">
        <v>10</v>
      </c>
      <c r="CN7" s="792"/>
      <c r="CO7" s="792"/>
      <c r="CP7" s="792"/>
      <c r="CQ7" s="793"/>
      <c r="CR7" s="791">
        <v>1</v>
      </c>
      <c r="CS7" s="792"/>
      <c r="CT7" s="792"/>
      <c r="CU7" s="792"/>
      <c r="CV7" s="793"/>
      <c r="CW7" s="791">
        <v>31</v>
      </c>
      <c r="CX7" s="792"/>
      <c r="CY7" s="792"/>
      <c r="CZ7" s="792"/>
      <c r="DA7" s="793"/>
      <c r="DB7" s="791">
        <v>0</v>
      </c>
      <c r="DC7" s="792"/>
      <c r="DD7" s="792"/>
      <c r="DE7" s="792"/>
      <c r="DF7" s="793"/>
      <c r="DG7" s="791">
        <v>0</v>
      </c>
      <c r="DH7" s="792"/>
      <c r="DI7" s="792"/>
      <c r="DJ7" s="792"/>
      <c r="DK7" s="793"/>
      <c r="DL7" s="791">
        <v>0</v>
      </c>
      <c r="DM7" s="792"/>
      <c r="DN7" s="792"/>
      <c r="DO7" s="792"/>
      <c r="DP7" s="793"/>
      <c r="DQ7" s="791">
        <v>0</v>
      </c>
      <c r="DR7" s="792"/>
      <c r="DS7" s="792"/>
      <c r="DT7" s="792"/>
      <c r="DU7" s="793"/>
      <c r="DV7" s="772"/>
      <c r="DW7" s="773"/>
      <c r="DX7" s="773"/>
      <c r="DY7" s="773"/>
      <c r="DZ7" s="774"/>
      <c r="EA7" s="207"/>
    </row>
    <row r="8" spans="1:131" s="208" customFormat="1" ht="26.25" customHeight="1">
      <c r="A8" s="214">
        <v>2</v>
      </c>
      <c r="B8" s="775" t="s">
        <v>367</v>
      </c>
      <c r="C8" s="776"/>
      <c r="D8" s="776"/>
      <c r="E8" s="776"/>
      <c r="F8" s="776"/>
      <c r="G8" s="776"/>
      <c r="H8" s="776"/>
      <c r="I8" s="776"/>
      <c r="J8" s="776"/>
      <c r="K8" s="776"/>
      <c r="L8" s="776"/>
      <c r="M8" s="776"/>
      <c r="N8" s="776"/>
      <c r="O8" s="776"/>
      <c r="P8" s="777"/>
      <c r="Q8" s="778">
        <v>11</v>
      </c>
      <c r="R8" s="779"/>
      <c r="S8" s="779"/>
      <c r="T8" s="779"/>
      <c r="U8" s="779"/>
      <c r="V8" s="779">
        <v>3</v>
      </c>
      <c r="W8" s="779"/>
      <c r="X8" s="779"/>
      <c r="Y8" s="779"/>
      <c r="Z8" s="779"/>
      <c r="AA8" s="779">
        <v>8</v>
      </c>
      <c r="AB8" s="779"/>
      <c r="AC8" s="779"/>
      <c r="AD8" s="779"/>
      <c r="AE8" s="780"/>
      <c r="AF8" s="781">
        <v>8</v>
      </c>
      <c r="AG8" s="782"/>
      <c r="AH8" s="782"/>
      <c r="AI8" s="782"/>
      <c r="AJ8" s="783"/>
      <c r="AK8" s="784">
        <v>0</v>
      </c>
      <c r="AL8" s="785"/>
      <c r="AM8" s="785"/>
      <c r="AN8" s="785"/>
      <c r="AO8" s="785"/>
      <c r="AP8" s="785">
        <v>0</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c r="BS8" s="788"/>
      <c r="BT8" s="789"/>
      <c r="BU8" s="789"/>
      <c r="BV8" s="789"/>
      <c r="BW8" s="789"/>
      <c r="BX8" s="789"/>
      <c r="BY8" s="789"/>
      <c r="BZ8" s="789"/>
      <c r="CA8" s="789"/>
      <c r="CB8" s="789"/>
      <c r="CC8" s="789"/>
      <c r="CD8" s="789"/>
      <c r="CE8" s="789"/>
      <c r="CF8" s="789"/>
      <c r="CG8" s="790"/>
      <c r="CH8" s="801"/>
      <c r="CI8" s="802"/>
      <c r="CJ8" s="802"/>
      <c r="CK8" s="802"/>
      <c r="CL8" s="803"/>
      <c r="CM8" s="801"/>
      <c r="CN8" s="802"/>
      <c r="CO8" s="802"/>
      <c r="CP8" s="802"/>
      <c r="CQ8" s="803"/>
      <c r="CR8" s="801"/>
      <c r="CS8" s="802"/>
      <c r="CT8" s="802"/>
      <c r="CU8" s="802"/>
      <c r="CV8" s="803"/>
      <c r="CW8" s="801"/>
      <c r="CX8" s="802"/>
      <c r="CY8" s="802"/>
      <c r="CZ8" s="802"/>
      <c r="DA8" s="803"/>
      <c r="DB8" s="801"/>
      <c r="DC8" s="802"/>
      <c r="DD8" s="802"/>
      <c r="DE8" s="802"/>
      <c r="DF8" s="803"/>
      <c r="DG8" s="801"/>
      <c r="DH8" s="802"/>
      <c r="DI8" s="802"/>
      <c r="DJ8" s="802"/>
      <c r="DK8" s="803"/>
      <c r="DL8" s="801"/>
      <c r="DM8" s="802"/>
      <c r="DN8" s="802"/>
      <c r="DO8" s="802"/>
      <c r="DP8" s="803"/>
      <c r="DQ8" s="801"/>
      <c r="DR8" s="802"/>
      <c r="DS8" s="802"/>
      <c r="DT8" s="802"/>
      <c r="DU8" s="803"/>
      <c r="DV8" s="804"/>
      <c r="DW8" s="805"/>
      <c r="DX8" s="805"/>
      <c r="DY8" s="805"/>
      <c r="DZ8" s="806"/>
      <c r="EA8" s="207"/>
    </row>
    <row r="9" spans="1:131" s="208" customFormat="1" ht="26.25" customHeight="1">
      <c r="A9" s="214">
        <v>3</v>
      </c>
      <c r="B9" s="775"/>
      <c r="C9" s="776"/>
      <c r="D9" s="776"/>
      <c r="E9" s="776"/>
      <c r="F9" s="776"/>
      <c r="G9" s="776"/>
      <c r="H9" s="776"/>
      <c r="I9" s="776"/>
      <c r="J9" s="776"/>
      <c r="K9" s="776"/>
      <c r="L9" s="776"/>
      <c r="M9" s="776"/>
      <c r="N9" s="776"/>
      <c r="O9" s="776"/>
      <c r="P9" s="777"/>
      <c r="Q9" s="778"/>
      <c r="R9" s="779"/>
      <c r="S9" s="779"/>
      <c r="T9" s="779"/>
      <c r="U9" s="779"/>
      <c r="V9" s="779"/>
      <c r="W9" s="779"/>
      <c r="X9" s="779"/>
      <c r="Y9" s="779"/>
      <c r="Z9" s="779"/>
      <c r="AA9" s="779"/>
      <c r="AB9" s="779"/>
      <c r="AC9" s="779"/>
      <c r="AD9" s="779"/>
      <c r="AE9" s="780"/>
      <c r="AF9" s="781"/>
      <c r="AG9" s="782"/>
      <c r="AH9" s="782"/>
      <c r="AI9" s="782"/>
      <c r="AJ9" s="783"/>
      <c r="AK9" s="784"/>
      <c r="AL9" s="785"/>
      <c r="AM9" s="785"/>
      <c r="AN9" s="785"/>
      <c r="AO9" s="785"/>
      <c r="AP9" s="785"/>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368</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c r="A23" s="217" t="s">
        <v>369</v>
      </c>
      <c r="B23" s="810" t="s">
        <v>370</v>
      </c>
      <c r="C23" s="811"/>
      <c r="D23" s="811"/>
      <c r="E23" s="811"/>
      <c r="F23" s="811"/>
      <c r="G23" s="811"/>
      <c r="H23" s="811"/>
      <c r="I23" s="811"/>
      <c r="J23" s="811"/>
      <c r="K23" s="811"/>
      <c r="L23" s="811"/>
      <c r="M23" s="811"/>
      <c r="N23" s="811"/>
      <c r="O23" s="811"/>
      <c r="P23" s="812"/>
      <c r="Q23" s="813">
        <v>8090</v>
      </c>
      <c r="R23" s="814"/>
      <c r="S23" s="814"/>
      <c r="T23" s="814"/>
      <c r="U23" s="814"/>
      <c r="V23" s="814">
        <v>7652</v>
      </c>
      <c r="W23" s="814"/>
      <c r="X23" s="814"/>
      <c r="Y23" s="814"/>
      <c r="Z23" s="814"/>
      <c r="AA23" s="814">
        <v>438</v>
      </c>
      <c r="AB23" s="814"/>
      <c r="AC23" s="814"/>
      <c r="AD23" s="814"/>
      <c r="AE23" s="815"/>
      <c r="AF23" s="816">
        <v>326</v>
      </c>
      <c r="AG23" s="814"/>
      <c r="AH23" s="814"/>
      <c r="AI23" s="814"/>
      <c r="AJ23" s="817"/>
      <c r="AK23" s="818"/>
      <c r="AL23" s="819"/>
      <c r="AM23" s="819"/>
      <c r="AN23" s="819"/>
      <c r="AO23" s="819"/>
      <c r="AP23" s="814">
        <v>6176</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c r="A24" s="828" t="s">
        <v>371</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c r="A25" s="769" t="s">
        <v>372</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c r="A26" s="760" t="s">
        <v>349</v>
      </c>
      <c r="B26" s="761"/>
      <c r="C26" s="761"/>
      <c r="D26" s="761"/>
      <c r="E26" s="761"/>
      <c r="F26" s="761"/>
      <c r="G26" s="761"/>
      <c r="H26" s="761"/>
      <c r="I26" s="761"/>
      <c r="J26" s="761"/>
      <c r="K26" s="761"/>
      <c r="L26" s="761"/>
      <c r="M26" s="761"/>
      <c r="N26" s="761"/>
      <c r="O26" s="761"/>
      <c r="P26" s="762"/>
      <c r="Q26" s="737" t="s">
        <v>373</v>
      </c>
      <c r="R26" s="738"/>
      <c r="S26" s="738"/>
      <c r="T26" s="738"/>
      <c r="U26" s="739"/>
      <c r="V26" s="737" t="s">
        <v>374</v>
      </c>
      <c r="W26" s="738"/>
      <c r="X26" s="738"/>
      <c r="Y26" s="738"/>
      <c r="Z26" s="739"/>
      <c r="AA26" s="737" t="s">
        <v>375</v>
      </c>
      <c r="AB26" s="738"/>
      <c r="AC26" s="738"/>
      <c r="AD26" s="738"/>
      <c r="AE26" s="738"/>
      <c r="AF26" s="832" t="s">
        <v>376</v>
      </c>
      <c r="AG26" s="833"/>
      <c r="AH26" s="833"/>
      <c r="AI26" s="833"/>
      <c r="AJ26" s="834"/>
      <c r="AK26" s="738" t="s">
        <v>377</v>
      </c>
      <c r="AL26" s="738"/>
      <c r="AM26" s="738"/>
      <c r="AN26" s="738"/>
      <c r="AO26" s="739"/>
      <c r="AP26" s="737" t="s">
        <v>378</v>
      </c>
      <c r="AQ26" s="738"/>
      <c r="AR26" s="738"/>
      <c r="AS26" s="738"/>
      <c r="AT26" s="739"/>
      <c r="AU26" s="737" t="s">
        <v>379</v>
      </c>
      <c r="AV26" s="738"/>
      <c r="AW26" s="738"/>
      <c r="AX26" s="738"/>
      <c r="AY26" s="739"/>
      <c r="AZ26" s="737" t="s">
        <v>380</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c r="A28" s="219">
        <v>1</v>
      </c>
      <c r="B28" s="751" t="s">
        <v>381</v>
      </c>
      <c r="C28" s="752"/>
      <c r="D28" s="752"/>
      <c r="E28" s="752"/>
      <c r="F28" s="752"/>
      <c r="G28" s="752"/>
      <c r="H28" s="752"/>
      <c r="I28" s="752"/>
      <c r="J28" s="752"/>
      <c r="K28" s="752"/>
      <c r="L28" s="752"/>
      <c r="M28" s="752"/>
      <c r="N28" s="752"/>
      <c r="O28" s="752"/>
      <c r="P28" s="753"/>
      <c r="Q28" s="842">
        <v>2327</v>
      </c>
      <c r="R28" s="843"/>
      <c r="S28" s="843"/>
      <c r="T28" s="843"/>
      <c r="U28" s="843"/>
      <c r="V28" s="843">
        <v>2208</v>
      </c>
      <c r="W28" s="843"/>
      <c r="X28" s="843"/>
      <c r="Y28" s="843"/>
      <c r="Z28" s="843"/>
      <c r="AA28" s="843">
        <v>119</v>
      </c>
      <c r="AB28" s="843"/>
      <c r="AC28" s="843"/>
      <c r="AD28" s="843"/>
      <c r="AE28" s="844"/>
      <c r="AF28" s="845">
        <v>119</v>
      </c>
      <c r="AG28" s="843"/>
      <c r="AH28" s="843"/>
      <c r="AI28" s="843"/>
      <c r="AJ28" s="846"/>
      <c r="AK28" s="847">
        <v>161</v>
      </c>
      <c r="AL28" s="838"/>
      <c r="AM28" s="838"/>
      <c r="AN28" s="838"/>
      <c r="AO28" s="838"/>
      <c r="AP28" s="838">
        <v>0</v>
      </c>
      <c r="AQ28" s="838"/>
      <c r="AR28" s="838"/>
      <c r="AS28" s="838"/>
      <c r="AT28" s="838"/>
      <c r="AU28" s="838">
        <v>0</v>
      </c>
      <c r="AV28" s="838"/>
      <c r="AW28" s="838"/>
      <c r="AX28" s="838"/>
      <c r="AY28" s="838"/>
      <c r="AZ28" s="839"/>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c r="A29" s="219">
        <v>2</v>
      </c>
      <c r="B29" s="775" t="s">
        <v>382</v>
      </c>
      <c r="C29" s="776"/>
      <c r="D29" s="776"/>
      <c r="E29" s="776"/>
      <c r="F29" s="776"/>
      <c r="G29" s="776"/>
      <c r="H29" s="776"/>
      <c r="I29" s="776"/>
      <c r="J29" s="776"/>
      <c r="K29" s="776"/>
      <c r="L29" s="776"/>
      <c r="M29" s="776"/>
      <c r="N29" s="776"/>
      <c r="O29" s="776"/>
      <c r="P29" s="777"/>
      <c r="Q29" s="778">
        <v>156</v>
      </c>
      <c r="R29" s="779"/>
      <c r="S29" s="779"/>
      <c r="T29" s="779"/>
      <c r="U29" s="779"/>
      <c r="V29" s="779">
        <v>155</v>
      </c>
      <c r="W29" s="779"/>
      <c r="X29" s="779"/>
      <c r="Y29" s="779"/>
      <c r="Z29" s="779"/>
      <c r="AA29" s="779">
        <v>1</v>
      </c>
      <c r="AB29" s="779"/>
      <c r="AC29" s="779"/>
      <c r="AD29" s="779"/>
      <c r="AE29" s="780"/>
      <c r="AF29" s="781">
        <v>1</v>
      </c>
      <c r="AG29" s="782"/>
      <c r="AH29" s="782"/>
      <c r="AI29" s="782"/>
      <c r="AJ29" s="783"/>
      <c r="AK29" s="850">
        <v>53</v>
      </c>
      <c r="AL29" s="851"/>
      <c r="AM29" s="851"/>
      <c r="AN29" s="851"/>
      <c r="AO29" s="851"/>
      <c r="AP29" s="851">
        <v>0</v>
      </c>
      <c r="AQ29" s="851"/>
      <c r="AR29" s="851"/>
      <c r="AS29" s="851"/>
      <c r="AT29" s="851"/>
      <c r="AU29" s="851">
        <v>0</v>
      </c>
      <c r="AV29" s="851"/>
      <c r="AW29" s="851"/>
      <c r="AX29" s="851"/>
      <c r="AY29" s="851"/>
      <c r="AZ29" s="852"/>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c r="A30" s="219">
        <v>3</v>
      </c>
      <c r="B30" s="775" t="s">
        <v>383</v>
      </c>
      <c r="C30" s="776"/>
      <c r="D30" s="776"/>
      <c r="E30" s="776"/>
      <c r="F30" s="776"/>
      <c r="G30" s="776"/>
      <c r="H30" s="776"/>
      <c r="I30" s="776"/>
      <c r="J30" s="776"/>
      <c r="K30" s="776"/>
      <c r="L30" s="776"/>
      <c r="M30" s="776"/>
      <c r="N30" s="776"/>
      <c r="O30" s="776"/>
      <c r="P30" s="777"/>
      <c r="Q30" s="778">
        <v>1697</v>
      </c>
      <c r="R30" s="779"/>
      <c r="S30" s="779"/>
      <c r="T30" s="779"/>
      <c r="U30" s="779"/>
      <c r="V30" s="779">
        <v>1657</v>
      </c>
      <c r="W30" s="779"/>
      <c r="X30" s="779"/>
      <c r="Y30" s="779"/>
      <c r="Z30" s="779"/>
      <c r="AA30" s="779">
        <v>40</v>
      </c>
      <c r="AB30" s="779"/>
      <c r="AC30" s="779"/>
      <c r="AD30" s="779"/>
      <c r="AE30" s="780"/>
      <c r="AF30" s="781">
        <v>40</v>
      </c>
      <c r="AG30" s="782"/>
      <c r="AH30" s="782"/>
      <c r="AI30" s="782"/>
      <c r="AJ30" s="783"/>
      <c r="AK30" s="850">
        <v>228</v>
      </c>
      <c r="AL30" s="851"/>
      <c r="AM30" s="851"/>
      <c r="AN30" s="851"/>
      <c r="AO30" s="851"/>
      <c r="AP30" s="851">
        <v>17</v>
      </c>
      <c r="AQ30" s="851"/>
      <c r="AR30" s="851"/>
      <c r="AS30" s="851"/>
      <c r="AT30" s="851"/>
      <c r="AU30" s="851">
        <v>0</v>
      </c>
      <c r="AV30" s="851"/>
      <c r="AW30" s="851"/>
      <c r="AX30" s="851"/>
      <c r="AY30" s="851"/>
      <c r="AZ30" s="852"/>
      <c r="BA30" s="852"/>
      <c r="BB30" s="852"/>
      <c r="BC30" s="852"/>
      <c r="BD30" s="852"/>
      <c r="BE30" s="848"/>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c r="A31" s="219">
        <v>4</v>
      </c>
      <c r="B31" s="775" t="s">
        <v>384</v>
      </c>
      <c r="C31" s="776"/>
      <c r="D31" s="776"/>
      <c r="E31" s="776"/>
      <c r="F31" s="776"/>
      <c r="G31" s="776"/>
      <c r="H31" s="776"/>
      <c r="I31" s="776"/>
      <c r="J31" s="776"/>
      <c r="K31" s="776"/>
      <c r="L31" s="776"/>
      <c r="M31" s="776"/>
      <c r="N31" s="776"/>
      <c r="O31" s="776"/>
      <c r="P31" s="777"/>
      <c r="Q31" s="778">
        <v>264</v>
      </c>
      <c r="R31" s="779"/>
      <c r="S31" s="779"/>
      <c r="T31" s="779"/>
      <c r="U31" s="779"/>
      <c r="V31" s="779">
        <v>201</v>
      </c>
      <c r="W31" s="779"/>
      <c r="X31" s="779"/>
      <c r="Y31" s="779"/>
      <c r="Z31" s="779"/>
      <c r="AA31" s="779">
        <v>63</v>
      </c>
      <c r="AB31" s="779"/>
      <c r="AC31" s="779"/>
      <c r="AD31" s="779"/>
      <c r="AE31" s="780"/>
      <c r="AF31" s="781">
        <v>535</v>
      </c>
      <c r="AG31" s="782"/>
      <c r="AH31" s="782"/>
      <c r="AI31" s="782"/>
      <c r="AJ31" s="783"/>
      <c r="AK31" s="850">
        <v>0</v>
      </c>
      <c r="AL31" s="851"/>
      <c r="AM31" s="851"/>
      <c r="AN31" s="851"/>
      <c r="AO31" s="851"/>
      <c r="AP31" s="851">
        <v>146</v>
      </c>
      <c r="AQ31" s="851"/>
      <c r="AR31" s="851"/>
      <c r="AS31" s="851"/>
      <c r="AT31" s="851"/>
      <c r="AU31" s="851">
        <v>0</v>
      </c>
      <c r="AV31" s="851"/>
      <c r="AW31" s="851"/>
      <c r="AX31" s="851"/>
      <c r="AY31" s="851"/>
      <c r="AZ31" s="852"/>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c r="A32" s="219">
        <v>5</v>
      </c>
      <c r="B32" s="775" t="s">
        <v>386</v>
      </c>
      <c r="C32" s="776"/>
      <c r="D32" s="776"/>
      <c r="E32" s="776"/>
      <c r="F32" s="776"/>
      <c r="G32" s="776"/>
      <c r="H32" s="776"/>
      <c r="I32" s="776"/>
      <c r="J32" s="776"/>
      <c r="K32" s="776"/>
      <c r="L32" s="776"/>
      <c r="M32" s="776"/>
      <c r="N32" s="776"/>
      <c r="O32" s="776"/>
      <c r="P32" s="777"/>
      <c r="Q32" s="778">
        <v>148</v>
      </c>
      <c r="R32" s="779"/>
      <c r="S32" s="779"/>
      <c r="T32" s="779"/>
      <c r="U32" s="779"/>
      <c r="V32" s="779">
        <v>141</v>
      </c>
      <c r="W32" s="779"/>
      <c r="X32" s="779"/>
      <c r="Y32" s="779"/>
      <c r="Z32" s="779"/>
      <c r="AA32" s="779">
        <v>7</v>
      </c>
      <c r="AB32" s="779"/>
      <c r="AC32" s="779"/>
      <c r="AD32" s="779"/>
      <c r="AE32" s="780"/>
      <c r="AF32" s="781">
        <v>7</v>
      </c>
      <c r="AG32" s="782"/>
      <c r="AH32" s="782"/>
      <c r="AI32" s="782"/>
      <c r="AJ32" s="783"/>
      <c r="AK32" s="850">
        <v>101</v>
      </c>
      <c r="AL32" s="851"/>
      <c r="AM32" s="851"/>
      <c r="AN32" s="851"/>
      <c r="AO32" s="851"/>
      <c r="AP32" s="851">
        <v>1124</v>
      </c>
      <c r="AQ32" s="851"/>
      <c r="AR32" s="851"/>
      <c r="AS32" s="851"/>
      <c r="AT32" s="851"/>
      <c r="AU32" s="851">
        <v>0</v>
      </c>
      <c r="AV32" s="851"/>
      <c r="AW32" s="851"/>
      <c r="AX32" s="851"/>
      <c r="AY32" s="851"/>
      <c r="AZ32" s="852"/>
      <c r="BA32" s="852"/>
      <c r="BB32" s="852"/>
      <c r="BC32" s="852"/>
      <c r="BD32" s="852"/>
      <c r="BE32" s="848" t="s">
        <v>387</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c r="A33" s="219">
        <v>6</v>
      </c>
      <c r="B33" s="775" t="s">
        <v>388</v>
      </c>
      <c r="C33" s="776"/>
      <c r="D33" s="776"/>
      <c r="E33" s="776"/>
      <c r="F33" s="776"/>
      <c r="G33" s="776"/>
      <c r="H33" s="776"/>
      <c r="I33" s="776"/>
      <c r="J33" s="776"/>
      <c r="K33" s="776"/>
      <c r="L33" s="776"/>
      <c r="M33" s="776"/>
      <c r="N33" s="776"/>
      <c r="O33" s="776"/>
      <c r="P33" s="777"/>
      <c r="Q33" s="778">
        <v>42</v>
      </c>
      <c r="R33" s="779"/>
      <c r="S33" s="779"/>
      <c r="T33" s="779"/>
      <c r="U33" s="779"/>
      <c r="V33" s="779">
        <v>41</v>
      </c>
      <c r="W33" s="779"/>
      <c r="X33" s="779"/>
      <c r="Y33" s="779"/>
      <c r="Z33" s="779"/>
      <c r="AA33" s="779">
        <v>1</v>
      </c>
      <c r="AB33" s="779"/>
      <c r="AC33" s="779"/>
      <c r="AD33" s="779"/>
      <c r="AE33" s="780"/>
      <c r="AF33" s="781" t="s">
        <v>112</v>
      </c>
      <c r="AG33" s="782"/>
      <c r="AH33" s="782"/>
      <c r="AI33" s="782"/>
      <c r="AJ33" s="783"/>
      <c r="AK33" s="850">
        <v>41</v>
      </c>
      <c r="AL33" s="851"/>
      <c r="AM33" s="851"/>
      <c r="AN33" s="851"/>
      <c r="AO33" s="851"/>
      <c r="AP33" s="851">
        <v>77</v>
      </c>
      <c r="AQ33" s="851"/>
      <c r="AR33" s="851"/>
      <c r="AS33" s="851"/>
      <c r="AT33" s="851"/>
      <c r="AU33" s="851">
        <v>51</v>
      </c>
      <c r="AV33" s="851"/>
      <c r="AW33" s="851"/>
      <c r="AX33" s="851"/>
      <c r="AY33" s="851"/>
      <c r="AZ33" s="852"/>
      <c r="BA33" s="852"/>
      <c r="BB33" s="852"/>
      <c r="BC33" s="852"/>
      <c r="BD33" s="852"/>
      <c r="BE33" s="848" t="s">
        <v>387</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c r="A63" s="217" t="s">
        <v>369</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703</v>
      </c>
      <c r="AG63" s="862"/>
      <c r="AH63" s="862"/>
      <c r="AI63" s="862"/>
      <c r="AJ63" s="863"/>
      <c r="AK63" s="864"/>
      <c r="AL63" s="859"/>
      <c r="AM63" s="859"/>
      <c r="AN63" s="859"/>
      <c r="AO63" s="859"/>
      <c r="AP63" s="862">
        <v>1364</v>
      </c>
      <c r="AQ63" s="862"/>
      <c r="AR63" s="862"/>
      <c r="AS63" s="862"/>
      <c r="AT63" s="862"/>
      <c r="AU63" s="862">
        <v>51</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c r="A66" s="760" t="s">
        <v>392</v>
      </c>
      <c r="B66" s="761"/>
      <c r="C66" s="761"/>
      <c r="D66" s="761"/>
      <c r="E66" s="761"/>
      <c r="F66" s="761"/>
      <c r="G66" s="761"/>
      <c r="H66" s="761"/>
      <c r="I66" s="761"/>
      <c r="J66" s="761"/>
      <c r="K66" s="761"/>
      <c r="L66" s="761"/>
      <c r="M66" s="761"/>
      <c r="N66" s="761"/>
      <c r="O66" s="761"/>
      <c r="P66" s="762"/>
      <c r="Q66" s="737" t="s">
        <v>373</v>
      </c>
      <c r="R66" s="738"/>
      <c r="S66" s="738"/>
      <c r="T66" s="738"/>
      <c r="U66" s="739"/>
      <c r="V66" s="737" t="s">
        <v>374</v>
      </c>
      <c r="W66" s="738"/>
      <c r="X66" s="738"/>
      <c r="Y66" s="738"/>
      <c r="Z66" s="739"/>
      <c r="AA66" s="737" t="s">
        <v>375</v>
      </c>
      <c r="AB66" s="738"/>
      <c r="AC66" s="738"/>
      <c r="AD66" s="738"/>
      <c r="AE66" s="739"/>
      <c r="AF66" s="872" t="s">
        <v>376</v>
      </c>
      <c r="AG66" s="833"/>
      <c r="AH66" s="833"/>
      <c r="AI66" s="833"/>
      <c r="AJ66" s="873"/>
      <c r="AK66" s="737" t="s">
        <v>377</v>
      </c>
      <c r="AL66" s="761"/>
      <c r="AM66" s="761"/>
      <c r="AN66" s="761"/>
      <c r="AO66" s="762"/>
      <c r="AP66" s="737" t="s">
        <v>378</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c r="A68" s="211">
        <v>1</v>
      </c>
      <c r="B68" s="889" t="s">
        <v>538</v>
      </c>
      <c r="C68" s="890"/>
      <c r="D68" s="890"/>
      <c r="E68" s="890"/>
      <c r="F68" s="890"/>
      <c r="G68" s="890"/>
      <c r="H68" s="890"/>
      <c r="I68" s="890"/>
      <c r="J68" s="890"/>
      <c r="K68" s="890"/>
      <c r="L68" s="890"/>
      <c r="M68" s="890"/>
      <c r="N68" s="890"/>
      <c r="O68" s="890"/>
      <c r="P68" s="891"/>
      <c r="Q68" s="892">
        <v>2023</v>
      </c>
      <c r="R68" s="886"/>
      <c r="S68" s="886"/>
      <c r="T68" s="886"/>
      <c r="U68" s="886"/>
      <c r="V68" s="886">
        <v>1968</v>
      </c>
      <c r="W68" s="886"/>
      <c r="X68" s="886"/>
      <c r="Y68" s="886"/>
      <c r="Z68" s="886"/>
      <c r="AA68" s="886">
        <v>55</v>
      </c>
      <c r="AB68" s="886"/>
      <c r="AC68" s="886"/>
      <c r="AD68" s="886"/>
      <c r="AE68" s="886"/>
      <c r="AF68" s="886">
        <v>38</v>
      </c>
      <c r="AG68" s="886"/>
      <c r="AH68" s="886"/>
      <c r="AI68" s="886"/>
      <c r="AJ68" s="886"/>
      <c r="AK68" s="886">
        <v>0</v>
      </c>
      <c r="AL68" s="886"/>
      <c r="AM68" s="886"/>
      <c r="AN68" s="886"/>
      <c r="AO68" s="886"/>
      <c r="AP68" s="886">
        <v>263</v>
      </c>
      <c r="AQ68" s="886"/>
      <c r="AR68" s="886"/>
      <c r="AS68" s="886"/>
      <c r="AT68" s="886"/>
      <c r="AU68" s="886"/>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c r="A69" s="214">
        <v>2</v>
      </c>
      <c r="B69" s="893" t="s">
        <v>539</v>
      </c>
      <c r="C69" s="894"/>
      <c r="D69" s="894"/>
      <c r="E69" s="894"/>
      <c r="F69" s="894"/>
      <c r="G69" s="894"/>
      <c r="H69" s="894"/>
      <c r="I69" s="894"/>
      <c r="J69" s="894"/>
      <c r="K69" s="894"/>
      <c r="L69" s="894"/>
      <c r="M69" s="894"/>
      <c r="N69" s="894"/>
      <c r="O69" s="894"/>
      <c r="P69" s="895"/>
      <c r="Q69" s="896">
        <v>1036</v>
      </c>
      <c r="R69" s="851"/>
      <c r="S69" s="851"/>
      <c r="T69" s="851"/>
      <c r="U69" s="851"/>
      <c r="V69" s="851">
        <v>953</v>
      </c>
      <c r="W69" s="851"/>
      <c r="X69" s="851"/>
      <c r="Y69" s="851"/>
      <c r="Z69" s="851"/>
      <c r="AA69" s="851">
        <v>83</v>
      </c>
      <c r="AB69" s="851"/>
      <c r="AC69" s="851"/>
      <c r="AD69" s="851"/>
      <c r="AE69" s="851"/>
      <c r="AF69" s="851">
        <v>83</v>
      </c>
      <c r="AG69" s="851"/>
      <c r="AH69" s="851"/>
      <c r="AI69" s="851"/>
      <c r="AJ69" s="851"/>
      <c r="AK69" s="851">
        <v>0</v>
      </c>
      <c r="AL69" s="851"/>
      <c r="AM69" s="851"/>
      <c r="AN69" s="851"/>
      <c r="AO69" s="851"/>
      <c r="AP69" s="851">
        <v>398</v>
      </c>
      <c r="AQ69" s="851"/>
      <c r="AR69" s="851"/>
      <c r="AS69" s="851"/>
      <c r="AT69" s="851"/>
      <c r="AU69" s="851"/>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c r="A70" s="214">
        <v>3</v>
      </c>
      <c r="B70" s="893" t="s">
        <v>540</v>
      </c>
      <c r="C70" s="894"/>
      <c r="D70" s="894"/>
      <c r="E70" s="894"/>
      <c r="F70" s="894"/>
      <c r="G70" s="894"/>
      <c r="H70" s="894"/>
      <c r="I70" s="894"/>
      <c r="J70" s="894"/>
      <c r="K70" s="894"/>
      <c r="L70" s="894"/>
      <c r="M70" s="894"/>
      <c r="N70" s="894"/>
      <c r="O70" s="894"/>
      <c r="P70" s="895"/>
      <c r="Q70" s="896">
        <v>771</v>
      </c>
      <c r="R70" s="851"/>
      <c r="S70" s="851"/>
      <c r="T70" s="851"/>
      <c r="U70" s="851"/>
      <c r="V70" s="851">
        <v>722</v>
      </c>
      <c r="W70" s="851"/>
      <c r="X70" s="851"/>
      <c r="Y70" s="851"/>
      <c r="Z70" s="851"/>
      <c r="AA70" s="851">
        <v>49</v>
      </c>
      <c r="AB70" s="851"/>
      <c r="AC70" s="851"/>
      <c r="AD70" s="851"/>
      <c r="AE70" s="851"/>
      <c r="AF70" s="851">
        <v>49</v>
      </c>
      <c r="AG70" s="851"/>
      <c r="AH70" s="851"/>
      <c r="AI70" s="851"/>
      <c r="AJ70" s="851"/>
      <c r="AK70" s="851">
        <v>0</v>
      </c>
      <c r="AL70" s="851"/>
      <c r="AM70" s="851"/>
      <c r="AN70" s="851"/>
      <c r="AO70" s="851"/>
      <c r="AP70" s="851">
        <v>0</v>
      </c>
      <c r="AQ70" s="851"/>
      <c r="AR70" s="851"/>
      <c r="AS70" s="851"/>
      <c r="AT70" s="851"/>
      <c r="AU70" s="851"/>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c r="A71" s="214">
        <v>4</v>
      </c>
      <c r="B71" s="893" t="s">
        <v>541</v>
      </c>
      <c r="C71" s="894"/>
      <c r="D71" s="894"/>
      <c r="E71" s="894"/>
      <c r="F71" s="894"/>
      <c r="G71" s="894"/>
      <c r="H71" s="894"/>
      <c r="I71" s="894"/>
      <c r="J71" s="894"/>
      <c r="K71" s="894"/>
      <c r="L71" s="894"/>
      <c r="M71" s="894"/>
      <c r="N71" s="894"/>
      <c r="O71" s="894"/>
      <c r="P71" s="895"/>
      <c r="Q71" s="896">
        <v>246870</v>
      </c>
      <c r="R71" s="851"/>
      <c r="S71" s="851"/>
      <c r="T71" s="851"/>
      <c r="U71" s="851"/>
      <c r="V71" s="851">
        <v>235027</v>
      </c>
      <c r="W71" s="851"/>
      <c r="X71" s="851"/>
      <c r="Y71" s="851"/>
      <c r="Z71" s="851"/>
      <c r="AA71" s="851">
        <v>11843</v>
      </c>
      <c r="AB71" s="851"/>
      <c r="AC71" s="851"/>
      <c r="AD71" s="851"/>
      <c r="AE71" s="851"/>
      <c r="AF71" s="851">
        <v>11843</v>
      </c>
      <c r="AG71" s="851"/>
      <c r="AH71" s="851"/>
      <c r="AI71" s="851"/>
      <c r="AJ71" s="851"/>
      <c r="AK71" s="851">
        <v>516</v>
      </c>
      <c r="AL71" s="851"/>
      <c r="AM71" s="851"/>
      <c r="AN71" s="851"/>
      <c r="AO71" s="851"/>
      <c r="AP71" s="851">
        <v>0</v>
      </c>
      <c r="AQ71" s="851"/>
      <c r="AR71" s="851"/>
      <c r="AS71" s="851"/>
      <c r="AT71" s="851"/>
      <c r="AU71" s="851"/>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c r="A72" s="214">
        <v>5</v>
      </c>
      <c r="B72" s="893" t="s">
        <v>542</v>
      </c>
      <c r="C72" s="894"/>
      <c r="D72" s="894"/>
      <c r="E72" s="894"/>
      <c r="F72" s="894"/>
      <c r="G72" s="894"/>
      <c r="H72" s="894"/>
      <c r="I72" s="894"/>
      <c r="J72" s="894"/>
      <c r="K72" s="894"/>
      <c r="L72" s="894"/>
      <c r="M72" s="894"/>
      <c r="N72" s="894"/>
      <c r="O72" s="894"/>
      <c r="P72" s="895"/>
      <c r="Q72" s="896">
        <v>10590</v>
      </c>
      <c r="R72" s="851"/>
      <c r="S72" s="851"/>
      <c r="T72" s="851"/>
      <c r="U72" s="851"/>
      <c r="V72" s="851">
        <v>9677</v>
      </c>
      <c r="W72" s="851"/>
      <c r="X72" s="851"/>
      <c r="Y72" s="851"/>
      <c r="Z72" s="851"/>
      <c r="AA72" s="851">
        <v>913</v>
      </c>
      <c r="AB72" s="851"/>
      <c r="AC72" s="851"/>
      <c r="AD72" s="851"/>
      <c r="AE72" s="851"/>
      <c r="AF72" s="851">
        <v>0</v>
      </c>
      <c r="AG72" s="851"/>
      <c r="AH72" s="851"/>
      <c r="AI72" s="851"/>
      <c r="AJ72" s="851"/>
      <c r="AK72" s="851">
        <v>15</v>
      </c>
      <c r="AL72" s="851"/>
      <c r="AM72" s="851"/>
      <c r="AN72" s="851"/>
      <c r="AO72" s="851"/>
      <c r="AP72" s="851">
        <v>0</v>
      </c>
      <c r="AQ72" s="851"/>
      <c r="AR72" s="851"/>
      <c r="AS72" s="851"/>
      <c r="AT72" s="851"/>
      <c r="AU72" s="851"/>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c r="A73" s="214">
        <v>6</v>
      </c>
      <c r="B73" s="893" t="s">
        <v>543</v>
      </c>
      <c r="C73" s="894"/>
      <c r="D73" s="894"/>
      <c r="E73" s="894"/>
      <c r="F73" s="894"/>
      <c r="G73" s="894"/>
      <c r="H73" s="894"/>
      <c r="I73" s="894"/>
      <c r="J73" s="894"/>
      <c r="K73" s="894"/>
      <c r="L73" s="894"/>
      <c r="M73" s="894"/>
      <c r="N73" s="894"/>
      <c r="O73" s="894"/>
      <c r="P73" s="895"/>
      <c r="Q73" s="896">
        <v>1588</v>
      </c>
      <c r="R73" s="851"/>
      <c r="S73" s="851"/>
      <c r="T73" s="851"/>
      <c r="U73" s="851"/>
      <c r="V73" s="851">
        <v>1587</v>
      </c>
      <c r="W73" s="851"/>
      <c r="X73" s="851"/>
      <c r="Y73" s="851"/>
      <c r="Z73" s="851"/>
      <c r="AA73" s="851">
        <v>1</v>
      </c>
      <c r="AB73" s="851"/>
      <c r="AC73" s="851"/>
      <c r="AD73" s="851"/>
      <c r="AE73" s="851"/>
      <c r="AF73" s="851">
        <v>0</v>
      </c>
      <c r="AG73" s="851"/>
      <c r="AH73" s="851"/>
      <c r="AI73" s="851"/>
      <c r="AJ73" s="851"/>
      <c r="AK73" s="851">
        <v>0</v>
      </c>
      <c r="AL73" s="851"/>
      <c r="AM73" s="851"/>
      <c r="AN73" s="851"/>
      <c r="AO73" s="851"/>
      <c r="AP73" s="851">
        <v>0</v>
      </c>
      <c r="AQ73" s="851"/>
      <c r="AR73" s="851"/>
      <c r="AS73" s="851"/>
      <c r="AT73" s="851"/>
      <c r="AU73" s="851"/>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c r="A74" s="214">
        <v>7</v>
      </c>
      <c r="B74" s="893" t="s">
        <v>544</v>
      </c>
      <c r="C74" s="894"/>
      <c r="D74" s="894"/>
      <c r="E74" s="894"/>
      <c r="F74" s="894"/>
      <c r="G74" s="894"/>
      <c r="H74" s="894"/>
      <c r="I74" s="894"/>
      <c r="J74" s="894"/>
      <c r="K74" s="894"/>
      <c r="L74" s="894"/>
      <c r="M74" s="894"/>
      <c r="N74" s="894"/>
      <c r="O74" s="894"/>
      <c r="P74" s="895"/>
      <c r="Q74" s="896">
        <v>2</v>
      </c>
      <c r="R74" s="851"/>
      <c r="S74" s="851"/>
      <c r="T74" s="851"/>
      <c r="U74" s="851"/>
      <c r="V74" s="851">
        <v>1</v>
      </c>
      <c r="W74" s="851"/>
      <c r="X74" s="851"/>
      <c r="Y74" s="851"/>
      <c r="Z74" s="851"/>
      <c r="AA74" s="851">
        <v>1</v>
      </c>
      <c r="AB74" s="851"/>
      <c r="AC74" s="851"/>
      <c r="AD74" s="851"/>
      <c r="AE74" s="851"/>
      <c r="AF74" s="851">
        <v>0</v>
      </c>
      <c r="AG74" s="851"/>
      <c r="AH74" s="851"/>
      <c r="AI74" s="851"/>
      <c r="AJ74" s="851"/>
      <c r="AK74" s="851">
        <v>0</v>
      </c>
      <c r="AL74" s="851"/>
      <c r="AM74" s="851"/>
      <c r="AN74" s="851"/>
      <c r="AO74" s="851"/>
      <c r="AP74" s="851">
        <v>0</v>
      </c>
      <c r="AQ74" s="851"/>
      <c r="AR74" s="851"/>
      <c r="AS74" s="851"/>
      <c r="AT74" s="851"/>
      <c r="AU74" s="851"/>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c r="A75" s="214">
        <v>8</v>
      </c>
      <c r="B75" s="893" t="s">
        <v>545</v>
      </c>
      <c r="C75" s="894"/>
      <c r="D75" s="894"/>
      <c r="E75" s="894"/>
      <c r="F75" s="894"/>
      <c r="G75" s="894"/>
      <c r="H75" s="894"/>
      <c r="I75" s="894"/>
      <c r="J75" s="894"/>
      <c r="K75" s="894"/>
      <c r="L75" s="894"/>
      <c r="M75" s="894"/>
      <c r="N75" s="894"/>
      <c r="O75" s="894"/>
      <c r="P75" s="895"/>
      <c r="Q75" s="899">
        <v>54</v>
      </c>
      <c r="R75" s="900"/>
      <c r="S75" s="900"/>
      <c r="T75" s="900"/>
      <c r="U75" s="850"/>
      <c r="V75" s="901">
        <v>48</v>
      </c>
      <c r="W75" s="900"/>
      <c r="X75" s="900"/>
      <c r="Y75" s="900"/>
      <c r="Z75" s="850"/>
      <c r="AA75" s="901">
        <v>6</v>
      </c>
      <c r="AB75" s="900"/>
      <c r="AC75" s="900"/>
      <c r="AD75" s="900"/>
      <c r="AE75" s="850"/>
      <c r="AF75" s="901">
        <v>0</v>
      </c>
      <c r="AG75" s="900"/>
      <c r="AH75" s="900"/>
      <c r="AI75" s="900"/>
      <c r="AJ75" s="850"/>
      <c r="AK75" s="901">
        <v>0</v>
      </c>
      <c r="AL75" s="900"/>
      <c r="AM75" s="900"/>
      <c r="AN75" s="900"/>
      <c r="AO75" s="850"/>
      <c r="AP75" s="901">
        <v>0</v>
      </c>
      <c r="AQ75" s="900"/>
      <c r="AR75" s="900"/>
      <c r="AS75" s="900"/>
      <c r="AT75" s="850"/>
      <c r="AU75" s="901"/>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c r="A76" s="214">
        <v>9</v>
      </c>
      <c r="B76" s="893" t="s">
        <v>546</v>
      </c>
      <c r="C76" s="894"/>
      <c r="D76" s="894"/>
      <c r="E76" s="894"/>
      <c r="F76" s="894"/>
      <c r="G76" s="894"/>
      <c r="H76" s="894"/>
      <c r="I76" s="894"/>
      <c r="J76" s="894"/>
      <c r="K76" s="894"/>
      <c r="L76" s="894"/>
      <c r="M76" s="894"/>
      <c r="N76" s="894"/>
      <c r="O76" s="894"/>
      <c r="P76" s="895"/>
      <c r="Q76" s="899">
        <v>42</v>
      </c>
      <c r="R76" s="900"/>
      <c r="S76" s="900"/>
      <c r="T76" s="900"/>
      <c r="U76" s="850"/>
      <c r="V76" s="901">
        <v>37</v>
      </c>
      <c r="W76" s="900"/>
      <c r="X76" s="900"/>
      <c r="Y76" s="900"/>
      <c r="Z76" s="850"/>
      <c r="AA76" s="901">
        <v>5</v>
      </c>
      <c r="AB76" s="900"/>
      <c r="AC76" s="900"/>
      <c r="AD76" s="900"/>
      <c r="AE76" s="850"/>
      <c r="AF76" s="901">
        <v>0</v>
      </c>
      <c r="AG76" s="900"/>
      <c r="AH76" s="900"/>
      <c r="AI76" s="900"/>
      <c r="AJ76" s="850"/>
      <c r="AK76" s="901">
        <v>18</v>
      </c>
      <c r="AL76" s="900"/>
      <c r="AM76" s="900"/>
      <c r="AN76" s="900"/>
      <c r="AO76" s="850"/>
      <c r="AP76" s="901">
        <v>0</v>
      </c>
      <c r="AQ76" s="900"/>
      <c r="AR76" s="900"/>
      <c r="AS76" s="900"/>
      <c r="AT76" s="850"/>
      <c r="AU76" s="901"/>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c r="A77" s="214">
        <v>10</v>
      </c>
      <c r="B77" s="893"/>
      <c r="C77" s="894"/>
      <c r="D77" s="894"/>
      <c r="E77" s="894"/>
      <c r="F77" s="894"/>
      <c r="G77" s="894"/>
      <c r="H77" s="894"/>
      <c r="I77" s="894"/>
      <c r="J77" s="894"/>
      <c r="K77" s="894"/>
      <c r="L77" s="894"/>
      <c r="M77" s="894"/>
      <c r="N77" s="894"/>
      <c r="O77" s="894"/>
      <c r="P77" s="895"/>
      <c r="Q77" s="899"/>
      <c r="R77" s="900"/>
      <c r="S77" s="900"/>
      <c r="T77" s="900"/>
      <c r="U77" s="850"/>
      <c r="V77" s="901"/>
      <c r="W77" s="900"/>
      <c r="X77" s="900"/>
      <c r="Y77" s="900"/>
      <c r="Z77" s="850"/>
      <c r="AA77" s="901"/>
      <c r="AB77" s="900"/>
      <c r="AC77" s="900"/>
      <c r="AD77" s="900"/>
      <c r="AE77" s="850"/>
      <c r="AF77" s="901"/>
      <c r="AG77" s="900"/>
      <c r="AH77" s="900"/>
      <c r="AI77" s="900"/>
      <c r="AJ77" s="850"/>
      <c r="AK77" s="901"/>
      <c r="AL77" s="900"/>
      <c r="AM77" s="900"/>
      <c r="AN77" s="900"/>
      <c r="AO77" s="850"/>
      <c r="AP77" s="901"/>
      <c r="AQ77" s="900"/>
      <c r="AR77" s="900"/>
      <c r="AS77" s="900"/>
      <c r="AT77" s="850"/>
      <c r="AU77" s="901"/>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c r="A78" s="214">
        <v>11</v>
      </c>
      <c r="B78" s="893"/>
      <c r="C78" s="894"/>
      <c r="D78" s="894"/>
      <c r="E78" s="894"/>
      <c r="F78" s="894"/>
      <c r="G78" s="894"/>
      <c r="H78" s="894"/>
      <c r="I78" s="894"/>
      <c r="J78" s="894"/>
      <c r="K78" s="894"/>
      <c r="L78" s="894"/>
      <c r="M78" s="894"/>
      <c r="N78" s="894"/>
      <c r="O78" s="894"/>
      <c r="P78" s="895"/>
      <c r="Q78" s="896"/>
      <c r="R78" s="851"/>
      <c r="S78" s="851"/>
      <c r="T78" s="851"/>
      <c r="U78" s="851"/>
      <c r="V78" s="851"/>
      <c r="W78" s="851"/>
      <c r="X78" s="851"/>
      <c r="Y78" s="851"/>
      <c r="Z78" s="851"/>
      <c r="AA78" s="851"/>
      <c r="AB78" s="851"/>
      <c r="AC78" s="851"/>
      <c r="AD78" s="851"/>
      <c r="AE78" s="851"/>
      <c r="AF78" s="851"/>
      <c r="AG78" s="851"/>
      <c r="AH78" s="851"/>
      <c r="AI78" s="851"/>
      <c r="AJ78" s="851"/>
      <c r="AK78" s="851"/>
      <c r="AL78" s="851"/>
      <c r="AM78" s="851"/>
      <c r="AN78" s="851"/>
      <c r="AO78" s="851"/>
      <c r="AP78" s="851"/>
      <c r="AQ78" s="851"/>
      <c r="AR78" s="851"/>
      <c r="AS78" s="851"/>
      <c r="AT78" s="851"/>
      <c r="AU78" s="851"/>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c r="A79" s="214">
        <v>12</v>
      </c>
      <c r="B79" s="893"/>
      <c r="C79" s="894"/>
      <c r="D79" s="894"/>
      <c r="E79" s="894"/>
      <c r="F79" s="894"/>
      <c r="G79" s="894"/>
      <c r="H79" s="894"/>
      <c r="I79" s="894"/>
      <c r="J79" s="894"/>
      <c r="K79" s="894"/>
      <c r="L79" s="894"/>
      <c r="M79" s="894"/>
      <c r="N79" s="894"/>
      <c r="O79" s="894"/>
      <c r="P79" s="895"/>
      <c r="Q79" s="896"/>
      <c r="R79" s="851"/>
      <c r="S79" s="851"/>
      <c r="T79" s="851"/>
      <c r="U79" s="851"/>
      <c r="V79" s="851"/>
      <c r="W79" s="851"/>
      <c r="X79" s="851"/>
      <c r="Y79" s="851"/>
      <c r="Z79" s="851"/>
      <c r="AA79" s="851"/>
      <c r="AB79" s="851"/>
      <c r="AC79" s="851"/>
      <c r="AD79" s="851"/>
      <c r="AE79" s="851"/>
      <c r="AF79" s="851"/>
      <c r="AG79" s="851"/>
      <c r="AH79" s="851"/>
      <c r="AI79" s="851"/>
      <c r="AJ79" s="851"/>
      <c r="AK79" s="851"/>
      <c r="AL79" s="851"/>
      <c r="AM79" s="851"/>
      <c r="AN79" s="851"/>
      <c r="AO79" s="851"/>
      <c r="AP79" s="851"/>
      <c r="AQ79" s="851"/>
      <c r="AR79" s="851"/>
      <c r="AS79" s="851"/>
      <c r="AT79" s="851"/>
      <c r="AU79" s="851"/>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c r="A80" s="214">
        <v>13</v>
      </c>
      <c r="B80" s="893"/>
      <c r="C80" s="894"/>
      <c r="D80" s="894"/>
      <c r="E80" s="894"/>
      <c r="F80" s="894"/>
      <c r="G80" s="894"/>
      <c r="H80" s="894"/>
      <c r="I80" s="894"/>
      <c r="J80" s="894"/>
      <c r="K80" s="894"/>
      <c r="L80" s="894"/>
      <c r="M80" s="894"/>
      <c r="N80" s="894"/>
      <c r="O80" s="894"/>
      <c r="P80" s="895"/>
      <c r="Q80" s="896"/>
      <c r="R80" s="851"/>
      <c r="S80" s="851"/>
      <c r="T80" s="851"/>
      <c r="U80" s="851"/>
      <c r="V80" s="851"/>
      <c r="W80" s="851"/>
      <c r="X80" s="851"/>
      <c r="Y80" s="851"/>
      <c r="Z80" s="851"/>
      <c r="AA80" s="851"/>
      <c r="AB80" s="851"/>
      <c r="AC80" s="851"/>
      <c r="AD80" s="851"/>
      <c r="AE80" s="851"/>
      <c r="AF80" s="851"/>
      <c r="AG80" s="851"/>
      <c r="AH80" s="851"/>
      <c r="AI80" s="851"/>
      <c r="AJ80" s="851"/>
      <c r="AK80" s="851"/>
      <c r="AL80" s="851"/>
      <c r="AM80" s="851"/>
      <c r="AN80" s="851"/>
      <c r="AO80" s="851"/>
      <c r="AP80" s="851"/>
      <c r="AQ80" s="851"/>
      <c r="AR80" s="851"/>
      <c r="AS80" s="851"/>
      <c r="AT80" s="851"/>
      <c r="AU80" s="851"/>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c r="A81" s="214">
        <v>14</v>
      </c>
      <c r="B81" s="893"/>
      <c r="C81" s="894"/>
      <c r="D81" s="894"/>
      <c r="E81" s="894"/>
      <c r="F81" s="894"/>
      <c r="G81" s="894"/>
      <c r="H81" s="894"/>
      <c r="I81" s="894"/>
      <c r="J81" s="894"/>
      <c r="K81" s="894"/>
      <c r="L81" s="894"/>
      <c r="M81" s="894"/>
      <c r="N81" s="894"/>
      <c r="O81" s="894"/>
      <c r="P81" s="895"/>
      <c r="Q81" s="896"/>
      <c r="R81" s="851"/>
      <c r="S81" s="851"/>
      <c r="T81" s="851"/>
      <c r="U81" s="851"/>
      <c r="V81" s="851"/>
      <c r="W81" s="851"/>
      <c r="X81" s="851"/>
      <c r="Y81" s="851"/>
      <c r="Z81" s="851"/>
      <c r="AA81" s="851"/>
      <c r="AB81" s="851"/>
      <c r="AC81" s="851"/>
      <c r="AD81" s="851"/>
      <c r="AE81" s="851"/>
      <c r="AF81" s="851"/>
      <c r="AG81" s="851"/>
      <c r="AH81" s="851"/>
      <c r="AI81" s="851"/>
      <c r="AJ81" s="851"/>
      <c r="AK81" s="851"/>
      <c r="AL81" s="851"/>
      <c r="AM81" s="851"/>
      <c r="AN81" s="851"/>
      <c r="AO81" s="851"/>
      <c r="AP81" s="851"/>
      <c r="AQ81" s="851"/>
      <c r="AR81" s="851"/>
      <c r="AS81" s="851"/>
      <c r="AT81" s="851"/>
      <c r="AU81" s="851"/>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c r="A82" s="214">
        <v>15</v>
      </c>
      <c r="B82" s="893"/>
      <c r="C82" s="894"/>
      <c r="D82" s="894"/>
      <c r="E82" s="894"/>
      <c r="F82" s="894"/>
      <c r="G82" s="894"/>
      <c r="H82" s="894"/>
      <c r="I82" s="894"/>
      <c r="J82" s="894"/>
      <c r="K82" s="894"/>
      <c r="L82" s="894"/>
      <c r="M82" s="894"/>
      <c r="N82" s="894"/>
      <c r="O82" s="894"/>
      <c r="P82" s="895"/>
      <c r="Q82" s="896"/>
      <c r="R82" s="851"/>
      <c r="S82" s="851"/>
      <c r="T82" s="851"/>
      <c r="U82" s="851"/>
      <c r="V82" s="851"/>
      <c r="W82" s="851"/>
      <c r="X82" s="851"/>
      <c r="Y82" s="851"/>
      <c r="Z82" s="851"/>
      <c r="AA82" s="851"/>
      <c r="AB82" s="851"/>
      <c r="AC82" s="851"/>
      <c r="AD82" s="851"/>
      <c r="AE82" s="851"/>
      <c r="AF82" s="851"/>
      <c r="AG82" s="851"/>
      <c r="AH82" s="851"/>
      <c r="AI82" s="851"/>
      <c r="AJ82" s="851"/>
      <c r="AK82" s="851"/>
      <c r="AL82" s="851"/>
      <c r="AM82" s="851"/>
      <c r="AN82" s="851"/>
      <c r="AO82" s="851"/>
      <c r="AP82" s="851"/>
      <c r="AQ82" s="851"/>
      <c r="AR82" s="851"/>
      <c r="AS82" s="851"/>
      <c r="AT82" s="851"/>
      <c r="AU82" s="851"/>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c r="A88" s="217" t="s">
        <v>369</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12013</v>
      </c>
      <c r="AG88" s="862"/>
      <c r="AH88" s="862"/>
      <c r="AI88" s="862"/>
      <c r="AJ88" s="862"/>
      <c r="AK88" s="859"/>
      <c r="AL88" s="859"/>
      <c r="AM88" s="859"/>
      <c r="AN88" s="859"/>
      <c r="AO88" s="859"/>
      <c r="AP88" s="862">
        <v>661</v>
      </c>
      <c r="AQ88" s="862"/>
      <c r="AR88" s="862"/>
      <c r="AS88" s="862"/>
      <c r="AT88" s="862"/>
      <c r="AU88" s="862"/>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369</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1</v>
      </c>
      <c r="CS102" s="870"/>
      <c r="CT102" s="870"/>
      <c r="CU102" s="870"/>
      <c r="CV102" s="913"/>
      <c r="CW102" s="912">
        <v>31</v>
      </c>
      <c r="CX102" s="870"/>
      <c r="CY102" s="870"/>
      <c r="CZ102" s="870"/>
      <c r="DA102" s="913"/>
      <c r="DB102" s="912">
        <v>0</v>
      </c>
      <c r="DC102" s="870"/>
      <c r="DD102" s="870"/>
      <c r="DE102" s="870"/>
      <c r="DF102" s="913"/>
      <c r="DG102" s="912">
        <v>0</v>
      </c>
      <c r="DH102" s="870"/>
      <c r="DI102" s="870"/>
      <c r="DJ102" s="870"/>
      <c r="DK102" s="913"/>
      <c r="DL102" s="912">
        <v>0</v>
      </c>
      <c r="DM102" s="870"/>
      <c r="DN102" s="870"/>
      <c r="DO102" s="870"/>
      <c r="DP102" s="913"/>
      <c r="DQ102" s="912">
        <v>0</v>
      </c>
      <c r="DR102" s="870"/>
      <c r="DS102" s="870"/>
      <c r="DT102" s="870"/>
      <c r="DU102" s="913"/>
      <c r="DV102" s="936"/>
      <c r="DW102" s="937"/>
      <c r="DX102" s="937"/>
      <c r="DY102" s="937"/>
      <c r="DZ102" s="938"/>
      <c r="EA102" s="199"/>
    </row>
    <row r="103" spans="1:131" s="200" customFormat="1" ht="26.25" customHeight="1">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487095</v>
      </c>
      <c r="AB110" s="922"/>
      <c r="AC110" s="922"/>
      <c r="AD110" s="922"/>
      <c r="AE110" s="923"/>
      <c r="AF110" s="924">
        <v>464507</v>
      </c>
      <c r="AG110" s="922"/>
      <c r="AH110" s="922"/>
      <c r="AI110" s="922"/>
      <c r="AJ110" s="923"/>
      <c r="AK110" s="924">
        <v>492059</v>
      </c>
      <c r="AL110" s="922"/>
      <c r="AM110" s="922"/>
      <c r="AN110" s="922"/>
      <c r="AO110" s="923"/>
      <c r="AP110" s="925">
        <v>12.2</v>
      </c>
      <c r="AQ110" s="926"/>
      <c r="AR110" s="926"/>
      <c r="AS110" s="926"/>
      <c r="AT110" s="927"/>
      <c r="AU110" s="928" t="s">
        <v>62</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5367427</v>
      </c>
      <c r="BR110" s="957"/>
      <c r="BS110" s="957"/>
      <c r="BT110" s="957"/>
      <c r="BU110" s="957"/>
      <c r="BV110" s="957">
        <v>6014019</v>
      </c>
      <c r="BW110" s="957"/>
      <c r="BX110" s="957"/>
      <c r="BY110" s="957"/>
      <c r="BZ110" s="957"/>
      <c r="CA110" s="957">
        <v>6069734</v>
      </c>
      <c r="CB110" s="957"/>
      <c r="CC110" s="957"/>
      <c r="CD110" s="957"/>
      <c r="CE110" s="957"/>
      <c r="CF110" s="971">
        <v>150.69999999999999</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126815</v>
      </c>
      <c r="BR111" s="950"/>
      <c r="BS111" s="950"/>
      <c r="BT111" s="950"/>
      <c r="BU111" s="950"/>
      <c r="BV111" s="950">
        <v>91072</v>
      </c>
      <c r="BW111" s="950"/>
      <c r="BX111" s="950"/>
      <c r="BY111" s="950"/>
      <c r="BZ111" s="950"/>
      <c r="CA111" s="950">
        <v>69319</v>
      </c>
      <c r="CB111" s="950"/>
      <c r="CC111" s="950"/>
      <c r="CD111" s="950"/>
      <c r="CE111" s="950"/>
      <c r="CF111" s="944">
        <v>1.7</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415</v>
      </c>
      <c r="AB112" s="989"/>
      <c r="AC112" s="989"/>
      <c r="AD112" s="989"/>
      <c r="AE112" s="990"/>
      <c r="AF112" s="991" t="s">
        <v>415</v>
      </c>
      <c r="AG112" s="989"/>
      <c r="AH112" s="989"/>
      <c r="AI112" s="989"/>
      <c r="AJ112" s="990"/>
      <c r="AK112" s="991" t="s">
        <v>415</v>
      </c>
      <c r="AL112" s="989"/>
      <c r="AM112" s="989"/>
      <c r="AN112" s="989"/>
      <c r="AO112" s="990"/>
      <c r="AP112" s="992" t="s">
        <v>415</v>
      </c>
      <c r="AQ112" s="993"/>
      <c r="AR112" s="993"/>
      <c r="AS112" s="993"/>
      <c r="AT112" s="994"/>
      <c r="AU112" s="930"/>
      <c r="AV112" s="931"/>
      <c r="AW112" s="931"/>
      <c r="AX112" s="931"/>
      <c r="AY112" s="931"/>
      <c r="AZ112" s="979" t="s">
        <v>416</v>
      </c>
      <c r="BA112" s="980"/>
      <c r="BB112" s="980"/>
      <c r="BC112" s="980"/>
      <c r="BD112" s="980"/>
      <c r="BE112" s="980"/>
      <c r="BF112" s="980"/>
      <c r="BG112" s="980"/>
      <c r="BH112" s="980"/>
      <c r="BI112" s="980"/>
      <c r="BJ112" s="980"/>
      <c r="BK112" s="980"/>
      <c r="BL112" s="980"/>
      <c r="BM112" s="980"/>
      <c r="BN112" s="980"/>
      <c r="BO112" s="980"/>
      <c r="BP112" s="981"/>
      <c r="BQ112" s="949">
        <v>1330943</v>
      </c>
      <c r="BR112" s="950"/>
      <c r="BS112" s="950"/>
      <c r="BT112" s="950"/>
      <c r="BU112" s="950"/>
      <c r="BV112" s="950">
        <v>1227907</v>
      </c>
      <c r="BW112" s="950"/>
      <c r="BX112" s="950"/>
      <c r="BY112" s="950"/>
      <c r="BZ112" s="950"/>
      <c r="CA112" s="950">
        <v>1131548</v>
      </c>
      <c r="CB112" s="950"/>
      <c r="CC112" s="950"/>
      <c r="CD112" s="950"/>
      <c r="CE112" s="950"/>
      <c r="CF112" s="944">
        <v>28.1</v>
      </c>
      <c r="CG112" s="945"/>
      <c r="CH112" s="945"/>
      <c r="CI112" s="945"/>
      <c r="CJ112" s="945"/>
      <c r="CK112" s="975"/>
      <c r="CL112" s="976"/>
      <c r="CM112" s="946" t="s">
        <v>417</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15412</v>
      </c>
      <c r="DH112" s="950"/>
      <c r="DI112" s="950"/>
      <c r="DJ112" s="950"/>
      <c r="DK112" s="950"/>
      <c r="DL112" s="950">
        <v>5181</v>
      </c>
      <c r="DM112" s="950"/>
      <c r="DN112" s="950"/>
      <c r="DO112" s="950"/>
      <c r="DP112" s="950"/>
      <c r="DQ112" s="950" t="s">
        <v>415</v>
      </c>
      <c r="DR112" s="950"/>
      <c r="DS112" s="950"/>
      <c r="DT112" s="950"/>
      <c r="DU112" s="950"/>
      <c r="DV112" s="951" t="s">
        <v>415</v>
      </c>
      <c r="DW112" s="951"/>
      <c r="DX112" s="951"/>
      <c r="DY112" s="951"/>
      <c r="DZ112" s="952"/>
    </row>
    <row r="113" spans="1:130" s="199" customFormat="1" ht="26.25" customHeight="1">
      <c r="A113" s="984"/>
      <c r="B113" s="985"/>
      <c r="C113" s="980" t="s">
        <v>418</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129883</v>
      </c>
      <c r="AB113" s="964"/>
      <c r="AC113" s="964"/>
      <c r="AD113" s="964"/>
      <c r="AE113" s="965"/>
      <c r="AF113" s="966">
        <v>133896</v>
      </c>
      <c r="AG113" s="964"/>
      <c r="AH113" s="964"/>
      <c r="AI113" s="964"/>
      <c r="AJ113" s="965"/>
      <c r="AK113" s="966">
        <v>133483</v>
      </c>
      <c r="AL113" s="964"/>
      <c r="AM113" s="964"/>
      <c r="AN113" s="964"/>
      <c r="AO113" s="965"/>
      <c r="AP113" s="967">
        <v>3.3</v>
      </c>
      <c r="AQ113" s="968"/>
      <c r="AR113" s="968"/>
      <c r="AS113" s="968"/>
      <c r="AT113" s="969"/>
      <c r="AU113" s="930"/>
      <c r="AV113" s="931"/>
      <c r="AW113" s="931"/>
      <c r="AX113" s="931"/>
      <c r="AY113" s="931"/>
      <c r="AZ113" s="979" t="s">
        <v>419</v>
      </c>
      <c r="BA113" s="980"/>
      <c r="BB113" s="980"/>
      <c r="BC113" s="980"/>
      <c r="BD113" s="980"/>
      <c r="BE113" s="980"/>
      <c r="BF113" s="980"/>
      <c r="BG113" s="980"/>
      <c r="BH113" s="980"/>
      <c r="BI113" s="980"/>
      <c r="BJ113" s="980"/>
      <c r="BK113" s="980"/>
      <c r="BL113" s="980"/>
      <c r="BM113" s="980"/>
      <c r="BN113" s="980"/>
      <c r="BO113" s="980"/>
      <c r="BP113" s="981"/>
      <c r="BQ113" s="949">
        <v>388781</v>
      </c>
      <c r="BR113" s="950"/>
      <c r="BS113" s="950"/>
      <c r="BT113" s="950"/>
      <c r="BU113" s="950"/>
      <c r="BV113" s="950">
        <v>284115</v>
      </c>
      <c r="BW113" s="950"/>
      <c r="BX113" s="950"/>
      <c r="BY113" s="950"/>
      <c r="BZ113" s="950"/>
      <c r="CA113" s="950">
        <v>193282</v>
      </c>
      <c r="CB113" s="950"/>
      <c r="CC113" s="950"/>
      <c r="CD113" s="950"/>
      <c r="CE113" s="950"/>
      <c r="CF113" s="944">
        <v>4.8</v>
      </c>
      <c r="CG113" s="945"/>
      <c r="CH113" s="945"/>
      <c r="CI113" s="945"/>
      <c r="CJ113" s="945"/>
      <c r="CK113" s="975"/>
      <c r="CL113" s="976"/>
      <c r="CM113" s="946" t="s">
        <v>420</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415</v>
      </c>
      <c r="DH113" s="989"/>
      <c r="DI113" s="989"/>
      <c r="DJ113" s="989"/>
      <c r="DK113" s="990"/>
      <c r="DL113" s="991" t="s">
        <v>415</v>
      </c>
      <c r="DM113" s="989"/>
      <c r="DN113" s="989"/>
      <c r="DO113" s="989"/>
      <c r="DP113" s="990"/>
      <c r="DQ113" s="991" t="s">
        <v>415</v>
      </c>
      <c r="DR113" s="989"/>
      <c r="DS113" s="989"/>
      <c r="DT113" s="989"/>
      <c r="DU113" s="990"/>
      <c r="DV113" s="992" t="s">
        <v>415</v>
      </c>
      <c r="DW113" s="993"/>
      <c r="DX113" s="993"/>
      <c r="DY113" s="993"/>
      <c r="DZ113" s="994"/>
    </row>
    <row r="114" spans="1:130" s="199" customFormat="1" ht="26.25" customHeight="1">
      <c r="A114" s="984"/>
      <c r="B114" s="985"/>
      <c r="C114" s="980" t="s">
        <v>421</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201027</v>
      </c>
      <c r="AB114" s="989"/>
      <c r="AC114" s="989"/>
      <c r="AD114" s="989"/>
      <c r="AE114" s="990"/>
      <c r="AF114" s="991">
        <v>199753</v>
      </c>
      <c r="AG114" s="989"/>
      <c r="AH114" s="989"/>
      <c r="AI114" s="989"/>
      <c r="AJ114" s="990"/>
      <c r="AK114" s="991">
        <v>177042</v>
      </c>
      <c r="AL114" s="989"/>
      <c r="AM114" s="989"/>
      <c r="AN114" s="989"/>
      <c r="AO114" s="990"/>
      <c r="AP114" s="992">
        <v>4.4000000000000004</v>
      </c>
      <c r="AQ114" s="993"/>
      <c r="AR114" s="993"/>
      <c r="AS114" s="993"/>
      <c r="AT114" s="994"/>
      <c r="AU114" s="930"/>
      <c r="AV114" s="931"/>
      <c r="AW114" s="931"/>
      <c r="AX114" s="931"/>
      <c r="AY114" s="931"/>
      <c r="AZ114" s="979" t="s">
        <v>422</v>
      </c>
      <c r="BA114" s="980"/>
      <c r="BB114" s="980"/>
      <c r="BC114" s="980"/>
      <c r="BD114" s="980"/>
      <c r="BE114" s="980"/>
      <c r="BF114" s="980"/>
      <c r="BG114" s="980"/>
      <c r="BH114" s="980"/>
      <c r="BI114" s="980"/>
      <c r="BJ114" s="980"/>
      <c r="BK114" s="980"/>
      <c r="BL114" s="980"/>
      <c r="BM114" s="980"/>
      <c r="BN114" s="980"/>
      <c r="BO114" s="980"/>
      <c r="BP114" s="981"/>
      <c r="BQ114" s="949">
        <v>1578466</v>
      </c>
      <c r="BR114" s="950"/>
      <c r="BS114" s="950"/>
      <c r="BT114" s="950"/>
      <c r="BU114" s="950"/>
      <c r="BV114" s="950">
        <v>1464065</v>
      </c>
      <c r="BW114" s="950"/>
      <c r="BX114" s="950"/>
      <c r="BY114" s="950"/>
      <c r="BZ114" s="950"/>
      <c r="CA114" s="950">
        <v>1399120</v>
      </c>
      <c r="CB114" s="950"/>
      <c r="CC114" s="950"/>
      <c r="CD114" s="950"/>
      <c r="CE114" s="950"/>
      <c r="CF114" s="944">
        <v>34.700000000000003</v>
      </c>
      <c r="CG114" s="945"/>
      <c r="CH114" s="945"/>
      <c r="CI114" s="945"/>
      <c r="CJ114" s="945"/>
      <c r="CK114" s="975"/>
      <c r="CL114" s="976"/>
      <c r="CM114" s="946" t="s">
        <v>423</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415</v>
      </c>
      <c r="DH114" s="989"/>
      <c r="DI114" s="989"/>
      <c r="DJ114" s="989"/>
      <c r="DK114" s="990"/>
      <c r="DL114" s="991" t="s">
        <v>415</v>
      </c>
      <c r="DM114" s="989"/>
      <c r="DN114" s="989"/>
      <c r="DO114" s="989"/>
      <c r="DP114" s="990"/>
      <c r="DQ114" s="991" t="s">
        <v>415</v>
      </c>
      <c r="DR114" s="989"/>
      <c r="DS114" s="989"/>
      <c r="DT114" s="989"/>
      <c r="DU114" s="990"/>
      <c r="DV114" s="992" t="s">
        <v>415</v>
      </c>
      <c r="DW114" s="993"/>
      <c r="DX114" s="993"/>
      <c r="DY114" s="993"/>
      <c r="DZ114" s="994"/>
    </row>
    <row r="115" spans="1:130" s="199" customFormat="1" ht="26.25" customHeight="1">
      <c r="A115" s="984"/>
      <c r="B115" s="985"/>
      <c r="C115" s="980" t="s">
        <v>424</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96495</v>
      </c>
      <c r="AB115" s="964"/>
      <c r="AC115" s="964"/>
      <c r="AD115" s="964"/>
      <c r="AE115" s="965"/>
      <c r="AF115" s="966">
        <v>38083</v>
      </c>
      <c r="AG115" s="964"/>
      <c r="AH115" s="964"/>
      <c r="AI115" s="964"/>
      <c r="AJ115" s="965"/>
      <c r="AK115" s="966">
        <v>22814</v>
      </c>
      <c r="AL115" s="964"/>
      <c r="AM115" s="964"/>
      <c r="AN115" s="964"/>
      <c r="AO115" s="965"/>
      <c r="AP115" s="967">
        <v>0.6</v>
      </c>
      <c r="AQ115" s="968"/>
      <c r="AR115" s="968"/>
      <c r="AS115" s="968"/>
      <c r="AT115" s="969"/>
      <c r="AU115" s="930"/>
      <c r="AV115" s="931"/>
      <c r="AW115" s="931"/>
      <c r="AX115" s="931"/>
      <c r="AY115" s="931"/>
      <c r="AZ115" s="979" t="s">
        <v>425</v>
      </c>
      <c r="BA115" s="980"/>
      <c r="BB115" s="980"/>
      <c r="BC115" s="980"/>
      <c r="BD115" s="980"/>
      <c r="BE115" s="980"/>
      <c r="BF115" s="980"/>
      <c r="BG115" s="980"/>
      <c r="BH115" s="980"/>
      <c r="BI115" s="980"/>
      <c r="BJ115" s="980"/>
      <c r="BK115" s="980"/>
      <c r="BL115" s="980"/>
      <c r="BM115" s="980"/>
      <c r="BN115" s="980"/>
      <c r="BO115" s="980"/>
      <c r="BP115" s="981"/>
      <c r="BQ115" s="949" t="s">
        <v>415</v>
      </c>
      <c r="BR115" s="950"/>
      <c r="BS115" s="950"/>
      <c r="BT115" s="950"/>
      <c r="BU115" s="950"/>
      <c r="BV115" s="950" t="s">
        <v>415</v>
      </c>
      <c r="BW115" s="950"/>
      <c r="BX115" s="950"/>
      <c r="BY115" s="950"/>
      <c r="BZ115" s="950"/>
      <c r="CA115" s="950" t="s">
        <v>415</v>
      </c>
      <c r="CB115" s="950"/>
      <c r="CC115" s="950"/>
      <c r="CD115" s="950"/>
      <c r="CE115" s="950"/>
      <c r="CF115" s="944" t="s">
        <v>415</v>
      </c>
      <c r="CG115" s="945"/>
      <c r="CH115" s="945"/>
      <c r="CI115" s="945"/>
      <c r="CJ115" s="945"/>
      <c r="CK115" s="975"/>
      <c r="CL115" s="976"/>
      <c r="CM115" s="979" t="s">
        <v>426</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415</v>
      </c>
      <c r="DH115" s="989"/>
      <c r="DI115" s="989"/>
      <c r="DJ115" s="989"/>
      <c r="DK115" s="990"/>
      <c r="DL115" s="991" t="s">
        <v>415</v>
      </c>
      <c r="DM115" s="989"/>
      <c r="DN115" s="989"/>
      <c r="DO115" s="989"/>
      <c r="DP115" s="990"/>
      <c r="DQ115" s="991" t="s">
        <v>415</v>
      </c>
      <c r="DR115" s="989"/>
      <c r="DS115" s="989"/>
      <c r="DT115" s="989"/>
      <c r="DU115" s="990"/>
      <c r="DV115" s="992" t="s">
        <v>415</v>
      </c>
      <c r="DW115" s="993"/>
      <c r="DX115" s="993"/>
      <c r="DY115" s="993"/>
      <c r="DZ115" s="994"/>
    </row>
    <row r="116" spans="1:130" s="199" customFormat="1" ht="26.25" customHeight="1">
      <c r="A116" s="986"/>
      <c r="B116" s="987"/>
      <c r="C116" s="995" t="s">
        <v>427</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415</v>
      </c>
      <c r="AB116" s="989"/>
      <c r="AC116" s="989"/>
      <c r="AD116" s="989"/>
      <c r="AE116" s="990"/>
      <c r="AF116" s="991" t="s">
        <v>415</v>
      </c>
      <c r="AG116" s="989"/>
      <c r="AH116" s="989"/>
      <c r="AI116" s="989"/>
      <c r="AJ116" s="990"/>
      <c r="AK116" s="991" t="s">
        <v>415</v>
      </c>
      <c r="AL116" s="989"/>
      <c r="AM116" s="989"/>
      <c r="AN116" s="989"/>
      <c r="AO116" s="990"/>
      <c r="AP116" s="992" t="s">
        <v>415</v>
      </c>
      <c r="AQ116" s="993"/>
      <c r="AR116" s="993"/>
      <c r="AS116" s="993"/>
      <c r="AT116" s="994"/>
      <c r="AU116" s="930"/>
      <c r="AV116" s="931"/>
      <c r="AW116" s="931"/>
      <c r="AX116" s="931"/>
      <c r="AY116" s="931"/>
      <c r="AZ116" s="997" t="s">
        <v>428</v>
      </c>
      <c r="BA116" s="998"/>
      <c r="BB116" s="998"/>
      <c r="BC116" s="998"/>
      <c r="BD116" s="998"/>
      <c r="BE116" s="998"/>
      <c r="BF116" s="998"/>
      <c r="BG116" s="998"/>
      <c r="BH116" s="998"/>
      <c r="BI116" s="998"/>
      <c r="BJ116" s="998"/>
      <c r="BK116" s="998"/>
      <c r="BL116" s="998"/>
      <c r="BM116" s="998"/>
      <c r="BN116" s="998"/>
      <c r="BO116" s="998"/>
      <c r="BP116" s="999"/>
      <c r="BQ116" s="949" t="s">
        <v>415</v>
      </c>
      <c r="BR116" s="950"/>
      <c r="BS116" s="950"/>
      <c r="BT116" s="950"/>
      <c r="BU116" s="950"/>
      <c r="BV116" s="950" t="s">
        <v>415</v>
      </c>
      <c r="BW116" s="950"/>
      <c r="BX116" s="950"/>
      <c r="BY116" s="950"/>
      <c r="BZ116" s="950"/>
      <c r="CA116" s="950" t="s">
        <v>415</v>
      </c>
      <c r="CB116" s="950"/>
      <c r="CC116" s="950"/>
      <c r="CD116" s="950"/>
      <c r="CE116" s="950"/>
      <c r="CF116" s="944" t="s">
        <v>415</v>
      </c>
      <c r="CG116" s="945"/>
      <c r="CH116" s="945"/>
      <c r="CI116" s="945"/>
      <c r="CJ116" s="945"/>
      <c r="CK116" s="975"/>
      <c r="CL116" s="976"/>
      <c r="CM116" s="946" t="s">
        <v>429</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v>109687</v>
      </c>
      <c r="DH116" s="989"/>
      <c r="DI116" s="989"/>
      <c r="DJ116" s="989"/>
      <c r="DK116" s="990"/>
      <c r="DL116" s="991">
        <v>85891</v>
      </c>
      <c r="DM116" s="989"/>
      <c r="DN116" s="989"/>
      <c r="DO116" s="989"/>
      <c r="DP116" s="990"/>
      <c r="DQ116" s="991">
        <v>69319</v>
      </c>
      <c r="DR116" s="989"/>
      <c r="DS116" s="989"/>
      <c r="DT116" s="989"/>
      <c r="DU116" s="990"/>
      <c r="DV116" s="992">
        <v>1.7</v>
      </c>
      <c r="DW116" s="993"/>
      <c r="DX116" s="993"/>
      <c r="DY116" s="993"/>
      <c r="DZ116" s="994"/>
    </row>
    <row r="117" spans="1:130" s="199" customFormat="1" ht="26.25" customHeight="1">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430</v>
      </c>
      <c r="Z117" s="916"/>
      <c r="AA117" s="1006">
        <v>914500</v>
      </c>
      <c r="AB117" s="1007"/>
      <c r="AC117" s="1007"/>
      <c r="AD117" s="1007"/>
      <c r="AE117" s="1008"/>
      <c r="AF117" s="1009">
        <v>836239</v>
      </c>
      <c r="AG117" s="1007"/>
      <c r="AH117" s="1007"/>
      <c r="AI117" s="1007"/>
      <c r="AJ117" s="1008"/>
      <c r="AK117" s="1009">
        <v>825398</v>
      </c>
      <c r="AL117" s="1007"/>
      <c r="AM117" s="1007"/>
      <c r="AN117" s="1007"/>
      <c r="AO117" s="1008"/>
      <c r="AP117" s="1010"/>
      <c r="AQ117" s="1011"/>
      <c r="AR117" s="1011"/>
      <c r="AS117" s="1011"/>
      <c r="AT117" s="1012"/>
      <c r="AU117" s="930"/>
      <c r="AV117" s="931"/>
      <c r="AW117" s="931"/>
      <c r="AX117" s="931"/>
      <c r="AY117" s="931"/>
      <c r="AZ117" s="997" t="s">
        <v>431</v>
      </c>
      <c r="BA117" s="998"/>
      <c r="BB117" s="998"/>
      <c r="BC117" s="998"/>
      <c r="BD117" s="998"/>
      <c r="BE117" s="998"/>
      <c r="BF117" s="998"/>
      <c r="BG117" s="998"/>
      <c r="BH117" s="998"/>
      <c r="BI117" s="998"/>
      <c r="BJ117" s="998"/>
      <c r="BK117" s="998"/>
      <c r="BL117" s="998"/>
      <c r="BM117" s="998"/>
      <c r="BN117" s="998"/>
      <c r="BO117" s="998"/>
      <c r="BP117" s="999"/>
      <c r="BQ117" s="949" t="s">
        <v>432</v>
      </c>
      <c r="BR117" s="950"/>
      <c r="BS117" s="950"/>
      <c r="BT117" s="950"/>
      <c r="BU117" s="950"/>
      <c r="BV117" s="950" t="s">
        <v>432</v>
      </c>
      <c r="BW117" s="950"/>
      <c r="BX117" s="950"/>
      <c r="BY117" s="950"/>
      <c r="BZ117" s="950"/>
      <c r="CA117" s="950" t="s">
        <v>432</v>
      </c>
      <c r="CB117" s="950"/>
      <c r="CC117" s="950"/>
      <c r="CD117" s="950"/>
      <c r="CE117" s="950"/>
      <c r="CF117" s="944" t="s">
        <v>432</v>
      </c>
      <c r="CG117" s="945"/>
      <c r="CH117" s="945"/>
      <c r="CI117" s="945"/>
      <c r="CJ117" s="945"/>
      <c r="CK117" s="975"/>
      <c r="CL117" s="976"/>
      <c r="CM117" s="946" t="s">
        <v>433</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432</v>
      </c>
      <c r="DH117" s="989"/>
      <c r="DI117" s="989"/>
      <c r="DJ117" s="989"/>
      <c r="DK117" s="990"/>
      <c r="DL117" s="991" t="s">
        <v>432</v>
      </c>
      <c r="DM117" s="989"/>
      <c r="DN117" s="989"/>
      <c r="DO117" s="989"/>
      <c r="DP117" s="990"/>
      <c r="DQ117" s="991" t="s">
        <v>432</v>
      </c>
      <c r="DR117" s="989"/>
      <c r="DS117" s="989"/>
      <c r="DT117" s="989"/>
      <c r="DU117" s="990"/>
      <c r="DV117" s="992" t="s">
        <v>432</v>
      </c>
      <c r="DW117" s="993"/>
      <c r="DX117" s="993"/>
      <c r="DY117" s="993"/>
      <c r="DZ117" s="994"/>
    </row>
    <row r="118" spans="1:130" s="199" customFormat="1" ht="26.25" customHeight="1">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434</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435</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436</v>
      </c>
      <c r="BP119" s="1036"/>
      <c r="BQ119" s="1027">
        <v>8792432</v>
      </c>
      <c r="BR119" s="1028"/>
      <c r="BS119" s="1028"/>
      <c r="BT119" s="1028"/>
      <c r="BU119" s="1028"/>
      <c r="BV119" s="1028">
        <v>9081178</v>
      </c>
      <c r="BW119" s="1028"/>
      <c r="BX119" s="1028"/>
      <c r="BY119" s="1028"/>
      <c r="BZ119" s="1028"/>
      <c r="CA119" s="1028">
        <v>8863003</v>
      </c>
      <c r="CB119" s="1028"/>
      <c r="CC119" s="1028"/>
      <c r="CD119" s="1028"/>
      <c r="CE119" s="1028"/>
      <c r="CF119" s="1029"/>
      <c r="CG119" s="1030"/>
      <c r="CH119" s="1030"/>
      <c r="CI119" s="1030"/>
      <c r="CJ119" s="1031"/>
      <c r="CK119" s="977"/>
      <c r="CL119" s="978"/>
      <c r="CM119" s="1032" t="s">
        <v>437</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1716</v>
      </c>
      <c r="DH119" s="1014"/>
      <c r="DI119" s="1014"/>
      <c r="DJ119" s="1014"/>
      <c r="DK119" s="1015"/>
      <c r="DL119" s="1013" t="s">
        <v>112</v>
      </c>
      <c r="DM119" s="1014"/>
      <c r="DN119" s="1014"/>
      <c r="DO119" s="1014"/>
      <c r="DP119" s="1015"/>
      <c r="DQ119" s="1013" t="s">
        <v>112</v>
      </c>
      <c r="DR119" s="1014"/>
      <c r="DS119" s="1014"/>
      <c r="DT119" s="1014"/>
      <c r="DU119" s="1015"/>
      <c r="DV119" s="1016" t="s">
        <v>112</v>
      </c>
      <c r="DW119" s="1017"/>
      <c r="DX119" s="1017"/>
      <c r="DY119" s="1017"/>
      <c r="DZ119" s="1018"/>
    </row>
    <row r="120" spans="1:130" s="199" customFormat="1" ht="26.25" customHeight="1">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438</v>
      </c>
      <c r="AV120" s="1020"/>
      <c r="AW120" s="1020"/>
      <c r="AX120" s="1020"/>
      <c r="AY120" s="1021"/>
      <c r="AZ120" s="970" t="s">
        <v>439</v>
      </c>
      <c r="BA120" s="919"/>
      <c r="BB120" s="919"/>
      <c r="BC120" s="919"/>
      <c r="BD120" s="919"/>
      <c r="BE120" s="919"/>
      <c r="BF120" s="919"/>
      <c r="BG120" s="919"/>
      <c r="BH120" s="919"/>
      <c r="BI120" s="919"/>
      <c r="BJ120" s="919"/>
      <c r="BK120" s="919"/>
      <c r="BL120" s="919"/>
      <c r="BM120" s="919"/>
      <c r="BN120" s="919"/>
      <c r="BO120" s="919"/>
      <c r="BP120" s="920"/>
      <c r="BQ120" s="956">
        <v>2821263</v>
      </c>
      <c r="BR120" s="957"/>
      <c r="BS120" s="957"/>
      <c r="BT120" s="957"/>
      <c r="BU120" s="957"/>
      <c r="BV120" s="957">
        <v>2912701</v>
      </c>
      <c r="BW120" s="957"/>
      <c r="BX120" s="957"/>
      <c r="BY120" s="957"/>
      <c r="BZ120" s="957"/>
      <c r="CA120" s="957">
        <v>2513955</v>
      </c>
      <c r="CB120" s="957"/>
      <c r="CC120" s="957"/>
      <c r="CD120" s="957"/>
      <c r="CE120" s="957"/>
      <c r="CF120" s="971">
        <v>62.4</v>
      </c>
      <c r="CG120" s="972"/>
      <c r="CH120" s="972"/>
      <c r="CI120" s="972"/>
      <c r="CJ120" s="972"/>
      <c r="CK120" s="1037" t="s">
        <v>440</v>
      </c>
      <c r="CL120" s="1038"/>
      <c r="CM120" s="1038"/>
      <c r="CN120" s="1038"/>
      <c r="CO120" s="1039"/>
      <c r="CP120" s="1045" t="s">
        <v>386</v>
      </c>
      <c r="CQ120" s="1046"/>
      <c r="CR120" s="1046"/>
      <c r="CS120" s="1046"/>
      <c r="CT120" s="1046"/>
      <c r="CU120" s="1046"/>
      <c r="CV120" s="1046"/>
      <c r="CW120" s="1046"/>
      <c r="CX120" s="1046"/>
      <c r="CY120" s="1046"/>
      <c r="CZ120" s="1046"/>
      <c r="DA120" s="1046"/>
      <c r="DB120" s="1046"/>
      <c r="DC120" s="1046"/>
      <c r="DD120" s="1046"/>
      <c r="DE120" s="1046"/>
      <c r="DF120" s="1047"/>
      <c r="DG120" s="956">
        <v>1215062</v>
      </c>
      <c r="DH120" s="957"/>
      <c r="DI120" s="957"/>
      <c r="DJ120" s="957"/>
      <c r="DK120" s="957"/>
      <c r="DL120" s="957">
        <v>1151352</v>
      </c>
      <c r="DM120" s="957"/>
      <c r="DN120" s="957"/>
      <c r="DO120" s="957"/>
      <c r="DP120" s="957"/>
      <c r="DQ120" s="957">
        <v>1089772</v>
      </c>
      <c r="DR120" s="957"/>
      <c r="DS120" s="957"/>
      <c r="DT120" s="957"/>
      <c r="DU120" s="957"/>
      <c r="DV120" s="958">
        <v>27.1</v>
      </c>
      <c r="DW120" s="958"/>
      <c r="DX120" s="958"/>
      <c r="DY120" s="958"/>
      <c r="DZ120" s="959"/>
    </row>
    <row r="121" spans="1:130" s="199" customFormat="1" ht="26.25" customHeight="1">
      <c r="A121" s="1089"/>
      <c r="B121" s="976"/>
      <c r="C121" s="997" t="s">
        <v>441</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66234</v>
      </c>
      <c r="AB121" s="989"/>
      <c r="AC121" s="989"/>
      <c r="AD121" s="989"/>
      <c r="AE121" s="990"/>
      <c r="AF121" s="991">
        <v>11786</v>
      </c>
      <c r="AG121" s="989"/>
      <c r="AH121" s="989"/>
      <c r="AI121" s="989"/>
      <c r="AJ121" s="990"/>
      <c r="AK121" s="991">
        <v>5713</v>
      </c>
      <c r="AL121" s="989"/>
      <c r="AM121" s="989"/>
      <c r="AN121" s="989"/>
      <c r="AO121" s="990"/>
      <c r="AP121" s="992">
        <v>0.1</v>
      </c>
      <c r="AQ121" s="993"/>
      <c r="AR121" s="993"/>
      <c r="AS121" s="993"/>
      <c r="AT121" s="994"/>
      <c r="AU121" s="1022"/>
      <c r="AV121" s="1023"/>
      <c r="AW121" s="1023"/>
      <c r="AX121" s="1023"/>
      <c r="AY121" s="1024"/>
      <c r="AZ121" s="979" t="s">
        <v>442</v>
      </c>
      <c r="BA121" s="980"/>
      <c r="BB121" s="980"/>
      <c r="BC121" s="980"/>
      <c r="BD121" s="980"/>
      <c r="BE121" s="980"/>
      <c r="BF121" s="980"/>
      <c r="BG121" s="980"/>
      <c r="BH121" s="980"/>
      <c r="BI121" s="980"/>
      <c r="BJ121" s="980"/>
      <c r="BK121" s="980"/>
      <c r="BL121" s="980"/>
      <c r="BM121" s="980"/>
      <c r="BN121" s="980"/>
      <c r="BO121" s="980"/>
      <c r="BP121" s="981"/>
      <c r="BQ121" s="949">
        <v>131964</v>
      </c>
      <c r="BR121" s="950"/>
      <c r="BS121" s="950"/>
      <c r="BT121" s="950"/>
      <c r="BU121" s="950"/>
      <c r="BV121" s="950">
        <v>123407</v>
      </c>
      <c r="BW121" s="950"/>
      <c r="BX121" s="950"/>
      <c r="BY121" s="950"/>
      <c r="BZ121" s="950"/>
      <c r="CA121" s="950">
        <v>115181</v>
      </c>
      <c r="CB121" s="950"/>
      <c r="CC121" s="950"/>
      <c r="CD121" s="950"/>
      <c r="CE121" s="950"/>
      <c r="CF121" s="944">
        <v>2.9</v>
      </c>
      <c r="CG121" s="945"/>
      <c r="CH121" s="945"/>
      <c r="CI121" s="945"/>
      <c r="CJ121" s="945"/>
      <c r="CK121" s="1040"/>
      <c r="CL121" s="1041"/>
      <c r="CM121" s="1041"/>
      <c r="CN121" s="1041"/>
      <c r="CO121" s="1042"/>
      <c r="CP121" s="1050" t="s">
        <v>388</v>
      </c>
      <c r="CQ121" s="1051"/>
      <c r="CR121" s="1051"/>
      <c r="CS121" s="1051"/>
      <c r="CT121" s="1051"/>
      <c r="CU121" s="1051"/>
      <c r="CV121" s="1051"/>
      <c r="CW121" s="1051"/>
      <c r="CX121" s="1051"/>
      <c r="CY121" s="1051"/>
      <c r="CZ121" s="1051"/>
      <c r="DA121" s="1051"/>
      <c r="DB121" s="1051"/>
      <c r="DC121" s="1051"/>
      <c r="DD121" s="1051"/>
      <c r="DE121" s="1051"/>
      <c r="DF121" s="1052"/>
      <c r="DG121" s="949">
        <v>115881</v>
      </c>
      <c r="DH121" s="950"/>
      <c r="DI121" s="950"/>
      <c r="DJ121" s="950"/>
      <c r="DK121" s="950"/>
      <c r="DL121" s="950">
        <v>76555</v>
      </c>
      <c r="DM121" s="950"/>
      <c r="DN121" s="950"/>
      <c r="DO121" s="950"/>
      <c r="DP121" s="950"/>
      <c r="DQ121" s="950">
        <v>41776</v>
      </c>
      <c r="DR121" s="950"/>
      <c r="DS121" s="950"/>
      <c r="DT121" s="950"/>
      <c r="DU121" s="950"/>
      <c r="DV121" s="951">
        <v>1</v>
      </c>
      <c r="DW121" s="951"/>
      <c r="DX121" s="951"/>
      <c r="DY121" s="951"/>
      <c r="DZ121" s="952"/>
    </row>
    <row r="122" spans="1:130" s="199" customFormat="1" ht="26.25" customHeight="1">
      <c r="A122" s="1089"/>
      <c r="B122" s="976"/>
      <c r="C122" s="946" t="s">
        <v>423</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443</v>
      </c>
      <c r="BA122" s="995"/>
      <c r="BB122" s="995"/>
      <c r="BC122" s="995"/>
      <c r="BD122" s="995"/>
      <c r="BE122" s="995"/>
      <c r="BF122" s="995"/>
      <c r="BG122" s="995"/>
      <c r="BH122" s="995"/>
      <c r="BI122" s="995"/>
      <c r="BJ122" s="995"/>
      <c r="BK122" s="995"/>
      <c r="BL122" s="995"/>
      <c r="BM122" s="995"/>
      <c r="BN122" s="995"/>
      <c r="BO122" s="995"/>
      <c r="BP122" s="996"/>
      <c r="BQ122" s="1027">
        <v>5456993</v>
      </c>
      <c r="BR122" s="1028"/>
      <c r="BS122" s="1028"/>
      <c r="BT122" s="1028"/>
      <c r="BU122" s="1028"/>
      <c r="BV122" s="1028">
        <v>5736329</v>
      </c>
      <c r="BW122" s="1028"/>
      <c r="BX122" s="1028"/>
      <c r="BY122" s="1028"/>
      <c r="BZ122" s="1028"/>
      <c r="CA122" s="1028">
        <v>5575966</v>
      </c>
      <c r="CB122" s="1028"/>
      <c r="CC122" s="1028"/>
      <c r="CD122" s="1028"/>
      <c r="CE122" s="1028"/>
      <c r="CF122" s="1048">
        <v>138.4</v>
      </c>
      <c r="CG122" s="1049"/>
      <c r="CH122" s="1049"/>
      <c r="CI122" s="1049"/>
      <c r="CJ122" s="1049"/>
      <c r="CK122" s="1040"/>
      <c r="CL122" s="1041"/>
      <c r="CM122" s="1041"/>
      <c r="CN122" s="1041"/>
      <c r="CO122" s="1042"/>
      <c r="CP122" s="1050" t="s">
        <v>383</v>
      </c>
      <c r="CQ122" s="1051"/>
      <c r="CR122" s="1051"/>
      <c r="CS122" s="1051"/>
      <c r="CT122" s="1051"/>
      <c r="CU122" s="1051"/>
      <c r="CV122" s="1051"/>
      <c r="CW122" s="1051"/>
      <c r="CX122" s="1051"/>
      <c r="CY122" s="1051"/>
      <c r="CZ122" s="1051"/>
      <c r="DA122" s="1051"/>
      <c r="DB122" s="1051"/>
      <c r="DC122" s="1051"/>
      <c r="DD122" s="1051"/>
      <c r="DE122" s="1051"/>
      <c r="DF122" s="1052"/>
      <c r="DG122" s="949" t="s">
        <v>112</v>
      </c>
      <c r="DH122" s="950"/>
      <c r="DI122" s="950"/>
      <c r="DJ122" s="950"/>
      <c r="DK122" s="950"/>
      <c r="DL122" s="950" t="s">
        <v>112</v>
      </c>
      <c r="DM122" s="950"/>
      <c r="DN122" s="950"/>
      <c r="DO122" s="950"/>
      <c r="DP122" s="950"/>
      <c r="DQ122" s="950" t="s">
        <v>112</v>
      </c>
      <c r="DR122" s="950"/>
      <c r="DS122" s="950"/>
      <c r="DT122" s="950"/>
      <c r="DU122" s="950"/>
      <c r="DV122" s="951" t="s">
        <v>112</v>
      </c>
      <c r="DW122" s="951"/>
      <c r="DX122" s="951"/>
      <c r="DY122" s="951"/>
      <c r="DZ122" s="952"/>
    </row>
    <row r="123" spans="1:130" s="199" customFormat="1" ht="26.25" customHeight="1">
      <c r="A123" s="1089"/>
      <c r="B123" s="976"/>
      <c r="C123" s="946" t="s">
        <v>429</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v>24781</v>
      </c>
      <c r="AB123" s="989"/>
      <c r="AC123" s="989"/>
      <c r="AD123" s="989"/>
      <c r="AE123" s="990"/>
      <c r="AF123" s="991">
        <v>24553</v>
      </c>
      <c r="AG123" s="989"/>
      <c r="AH123" s="989"/>
      <c r="AI123" s="989"/>
      <c r="AJ123" s="990"/>
      <c r="AK123" s="991">
        <v>17101</v>
      </c>
      <c r="AL123" s="989"/>
      <c r="AM123" s="989"/>
      <c r="AN123" s="989"/>
      <c r="AO123" s="990"/>
      <c r="AP123" s="992">
        <v>0.4</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444</v>
      </c>
      <c r="BP123" s="1036"/>
      <c r="BQ123" s="1095">
        <v>8410220</v>
      </c>
      <c r="BR123" s="1096"/>
      <c r="BS123" s="1096"/>
      <c r="BT123" s="1096"/>
      <c r="BU123" s="1096"/>
      <c r="BV123" s="1096">
        <v>8772437</v>
      </c>
      <c r="BW123" s="1096"/>
      <c r="BX123" s="1096"/>
      <c r="BY123" s="1096"/>
      <c r="BZ123" s="1096"/>
      <c r="CA123" s="1096">
        <v>8205102</v>
      </c>
      <c r="CB123" s="1096"/>
      <c r="CC123" s="1096"/>
      <c r="CD123" s="1096"/>
      <c r="CE123" s="1096"/>
      <c r="CF123" s="1029"/>
      <c r="CG123" s="1030"/>
      <c r="CH123" s="1030"/>
      <c r="CI123" s="1030"/>
      <c r="CJ123" s="1031"/>
      <c r="CK123" s="1040"/>
      <c r="CL123" s="1041"/>
      <c r="CM123" s="1041"/>
      <c r="CN123" s="1041"/>
      <c r="CO123" s="1042"/>
      <c r="CP123" s="1050" t="s">
        <v>382</v>
      </c>
      <c r="CQ123" s="1051"/>
      <c r="CR123" s="1051"/>
      <c r="CS123" s="1051"/>
      <c r="CT123" s="1051"/>
      <c r="CU123" s="1051"/>
      <c r="CV123" s="1051"/>
      <c r="CW123" s="1051"/>
      <c r="CX123" s="1051"/>
      <c r="CY123" s="1051"/>
      <c r="CZ123" s="1051"/>
      <c r="DA123" s="1051"/>
      <c r="DB123" s="1051"/>
      <c r="DC123" s="1051"/>
      <c r="DD123" s="1051"/>
      <c r="DE123" s="1051"/>
      <c r="DF123" s="1052"/>
      <c r="DG123" s="988" t="s">
        <v>112</v>
      </c>
      <c r="DH123" s="989"/>
      <c r="DI123" s="989"/>
      <c r="DJ123" s="989"/>
      <c r="DK123" s="990"/>
      <c r="DL123" s="991" t="s">
        <v>112</v>
      </c>
      <c r="DM123" s="989"/>
      <c r="DN123" s="989"/>
      <c r="DO123" s="989"/>
      <c r="DP123" s="990"/>
      <c r="DQ123" s="991" t="s">
        <v>112</v>
      </c>
      <c r="DR123" s="989"/>
      <c r="DS123" s="989"/>
      <c r="DT123" s="989"/>
      <c r="DU123" s="990"/>
      <c r="DV123" s="992" t="s">
        <v>112</v>
      </c>
      <c r="DW123" s="993"/>
      <c r="DX123" s="993"/>
      <c r="DY123" s="993"/>
      <c r="DZ123" s="994"/>
    </row>
    <row r="124" spans="1:130" s="199" customFormat="1" ht="26.25" customHeight="1" thickBot="1">
      <c r="A124" s="1089"/>
      <c r="B124" s="976"/>
      <c r="C124" s="946" t="s">
        <v>433</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445</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9.5</v>
      </c>
      <c r="BR124" s="1058"/>
      <c r="BS124" s="1058"/>
      <c r="BT124" s="1058"/>
      <c r="BU124" s="1058"/>
      <c r="BV124" s="1058">
        <v>7.4</v>
      </c>
      <c r="BW124" s="1058"/>
      <c r="BX124" s="1058"/>
      <c r="BY124" s="1058"/>
      <c r="BZ124" s="1058"/>
      <c r="CA124" s="1058">
        <v>16.3</v>
      </c>
      <c r="CB124" s="1058"/>
      <c r="CC124" s="1058"/>
      <c r="CD124" s="1058"/>
      <c r="CE124" s="1058"/>
      <c r="CF124" s="1059"/>
      <c r="CG124" s="1060"/>
      <c r="CH124" s="1060"/>
      <c r="CI124" s="1060"/>
      <c r="CJ124" s="1061"/>
      <c r="CK124" s="1043"/>
      <c r="CL124" s="1043"/>
      <c r="CM124" s="1043"/>
      <c r="CN124" s="1043"/>
      <c r="CO124" s="1044"/>
      <c r="CP124" s="1050" t="s">
        <v>446</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c r="A125" s="1089"/>
      <c r="B125" s="976"/>
      <c r="C125" s="946" t="s">
        <v>435</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447</v>
      </c>
      <c r="CL125" s="1038"/>
      <c r="CM125" s="1038"/>
      <c r="CN125" s="1038"/>
      <c r="CO125" s="1039"/>
      <c r="CP125" s="970" t="s">
        <v>448</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c r="A126" s="1089"/>
      <c r="B126" s="976"/>
      <c r="C126" s="946" t="s">
        <v>437</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5480</v>
      </c>
      <c r="AB126" s="989"/>
      <c r="AC126" s="989"/>
      <c r="AD126" s="989"/>
      <c r="AE126" s="990"/>
      <c r="AF126" s="991">
        <v>1744</v>
      </c>
      <c r="AG126" s="989"/>
      <c r="AH126" s="989"/>
      <c r="AI126" s="989"/>
      <c r="AJ126" s="990"/>
      <c r="AK126" s="991" t="s">
        <v>112</v>
      </c>
      <c r="AL126" s="989"/>
      <c r="AM126" s="989"/>
      <c r="AN126" s="989"/>
      <c r="AO126" s="990"/>
      <c r="AP126" s="992" t="s">
        <v>112</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449</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c r="A127" s="1090"/>
      <c r="B127" s="978"/>
      <c r="C127" s="1032" t="s">
        <v>450</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t="s">
        <v>112</v>
      </c>
      <c r="AB127" s="989"/>
      <c r="AC127" s="989"/>
      <c r="AD127" s="989"/>
      <c r="AE127" s="990"/>
      <c r="AF127" s="991" t="s">
        <v>112</v>
      </c>
      <c r="AG127" s="989"/>
      <c r="AH127" s="989"/>
      <c r="AI127" s="989"/>
      <c r="AJ127" s="990"/>
      <c r="AK127" s="991" t="s">
        <v>112</v>
      </c>
      <c r="AL127" s="989"/>
      <c r="AM127" s="989"/>
      <c r="AN127" s="989"/>
      <c r="AO127" s="990"/>
      <c r="AP127" s="992" t="s">
        <v>112</v>
      </c>
      <c r="AQ127" s="993"/>
      <c r="AR127" s="993"/>
      <c r="AS127" s="993"/>
      <c r="AT127" s="994"/>
      <c r="AU127" s="235"/>
      <c r="AV127" s="235"/>
      <c r="AW127" s="235"/>
      <c r="AX127" s="1062" t="s">
        <v>451</v>
      </c>
      <c r="AY127" s="1063"/>
      <c r="AZ127" s="1063"/>
      <c r="BA127" s="1063"/>
      <c r="BB127" s="1063"/>
      <c r="BC127" s="1063"/>
      <c r="BD127" s="1063"/>
      <c r="BE127" s="1064"/>
      <c r="BF127" s="1065" t="s">
        <v>452</v>
      </c>
      <c r="BG127" s="1063"/>
      <c r="BH127" s="1063"/>
      <c r="BI127" s="1063"/>
      <c r="BJ127" s="1063"/>
      <c r="BK127" s="1063"/>
      <c r="BL127" s="1064"/>
      <c r="BM127" s="1065" t="s">
        <v>453</v>
      </c>
      <c r="BN127" s="1063"/>
      <c r="BO127" s="1063"/>
      <c r="BP127" s="1063"/>
      <c r="BQ127" s="1063"/>
      <c r="BR127" s="1063"/>
      <c r="BS127" s="1064"/>
      <c r="BT127" s="1065" t="s">
        <v>454</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455</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c r="A128" s="1073" t="s">
        <v>456</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457</v>
      </c>
      <c r="X128" s="1075"/>
      <c r="Y128" s="1075"/>
      <c r="Z128" s="1076"/>
      <c r="AA128" s="1077">
        <v>5740</v>
      </c>
      <c r="AB128" s="1078"/>
      <c r="AC128" s="1078"/>
      <c r="AD128" s="1078"/>
      <c r="AE128" s="1079"/>
      <c r="AF128" s="1080">
        <v>7436</v>
      </c>
      <c r="AG128" s="1078"/>
      <c r="AH128" s="1078"/>
      <c r="AI128" s="1078"/>
      <c r="AJ128" s="1079"/>
      <c r="AK128" s="1080">
        <v>4607</v>
      </c>
      <c r="AL128" s="1078"/>
      <c r="AM128" s="1078"/>
      <c r="AN128" s="1078"/>
      <c r="AO128" s="1079"/>
      <c r="AP128" s="1081"/>
      <c r="AQ128" s="1082"/>
      <c r="AR128" s="1082"/>
      <c r="AS128" s="1082"/>
      <c r="AT128" s="1083"/>
      <c r="AU128" s="235"/>
      <c r="AV128" s="235"/>
      <c r="AW128" s="235"/>
      <c r="AX128" s="918" t="s">
        <v>458</v>
      </c>
      <c r="AY128" s="919"/>
      <c r="AZ128" s="919"/>
      <c r="BA128" s="919"/>
      <c r="BB128" s="919"/>
      <c r="BC128" s="919"/>
      <c r="BD128" s="919"/>
      <c r="BE128" s="920"/>
      <c r="BF128" s="1084" t="s">
        <v>112</v>
      </c>
      <c r="BG128" s="1085"/>
      <c r="BH128" s="1085"/>
      <c r="BI128" s="1085"/>
      <c r="BJ128" s="1085"/>
      <c r="BK128" s="1085"/>
      <c r="BL128" s="1086"/>
      <c r="BM128" s="1084">
        <v>15</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459</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c r="A129" s="960" t="s">
        <v>92</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460</v>
      </c>
      <c r="X129" s="1104"/>
      <c r="Y129" s="1104"/>
      <c r="Z129" s="1105"/>
      <c r="AA129" s="988">
        <v>4625407</v>
      </c>
      <c r="AB129" s="989"/>
      <c r="AC129" s="989"/>
      <c r="AD129" s="989"/>
      <c r="AE129" s="990"/>
      <c r="AF129" s="991">
        <v>4737783</v>
      </c>
      <c r="AG129" s="989"/>
      <c r="AH129" s="989"/>
      <c r="AI129" s="989"/>
      <c r="AJ129" s="990"/>
      <c r="AK129" s="991">
        <v>4605311</v>
      </c>
      <c r="AL129" s="989"/>
      <c r="AM129" s="989"/>
      <c r="AN129" s="989"/>
      <c r="AO129" s="990"/>
      <c r="AP129" s="1106"/>
      <c r="AQ129" s="1107"/>
      <c r="AR129" s="1107"/>
      <c r="AS129" s="1107"/>
      <c r="AT129" s="1108"/>
      <c r="AU129" s="237"/>
      <c r="AV129" s="237"/>
      <c r="AW129" s="237"/>
      <c r="AX129" s="1097" t="s">
        <v>461</v>
      </c>
      <c r="AY129" s="980"/>
      <c r="AZ129" s="980"/>
      <c r="BA129" s="980"/>
      <c r="BB129" s="980"/>
      <c r="BC129" s="980"/>
      <c r="BD129" s="980"/>
      <c r="BE129" s="981"/>
      <c r="BF129" s="1098" t="s">
        <v>112</v>
      </c>
      <c r="BG129" s="1099"/>
      <c r="BH129" s="1099"/>
      <c r="BI129" s="1099"/>
      <c r="BJ129" s="1099"/>
      <c r="BK129" s="1099"/>
      <c r="BL129" s="1100"/>
      <c r="BM129" s="1098">
        <v>20</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463</v>
      </c>
      <c r="X130" s="1104"/>
      <c r="Y130" s="1104"/>
      <c r="Z130" s="1105"/>
      <c r="AA130" s="988">
        <v>624045</v>
      </c>
      <c r="AB130" s="989"/>
      <c r="AC130" s="989"/>
      <c r="AD130" s="989"/>
      <c r="AE130" s="990"/>
      <c r="AF130" s="991">
        <v>604268</v>
      </c>
      <c r="AG130" s="989"/>
      <c r="AH130" s="989"/>
      <c r="AI130" s="989"/>
      <c r="AJ130" s="990"/>
      <c r="AK130" s="991">
        <v>577045</v>
      </c>
      <c r="AL130" s="989"/>
      <c r="AM130" s="989"/>
      <c r="AN130" s="989"/>
      <c r="AO130" s="990"/>
      <c r="AP130" s="1106"/>
      <c r="AQ130" s="1107"/>
      <c r="AR130" s="1107"/>
      <c r="AS130" s="1107"/>
      <c r="AT130" s="1108"/>
      <c r="AU130" s="237"/>
      <c r="AV130" s="237"/>
      <c r="AW130" s="237"/>
      <c r="AX130" s="1097" t="s">
        <v>464</v>
      </c>
      <c r="AY130" s="980"/>
      <c r="AZ130" s="980"/>
      <c r="BA130" s="980"/>
      <c r="BB130" s="980"/>
      <c r="BC130" s="980"/>
      <c r="BD130" s="980"/>
      <c r="BE130" s="981"/>
      <c r="BF130" s="1134">
        <v>6.1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465</v>
      </c>
      <c r="X131" s="1142"/>
      <c r="Y131" s="1142"/>
      <c r="Z131" s="1143"/>
      <c r="AA131" s="1035">
        <v>4001362</v>
      </c>
      <c r="AB131" s="1014"/>
      <c r="AC131" s="1014"/>
      <c r="AD131" s="1014"/>
      <c r="AE131" s="1015"/>
      <c r="AF131" s="1013">
        <v>4133515</v>
      </c>
      <c r="AG131" s="1014"/>
      <c r="AH131" s="1014"/>
      <c r="AI131" s="1014"/>
      <c r="AJ131" s="1015"/>
      <c r="AK131" s="1013">
        <v>4028266</v>
      </c>
      <c r="AL131" s="1014"/>
      <c r="AM131" s="1014"/>
      <c r="AN131" s="1014"/>
      <c r="AO131" s="1015"/>
      <c r="AP131" s="1144"/>
      <c r="AQ131" s="1145"/>
      <c r="AR131" s="1145"/>
      <c r="AS131" s="1145"/>
      <c r="AT131" s="1146"/>
      <c r="AU131" s="237"/>
      <c r="AV131" s="237"/>
      <c r="AW131" s="237"/>
      <c r="AX131" s="1116" t="s">
        <v>466</v>
      </c>
      <c r="AY131" s="1067"/>
      <c r="AZ131" s="1067"/>
      <c r="BA131" s="1067"/>
      <c r="BB131" s="1067"/>
      <c r="BC131" s="1067"/>
      <c r="BD131" s="1067"/>
      <c r="BE131" s="1068"/>
      <c r="BF131" s="1117">
        <v>16.3</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c r="A132" s="1123" t="s">
        <v>467</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468</v>
      </c>
      <c r="W132" s="1127"/>
      <c r="X132" s="1127"/>
      <c r="Y132" s="1127"/>
      <c r="Z132" s="1128"/>
      <c r="AA132" s="1129">
        <v>7.115452189</v>
      </c>
      <c r="AB132" s="1130"/>
      <c r="AC132" s="1130"/>
      <c r="AD132" s="1130"/>
      <c r="AE132" s="1131"/>
      <c r="AF132" s="1132">
        <v>5.4320596390000002</v>
      </c>
      <c r="AG132" s="1130"/>
      <c r="AH132" s="1130"/>
      <c r="AI132" s="1130"/>
      <c r="AJ132" s="1131"/>
      <c r="AK132" s="1132">
        <v>6.050891376</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469</v>
      </c>
      <c r="W133" s="1110"/>
      <c r="X133" s="1110"/>
      <c r="Y133" s="1110"/>
      <c r="Z133" s="1111"/>
      <c r="AA133" s="1112">
        <v>8.5</v>
      </c>
      <c r="AB133" s="1113"/>
      <c r="AC133" s="1113"/>
      <c r="AD133" s="1113"/>
      <c r="AE133" s="1114"/>
      <c r="AF133" s="1112">
        <v>7</v>
      </c>
      <c r="AG133" s="1113"/>
      <c r="AH133" s="1113"/>
      <c r="AI133" s="1113"/>
      <c r="AJ133" s="1114"/>
      <c r="AK133" s="1112">
        <v>6.1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cols>
    <col min="1" max="36" width="9" style="244" customWidth="1"/>
    <col min="37" max="16384" width="9" style="243" hidden="1"/>
  </cols>
  <sheetData>
    <row r="1" spans="2:36">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row r="3" spans="2:36"/>
    <row r="4" spans="2:36"/>
    <row r="5" spans="2:36"/>
    <row r="6" spans="2:36"/>
    <row r="7" spans="2:36"/>
    <row r="8" spans="2:36"/>
    <row r="9" spans="2:36"/>
    <row r="10" spans="2:36"/>
    <row r="11" spans="2:36"/>
    <row r="12" spans="2:36"/>
    <row r="13" spans="2:36"/>
    <row r="14" spans="2:36"/>
    <row r="15" spans="2:36"/>
    <row r="16" spans="2:36">
      <c r="AJ16" s="243"/>
    </row>
    <row r="17" spans="34:36">
      <c r="AJ17" s="243"/>
    </row>
    <row r="18" spans="34:36"/>
    <row r="19" spans="34:36"/>
    <row r="20" spans="34:36">
      <c r="AI20" s="243"/>
      <c r="AJ20" s="243"/>
    </row>
    <row r="21" spans="34:36">
      <c r="AJ21" s="243"/>
    </row>
    <row r="22" spans="34:36"/>
    <row r="23" spans="34:36">
      <c r="AI23" s="243"/>
      <c r="AJ23" s="243"/>
    </row>
    <row r="24" spans="34:36">
      <c r="AJ24" s="243"/>
    </row>
    <row r="25" spans="34:36">
      <c r="AJ25" s="243"/>
    </row>
    <row r="26" spans="34:36">
      <c r="AI26" s="243"/>
      <c r="AJ26" s="243"/>
    </row>
    <row r="27" spans="34:36"/>
    <row r="28" spans="34:36">
      <c r="AI28" s="243"/>
      <c r="AJ28" s="243"/>
    </row>
    <row r="29" spans="34:36">
      <c r="AJ29" s="243"/>
    </row>
    <row r="30" spans="34:36"/>
    <row r="31" spans="34:36">
      <c r="AH31" s="243"/>
      <c r="AI31" s="243"/>
      <c r="AJ31" s="243"/>
    </row>
    <row r="32" spans="34:36"/>
    <row r="33" spans="28:36">
      <c r="AI33" s="243"/>
      <c r="AJ33" s="243"/>
    </row>
    <row r="34" spans="28:36">
      <c r="AF34" s="243"/>
    </row>
    <row r="35" spans="28:36">
      <c r="AB35" s="243"/>
      <c r="AC35" s="243"/>
      <c r="AD35" s="243"/>
      <c r="AF35" s="243"/>
      <c r="AG35" s="243"/>
      <c r="AH35" s="243"/>
      <c r="AI35" s="243"/>
      <c r="AJ35" s="243"/>
    </row>
    <row r="36" spans="28:36"/>
    <row r="37" spans="28:36">
      <c r="AE37" s="243"/>
      <c r="AJ37" s="243"/>
    </row>
    <row r="38" spans="28:36">
      <c r="AB38" s="243"/>
      <c r="AC38" s="243"/>
      <c r="AD38" s="243"/>
      <c r="AE38" s="243"/>
      <c r="AG38" s="243"/>
      <c r="AH38" s="243"/>
      <c r="AI38" s="243"/>
      <c r="AJ38" s="243"/>
    </row>
    <row r="39" spans="28:36"/>
    <row r="40" spans="28:36"/>
    <row r="41" spans="28:36"/>
    <row r="42" spans="28:36"/>
    <row r="43" spans="28:36"/>
    <row r="44" spans="28:36"/>
    <row r="45" spans="28:36"/>
    <row r="46" spans="28:36"/>
    <row r="47" spans="28:36"/>
    <row r="48" spans="28:36"/>
    <row r="49" spans="22:36">
      <c r="AG49" s="243"/>
      <c r="AH49" s="243"/>
      <c r="AI49" s="243"/>
      <c r="AJ49" s="243"/>
    </row>
    <row r="50" spans="22:36"/>
    <row r="51" spans="22:36"/>
    <row r="52" spans="22:36"/>
    <row r="53" spans="22:36"/>
    <row r="54" spans="22:36"/>
    <row r="55" spans="22:36"/>
    <row r="56" spans="22:36"/>
    <row r="57" spans="22:36"/>
    <row r="58" spans="22:36"/>
    <row r="59" spans="22:36"/>
    <row r="60" spans="22:36"/>
    <row r="61" spans="22:36"/>
    <row r="62" spans="22:36"/>
    <row r="63" spans="22:36">
      <c r="W63" s="243"/>
      <c r="AA63" s="243"/>
    </row>
    <row r="64" spans="22:36">
      <c r="V64" s="243"/>
    </row>
    <row r="65" spans="15:36">
      <c r="X65" s="243"/>
      <c r="Z65" s="243"/>
      <c r="AC65" s="243"/>
    </row>
    <row r="66" spans="15:36">
      <c r="Q66" s="243"/>
      <c r="S66" s="243"/>
      <c r="U66" s="243"/>
      <c r="AF66" s="243"/>
    </row>
    <row r="67" spans="15:36">
      <c r="O67" s="243"/>
      <c r="P67" s="243"/>
      <c r="R67" s="243"/>
      <c r="T67" s="243"/>
      <c r="Y67" s="243"/>
      <c r="AB67" s="243"/>
      <c r="AD67" s="243"/>
      <c r="AE67" s="243"/>
      <c r="AG67" s="243"/>
      <c r="AH67" s="243"/>
      <c r="AI67" s="243"/>
      <c r="AJ67" s="243"/>
    </row>
    <row r="68" spans="15:36"/>
    <row r="69" spans="15:36"/>
    <row r="70" spans="15:36"/>
    <row r="71" spans="15:36"/>
    <row r="72" spans="15:36">
      <c r="AJ72" s="243"/>
    </row>
    <row r="73" spans="15:36">
      <c r="AJ73" s="243"/>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3"/>
    </row>
    <row r="97" spans="24:36">
      <c r="AA97" s="243"/>
    </row>
    <row r="98" spans="24:36" hidden="1">
      <c r="AA98" s="243"/>
    </row>
    <row r="99" spans="24:36" hidden="1">
      <c r="AA99" s="243"/>
    </row>
    <row r="100" spans="24:36" hidden="1"/>
    <row r="101" spans="24:36" ht="12" hidden="1" customHeight="1">
      <c r="X101" s="243"/>
      <c r="Y101" s="243"/>
      <c r="Z101" s="243"/>
      <c r="AC101" s="243"/>
    </row>
    <row r="102" spans="24:36" ht="1.5" hidden="1" customHeight="1">
      <c r="AC102" s="243"/>
      <c r="AF102" s="243"/>
    </row>
    <row r="103" spans="24:36" hidden="1">
      <c r="AB103" s="243"/>
      <c r="AD103" s="243"/>
      <c r="AE103" s="243"/>
      <c r="AF103" s="243"/>
      <c r="AG103" s="243"/>
      <c r="AH103" s="243"/>
      <c r="AI103" s="243"/>
      <c r="AJ103" s="243"/>
    </row>
    <row r="104" spans="24:36" hidden="1">
      <c r="AD104" s="243"/>
      <c r="AE104" s="243"/>
      <c r="AG104" s="243"/>
      <c r="AH104" s="243"/>
      <c r="AI104" s="243"/>
      <c r="AJ104" s="243"/>
    </row>
    <row r="105" spans="24:36" ht="12.75" hidden="1" customHeight="1"/>
    <row r="106" spans="24:36" hidden="1"/>
    <row r="107" spans="24:36" hidden="1"/>
    <row r="108" spans="24:36" hidden="1"/>
    <row r="109" spans="24:36" hidden="1"/>
    <row r="110" spans="24:36" hidden="1"/>
  </sheetData>
  <sheetProtection password="851F"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100" zoomScaleSheetLayoutView="55" workbookViewId="0"/>
  </sheetViews>
  <sheetFormatPr defaultColWidth="0" defaultRowHeight="13.5" customHeight="1" zeroHeight="1"/>
  <cols>
    <col min="1" max="1" width="9.125" style="244" customWidth="1"/>
    <col min="2" max="15" width="9" style="244" customWidth="1"/>
    <col min="16" max="16" width="9.125" style="244" bestFit="1" customWidth="1"/>
    <col min="17" max="34" width="9" style="244" customWidth="1"/>
    <col min="35" max="16384" width="9" style="243" hidden="1"/>
  </cols>
  <sheetData>
    <row r="1" spans="2:34">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row r="3" spans="2:34"/>
    <row r="4" spans="2:34">
      <c r="R4" s="243"/>
      <c r="S4" s="243"/>
      <c r="T4" s="243"/>
      <c r="U4" s="243"/>
      <c r="V4" s="243"/>
      <c r="W4" s="243"/>
      <c r="X4" s="243"/>
      <c r="Y4" s="243"/>
      <c r="Z4" s="243"/>
      <c r="AA4" s="243"/>
      <c r="AB4" s="243"/>
      <c r="AC4" s="243"/>
      <c r="AD4" s="243"/>
      <c r="AE4" s="243"/>
      <c r="AF4" s="243"/>
      <c r="AG4" s="243"/>
      <c r="AH4" s="243"/>
    </row>
    <row r="5" spans="2:34">
      <c r="R5" s="243"/>
      <c r="S5" s="243"/>
      <c r="T5" s="243"/>
      <c r="U5" s="243"/>
      <c r="V5" s="243"/>
      <c r="W5" s="243"/>
      <c r="X5" s="243"/>
      <c r="Y5" s="243"/>
      <c r="Z5" s="243"/>
      <c r="AA5" s="243"/>
      <c r="AB5" s="243"/>
      <c r="AC5" s="243"/>
      <c r="AD5" s="243"/>
      <c r="AE5" s="243"/>
      <c r="AF5" s="243"/>
      <c r="AG5" s="243"/>
      <c r="AH5" s="243"/>
    </row>
    <row r="6" spans="2:34"/>
    <row r="7" spans="2:34"/>
    <row r="8" spans="2:34"/>
    <row r="9" spans="2:34"/>
    <row r="10" spans="2:34"/>
    <row r="11" spans="2:34"/>
    <row r="12" spans="2:34"/>
    <row r="13" spans="2:34"/>
    <row r="14" spans="2:34"/>
    <row r="15" spans="2:34"/>
    <row r="16" spans="2:34"/>
    <row r="17" spans="9:34"/>
    <row r="18" spans="9:34">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row r="20" spans="9:34"/>
    <row r="21" spans="9:34">
      <c r="AH21" s="243"/>
    </row>
    <row r="22" spans="9:34">
      <c r="AE22" s="243"/>
      <c r="AF22" s="243"/>
      <c r="AG22" s="243"/>
      <c r="AH22" s="243"/>
    </row>
    <row r="23" spans="9:34">
      <c r="U23" s="243"/>
      <c r="V23" s="243"/>
      <c r="W23" s="243"/>
      <c r="X23" s="243"/>
      <c r="Y23" s="243"/>
      <c r="Z23" s="243"/>
      <c r="AA23" s="243"/>
      <c r="AB23" s="243"/>
      <c r="AC23" s="243"/>
      <c r="AD23" s="243"/>
      <c r="AE23" s="243"/>
      <c r="AF23" s="243"/>
      <c r="AG23" s="243"/>
      <c r="AH23" s="243"/>
    </row>
    <row r="24" spans="9:34"/>
    <row r="25" spans="9:34"/>
    <row r="26" spans="9:34"/>
    <row r="27" spans="9:34"/>
    <row r="28" spans="9:34"/>
    <row r="29" spans="9:34"/>
    <row r="30" spans="9:34"/>
    <row r="31" spans="9:34"/>
    <row r="32" spans="9:34"/>
    <row r="33" spans="15:34"/>
    <row r="34" spans="15:34"/>
    <row r="35" spans="15:34">
      <c r="V35" s="243"/>
      <c r="W35" s="243"/>
      <c r="X35" s="243"/>
      <c r="Y35" s="243"/>
      <c r="Z35" s="243"/>
      <c r="AA35" s="243"/>
      <c r="AB35" s="243"/>
      <c r="AC35" s="243"/>
      <c r="AD35" s="243"/>
      <c r="AE35" s="243"/>
      <c r="AF35" s="243"/>
      <c r="AG35" s="243"/>
      <c r="AH35" s="243"/>
    </row>
    <row r="36" spans="15:34"/>
    <row r="37" spans="15:34">
      <c r="AH37" s="243"/>
    </row>
    <row r="38" spans="15:34">
      <c r="AE38" s="243"/>
      <c r="AF38" s="243"/>
      <c r="AG38" s="243"/>
      <c r="AH38" s="243"/>
    </row>
    <row r="39" spans="15:34"/>
    <row r="40" spans="15:34"/>
    <row r="41" spans="15:34"/>
    <row r="42" spans="15:34"/>
    <row r="43" spans="15:34">
      <c r="O43" s="243"/>
      <c r="P43" s="243"/>
      <c r="Q43" s="243"/>
      <c r="R43" s="243"/>
      <c r="S43" s="243"/>
      <c r="T43" s="243"/>
      <c r="U43" s="243"/>
      <c r="V43" s="243"/>
      <c r="W43" s="243"/>
      <c r="X43" s="243"/>
      <c r="Y43" s="243"/>
      <c r="Z43" s="243"/>
      <c r="AA43" s="243"/>
      <c r="AB43" s="243"/>
      <c r="AC43" s="243"/>
      <c r="AD43" s="243"/>
      <c r="AE43" s="243"/>
      <c r="AF43" s="243"/>
      <c r="AG43" s="243"/>
      <c r="AH43" s="243"/>
    </row>
    <row r="44" spans="15:34">
      <c r="AH44" s="243"/>
    </row>
    <row r="45" spans="15:34"/>
    <row r="46" spans="15:34">
      <c r="W46" s="243"/>
      <c r="X46" s="243"/>
      <c r="Y46" s="243"/>
      <c r="Z46" s="243"/>
      <c r="AA46" s="243"/>
      <c r="AB46" s="243"/>
      <c r="AC46" s="243"/>
      <c r="AD46" s="243"/>
      <c r="AE46" s="243"/>
      <c r="AF46" s="243"/>
      <c r="AG46" s="243"/>
      <c r="AH46" s="243"/>
    </row>
    <row r="47" spans="15:34"/>
    <row r="48" spans="15:34"/>
    <row r="49" spans="22:34"/>
    <row r="50" spans="22:34">
      <c r="V50" s="243"/>
      <c r="W50" s="243"/>
      <c r="X50" s="243"/>
      <c r="Y50" s="243"/>
      <c r="Z50" s="243"/>
      <c r="AA50" s="243"/>
      <c r="AB50" s="243"/>
      <c r="AC50" s="243"/>
      <c r="AD50" s="243"/>
      <c r="AE50" s="243"/>
      <c r="AF50" s="243"/>
      <c r="AG50" s="243"/>
      <c r="AH50" s="243"/>
    </row>
    <row r="51" spans="22:34"/>
    <row r="52" spans="22:34"/>
    <row r="53" spans="22:34">
      <c r="AH53" s="243"/>
    </row>
    <row r="54" spans="22:34"/>
    <row r="55" spans="22:34"/>
    <row r="56" spans="22:34"/>
    <row r="57" spans="22:34"/>
    <row r="58" spans="22:34"/>
    <row r="59" spans="22:34"/>
    <row r="60" spans="22:34"/>
    <row r="61" spans="22:34"/>
    <row r="62" spans="22:34"/>
    <row r="63" spans="22:34"/>
    <row r="64" spans="22:34"/>
    <row r="65" spans="25:34"/>
    <row r="66" spans="25:34"/>
    <row r="67" spans="25:34">
      <c r="Y67" s="243"/>
      <c r="Z67" s="243"/>
      <c r="AA67" s="243"/>
      <c r="AB67" s="243"/>
      <c r="AC67" s="243"/>
      <c r="AD67" s="243"/>
      <c r="AE67" s="243"/>
      <c r="AF67" s="243"/>
      <c r="AG67" s="243"/>
      <c r="AH67" s="243"/>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851F"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SheetLayoutView="100" workbookViewId="0"/>
  </sheetViews>
  <sheetFormatPr defaultColWidth="0" defaultRowHeight="13.5" customHeight="1" zeroHeight="1"/>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c r="O1" s="246"/>
      <c r="P1" s="246"/>
    </row>
    <row r="2" spans="1:16">
      <c r="O2" s="246"/>
      <c r="P2" s="246"/>
    </row>
    <row r="3" spans="1:16">
      <c r="O3" s="246"/>
      <c r="P3" s="246"/>
    </row>
    <row r="4" spans="1:16">
      <c r="O4" s="246"/>
      <c r="P4" s="246"/>
    </row>
    <row r="5" spans="1:16" ht="17.25">
      <c r="A5" s="247" t="s">
        <v>470</v>
      </c>
      <c r="B5" s="248"/>
      <c r="C5" s="248"/>
      <c r="D5" s="248"/>
      <c r="E5" s="248"/>
      <c r="F5" s="248"/>
      <c r="G5" s="248"/>
      <c r="H5" s="248"/>
      <c r="I5" s="248"/>
      <c r="J5" s="248"/>
      <c r="K5" s="248"/>
      <c r="L5" s="248"/>
      <c r="M5" s="248"/>
      <c r="N5" s="248"/>
      <c r="O5" s="249"/>
    </row>
    <row r="6" spans="1:16">
      <c r="A6" s="250"/>
      <c r="B6" s="246"/>
      <c r="C6" s="246"/>
      <c r="D6" s="246"/>
      <c r="E6" s="246"/>
      <c r="F6" s="246"/>
      <c r="G6" s="251" t="s">
        <v>471</v>
      </c>
      <c r="H6" s="251"/>
      <c r="I6" s="251"/>
      <c r="J6" s="251"/>
      <c r="K6" s="246"/>
      <c r="L6" s="246"/>
      <c r="M6" s="246"/>
      <c r="N6" s="246"/>
    </row>
    <row r="7" spans="1:16">
      <c r="A7" s="250"/>
      <c r="B7" s="246"/>
      <c r="C7" s="246"/>
      <c r="D7" s="246"/>
      <c r="E7" s="246"/>
      <c r="F7" s="246"/>
      <c r="G7" s="253"/>
      <c r="H7" s="254"/>
      <c r="I7" s="254"/>
      <c r="J7" s="255"/>
      <c r="K7" s="1150" t="s">
        <v>472</v>
      </c>
      <c r="L7" s="256"/>
      <c r="M7" s="257" t="s">
        <v>473</v>
      </c>
      <c r="N7" s="258"/>
    </row>
    <row r="8" spans="1:16">
      <c r="A8" s="250"/>
      <c r="B8" s="246"/>
      <c r="C8" s="246"/>
      <c r="D8" s="246"/>
      <c r="E8" s="246"/>
      <c r="F8" s="246"/>
      <c r="G8" s="259"/>
      <c r="H8" s="260"/>
      <c r="I8" s="260"/>
      <c r="J8" s="261"/>
      <c r="K8" s="1151"/>
      <c r="L8" s="262" t="s">
        <v>474</v>
      </c>
      <c r="M8" s="263" t="s">
        <v>475</v>
      </c>
      <c r="N8" s="264" t="s">
        <v>476</v>
      </c>
    </row>
    <row r="9" spans="1:16">
      <c r="A9" s="250"/>
      <c r="B9" s="246"/>
      <c r="C9" s="246"/>
      <c r="D9" s="246"/>
      <c r="E9" s="246"/>
      <c r="F9" s="246"/>
      <c r="G9" s="1152" t="s">
        <v>477</v>
      </c>
      <c r="H9" s="1153"/>
      <c r="I9" s="1153"/>
      <c r="J9" s="1154"/>
      <c r="K9" s="265">
        <v>1289631</v>
      </c>
      <c r="L9" s="266">
        <v>80997</v>
      </c>
      <c r="M9" s="267">
        <v>79829</v>
      </c>
      <c r="N9" s="268">
        <v>1.5</v>
      </c>
    </row>
    <row r="10" spans="1:16">
      <c r="A10" s="250"/>
      <c r="B10" s="246"/>
      <c r="C10" s="246"/>
      <c r="D10" s="246"/>
      <c r="E10" s="246"/>
      <c r="F10" s="246"/>
      <c r="G10" s="1152" t="s">
        <v>478</v>
      </c>
      <c r="H10" s="1153"/>
      <c r="I10" s="1153"/>
      <c r="J10" s="1154"/>
      <c r="K10" s="269">
        <v>20430</v>
      </c>
      <c r="L10" s="270">
        <v>1283</v>
      </c>
      <c r="M10" s="271">
        <v>8081</v>
      </c>
      <c r="N10" s="272">
        <v>-84.1</v>
      </c>
    </row>
    <row r="11" spans="1:16" ht="13.5" customHeight="1">
      <c r="A11" s="250"/>
      <c r="B11" s="246"/>
      <c r="C11" s="246"/>
      <c r="D11" s="246"/>
      <c r="E11" s="246"/>
      <c r="F11" s="246"/>
      <c r="G11" s="1152" t="s">
        <v>479</v>
      </c>
      <c r="H11" s="1153"/>
      <c r="I11" s="1153"/>
      <c r="J11" s="1154"/>
      <c r="K11" s="269">
        <v>235408</v>
      </c>
      <c r="L11" s="270">
        <v>14785</v>
      </c>
      <c r="M11" s="271">
        <v>11037</v>
      </c>
      <c r="N11" s="272">
        <v>34</v>
      </c>
    </row>
    <row r="12" spans="1:16" ht="13.5" customHeight="1">
      <c r="A12" s="250"/>
      <c r="B12" s="246"/>
      <c r="C12" s="246"/>
      <c r="D12" s="246"/>
      <c r="E12" s="246"/>
      <c r="F12" s="246"/>
      <c r="G12" s="1152" t="s">
        <v>480</v>
      </c>
      <c r="H12" s="1153"/>
      <c r="I12" s="1153"/>
      <c r="J12" s="1154"/>
      <c r="K12" s="269" t="s">
        <v>481</v>
      </c>
      <c r="L12" s="270" t="s">
        <v>481</v>
      </c>
      <c r="M12" s="271">
        <v>1188</v>
      </c>
      <c r="N12" s="272" t="s">
        <v>481</v>
      </c>
    </row>
    <row r="13" spans="1:16" ht="13.5" customHeight="1">
      <c r="A13" s="250"/>
      <c r="B13" s="246"/>
      <c r="C13" s="246"/>
      <c r="D13" s="246"/>
      <c r="E13" s="246"/>
      <c r="F13" s="246"/>
      <c r="G13" s="1152" t="s">
        <v>482</v>
      </c>
      <c r="H13" s="1153"/>
      <c r="I13" s="1153"/>
      <c r="J13" s="1154"/>
      <c r="K13" s="269" t="s">
        <v>481</v>
      </c>
      <c r="L13" s="270" t="s">
        <v>481</v>
      </c>
      <c r="M13" s="271" t="s">
        <v>481</v>
      </c>
      <c r="N13" s="272" t="s">
        <v>481</v>
      </c>
    </row>
    <row r="14" spans="1:16" ht="13.5" customHeight="1">
      <c r="A14" s="250"/>
      <c r="B14" s="246"/>
      <c r="C14" s="246"/>
      <c r="D14" s="246"/>
      <c r="E14" s="246"/>
      <c r="F14" s="246"/>
      <c r="G14" s="1152" t="s">
        <v>483</v>
      </c>
      <c r="H14" s="1153"/>
      <c r="I14" s="1153"/>
      <c r="J14" s="1154"/>
      <c r="K14" s="269">
        <v>73629</v>
      </c>
      <c r="L14" s="270">
        <v>4624</v>
      </c>
      <c r="M14" s="271">
        <v>4462</v>
      </c>
      <c r="N14" s="272">
        <v>3.6</v>
      </c>
    </row>
    <row r="15" spans="1:16" ht="13.5" customHeight="1">
      <c r="A15" s="250"/>
      <c r="B15" s="246"/>
      <c r="C15" s="246"/>
      <c r="D15" s="246"/>
      <c r="E15" s="246"/>
      <c r="F15" s="246"/>
      <c r="G15" s="1152" t="s">
        <v>484</v>
      </c>
      <c r="H15" s="1153"/>
      <c r="I15" s="1153"/>
      <c r="J15" s="1154"/>
      <c r="K15" s="269">
        <v>58009</v>
      </c>
      <c r="L15" s="270">
        <v>3643</v>
      </c>
      <c r="M15" s="271">
        <v>1793</v>
      </c>
      <c r="N15" s="272">
        <v>103.2</v>
      </c>
    </row>
    <row r="16" spans="1:16">
      <c r="A16" s="250"/>
      <c r="B16" s="246"/>
      <c r="C16" s="246"/>
      <c r="D16" s="246"/>
      <c r="E16" s="246"/>
      <c r="F16" s="246"/>
      <c r="G16" s="1155" t="s">
        <v>485</v>
      </c>
      <c r="H16" s="1156"/>
      <c r="I16" s="1156"/>
      <c r="J16" s="1157"/>
      <c r="K16" s="270">
        <v>-155514</v>
      </c>
      <c r="L16" s="270">
        <v>-9767</v>
      </c>
      <c r="M16" s="271">
        <v>-8384</v>
      </c>
      <c r="N16" s="272">
        <v>16.5</v>
      </c>
    </row>
    <row r="17" spans="1:16">
      <c r="A17" s="250"/>
      <c r="B17" s="246"/>
      <c r="C17" s="246"/>
      <c r="D17" s="246"/>
      <c r="E17" s="246"/>
      <c r="F17" s="246"/>
      <c r="G17" s="1155" t="s">
        <v>171</v>
      </c>
      <c r="H17" s="1156"/>
      <c r="I17" s="1156"/>
      <c r="J17" s="1157"/>
      <c r="K17" s="270">
        <v>1521593</v>
      </c>
      <c r="L17" s="270">
        <v>95565</v>
      </c>
      <c r="M17" s="271">
        <v>98006</v>
      </c>
      <c r="N17" s="272">
        <v>-2.5</v>
      </c>
    </row>
    <row r="18" spans="1:16">
      <c r="A18" s="250"/>
      <c r="B18" s="246"/>
      <c r="C18" s="246"/>
      <c r="D18" s="246"/>
      <c r="E18" s="246"/>
      <c r="F18" s="246"/>
      <c r="G18" s="246"/>
      <c r="H18" s="246"/>
      <c r="I18" s="246"/>
      <c r="J18" s="246"/>
      <c r="K18" s="246"/>
      <c r="L18" s="246"/>
      <c r="M18" s="273"/>
      <c r="N18" s="273"/>
    </row>
    <row r="19" spans="1:16">
      <c r="A19" s="250"/>
      <c r="B19" s="246"/>
      <c r="C19" s="246"/>
      <c r="D19" s="246"/>
      <c r="E19" s="246"/>
      <c r="F19" s="246"/>
      <c r="G19" s="246" t="s">
        <v>486</v>
      </c>
      <c r="H19" s="246"/>
      <c r="I19" s="246"/>
      <c r="J19" s="246"/>
      <c r="K19" s="246"/>
      <c r="L19" s="246"/>
      <c r="M19" s="246"/>
      <c r="N19" s="246"/>
    </row>
    <row r="20" spans="1:16">
      <c r="A20" s="250"/>
      <c r="B20" s="246"/>
      <c r="C20" s="246"/>
      <c r="D20" s="246"/>
      <c r="E20" s="246"/>
      <c r="F20" s="246"/>
      <c r="G20" s="274"/>
      <c r="H20" s="275"/>
      <c r="I20" s="275"/>
      <c r="J20" s="276"/>
      <c r="K20" s="277" t="s">
        <v>487</v>
      </c>
      <c r="L20" s="278" t="s">
        <v>488</v>
      </c>
      <c r="M20" s="279" t="s">
        <v>489</v>
      </c>
      <c r="N20" s="280"/>
    </row>
    <row r="21" spans="1:16" s="286" customFormat="1">
      <c r="A21" s="281"/>
      <c r="B21" s="251"/>
      <c r="C21" s="251"/>
      <c r="D21" s="251"/>
      <c r="E21" s="251"/>
      <c r="F21" s="251"/>
      <c r="G21" s="1147" t="s">
        <v>490</v>
      </c>
      <c r="H21" s="1148"/>
      <c r="I21" s="1148"/>
      <c r="J21" s="1149"/>
      <c r="K21" s="282">
        <v>7.79</v>
      </c>
      <c r="L21" s="283">
        <v>9.31</v>
      </c>
      <c r="M21" s="284">
        <v>-1.52</v>
      </c>
      <c r="N21" s="251"/>
      <c r="O21" s="285"/>
      <c r="P21" s="281"/>
    </row>
    <row r="22" spans="1:16" s="286" customFormat="1">
      <c r="A22" s="281"/>
      <c r="B22" s="251"/>
      <c r="C22" s="251"/>
      <c r="D22" s="251"/>
      <c r="E22" s="251"/>
      <c r="F22" s="251"/>
      <c r="G22" s="1147" t="s">
        <v>491</v>
      </c>
      <c r="H22" s="1148"/>
      <c r="I22" s="1148"/>
      <c r="J22" s="1149"/>
      <c r="K22" s="287">
        <v>101.4</v>
      </c>
      <c r="L22" s="288">
        <v>96.5</v>
      </c>
      <c r="M22" s="289">
        <v>4.9000000000000004</v>
      </c>
      <c r="N22" s="273"/>
      <c r="O22" s="285"/>
      <c r="P22" s="281"/>
    </row>
    <row r="23" spans="1:16" s="286" customFormat="1">
      <c r="A23" s="281"/>
      <c r="B23" s="251"/>
      <c r="C23" s="251"/>
      <c r="D23" s="251"/>
      <c r="E23" s="251"/>
      <c r="F23" s="251"/>
      <c r="G23" s="251"/>
      <c r="H23" s="251"/>
      <c r="I23" s="251"/>
      <c r="J23" s="251"/>
      <c r="K23" s="251"/>
      <c r="L23" s="273"/>
      <c r="M23" s="273"/>
      <c r="N23" s="273"/>
      <c r="O23" s="285"/>
      <c r="P23" s="281"/>
    </row>
    <row r="24" spans="1:16" s="286" customFormat="1">
      <c r="A24" s="281"/>
      <c r="B24" s="251"/>
      <c r="C24" s="251"/>
      <c r="D24" s="251"/>
      <c r="E24" s="251"/>
      <c r="F24" s="251"/>
      <c r="G24" s="251"/>
      <c r="H24" s="251"/>
      <c r="I24" s="251"/>
      <c r="J24" s="251"/>
      <c r="K24" s="251"/>
      <c r="L24" s="273"/>
      <c r="M24" s="273"/>
      <c r="N24" s="273"/>
      <c r="O24" s="285"/>
      <c r="P24" s="281"/>
    </row>
    <row r="25" spans="1:16" s="286" customFormat="1">
      <c r="A25" s="290"/>
      <c r="B25" s="291"/>
      <c r="C25" s="291"/>
      <c r="D25" s="291"/>
      <c r="E25" s="291"/>
      <c r="F25" s="291"/>
      <c r="G25" s="291"/>
      <c r="H25" s="291"/>
      <c r="I25" s="291"/>
      <c r="J25" s="291"/>
      <c r="K25" s="291"/>
      <c r="L25" s="292"/>
      <c r="M25" s="292"/>
      <c r="N25" s="292"/>
      <c r="O25" s="293"/>
      <c r="P25" s="281"/>
    </row>
    <row r="26" spans="1:16" s="286" customFormat="1">
      <c r="A26" s="251" t="s">
        <v>492</v>
      </c>
      <c r="B26" s="251"/>
      <c r="C26" s="251"/>
      <c r="D26" s="251"/>
      <c r="E26" s="251"/>
      <c r="F26" s="251"/>
      <c r="G26" s="251"/>
      <c r="H26" s="251"/>
      <c r="I26" s="251"/>
      <c r="J26" s="251"/>
      <c r="K26" s="251"/>
      <c r="L26" s="273"/>
      <c r="M26" s="273"/>
      <c r="N26" s="273"/>
      <c r="O26" s="251"/>
      <c r="P26" s="251"/>
    </row>
    <row r="27" spans="1:16">
      <c r="K27" s="246"/>
      <c r="L27" s="246"/>
      <c r="M27" s="246"/>
      <c r="N27" s="246"/>
      <c r="O27" s="246"/>
      <c r="P27" s="246"/>
    </row>
    <row r="28" spans="1:16" ht="17.25">
      <c r="A28" s="247" t="s">
        <v>493</v>
      </c>
      <c r="B28" s="248"/>
      <c r="C28" s="248"/>
      <c r="D28" s="248"/>
      <c r="E28" s="248"/>
      <c r="F28" s="248"/>
      <c r="G28" s="248"/>
      <c r="H28" s="248"/>
      <c r="I28" s="248"/>
      <c r="J28" s="248"/>
      <c r="K28" s="248"/>
      <c r="L28" s="248"/>
      <c r="M28" s="248"/>
      <c r="N28" s="248"/>
      <c r="O28" s="294"/>
    </row>
    <row r="29" spans="1:16">
      <c r="A29" s="250"/>
      <c r="B29" s="246"/>
      <c r="C29" s="246"/>
      <c r="D29" s="246"/>
      <c r="E29" s="246"/>
      <c r="F29" s="246"/>
      <c r="G29" s="251" t="s">
        <v>494</v>
      </c>
      <c r="H29" s="251"/>
      <c r="I29" s="251"/>
      <c r="J29" s="251"/>
      <c r="K29" s="246"/>
      <c r="L29" s="246"/>
      <c r="M29" s="246"/>
      <c r="N29" s="246"/>
      <c r="O29" s="295"/>
    </row>
    <row r="30" spans="1:16">
      <c r="A30" s="250"/>
      <c r="B30" s="246"/>
      <c r="C30" s="246"/>
      <c r="D30" s="246"/>
      <c r="E30" s="246"/>
      <c r="F30" s="246"/>
      <c r="G30" s="253"/>
      <c r="H30" s="254"/>
      <c r="I30" s="254"/>
      <c r="J30" s="255"/>
      <c r="K30" s="1150" t="s">
        <v>472</v>
      </c>
      <c r="L30" s="256"/>
      <c r="M30" s="257" t="s">
        <v>473</v>
      </c>
      <c r="N30" s="258"/>
    </row>
    <row r="31" spans="1:16">
      <c r="A31" s="250"/>
      <c r="B31" s="246"/>
      <c r="C31" s="246"/>
      <c r="D31" s="246"/>
      <c r="E31" s="246"/>
      <c r="F31" s="246"/>
      <c r="G31" s="259"/>
      <c r="H31" s="260"/>
      <c r="I31" s="260"/>
      <c r="J31" s="261"/>
      <c r="K31" s="1151"/>
      <c r="L31" s="262" t="s">
        <v>474</v>
      </c>
      <c r="M31" s="263" t="s">
        <v>475</v>
      </c>
      <c r="N31" s="264" t="s">
        <v>476</v>
      </c>
    </row>
    <row r="32" spans="1:16" ht="27" customHeight="1">
      <c r="A32" s="250"/>
      <c r="B32" s="246"/>
      <c r="C32" s="246"/>
      <c r="D32" s="246"/>
      <c r="E32" s="246"/>
      <c r="F32" s="246"/>
      <c r="G32" s="1163" t="s">
        <v>495</v>
      </c>
      <c r="H32" s="1164"/>
      <c r="I32" s="1164"/>
      <c r="J32" s="1165"/>
      <c r="K32" s="296">
        <v>492059</v>
      </c>
      <c r="L32" s="296">
        <v>30904</v>
      </c>
      <c r="M32" s="297">
        <v>52264</v>
      </c>
      <c r="N32" s="298">
        <v>-40.9</v>
      </c>
    </row>
    <row r="33" spans="1:16" ht="13.5" customHeight="1">
      <c r="A33" s="250"/>
      <c r="B33" s="246"/>
      <c r="C33" s="246"/>
      <c r="D33" s="246"/>
      <c r="E33" s="246"/>
      <c r="F33" s="246"/>
      <c r="G33" s="1163" t="s">
        <v>496</v>
      </c>
      <c r="H33" s="1164"/>
      <c r="I33" s="1164"/>
      <c r="J33" s="1165"/>
      <c r="K33" s="296" t="s">
        <v>481</v>
      </c>
      <c r="L33" s="296" t="s">
        <v>481</v>
      </c>
      <c r="M33" s="297" t="s">
        <v>481</v>
      </c>
      <c r="N33" s="298" t="s">
        <v>481</v>
      </c>
    </row>
    <row r="34" spans="1:16" ht="27" customHeight="1">
      <c r="A34" s="250"/>
      <c r="B34" s="246"/>
      <c r="C34" s="246"/>
      <c r="D34" s="246"/>
      <c r="E34" s="246"/>
      <c r="F34" s="246"/>
      <c r="G34" s="1163" t="s">
        <v>497</v>
      </c>
      <c r="H34" s="1164"/>
      <c r="I34" s="1164"/>
      <c r="J34" s="1165"/>
      <c r="K34" s="296" t="s">
        <v>481</v>
      </c>
      <c r="L34" s="296" t="s">
        <v>481</v>
      </c>
      <c r="M34" s="297">
        <v>76</v>
      </c>
      <c r="N34" s="298" t="s">
        <v>481</v>
      </c>
    </row>
    <row r="35" spans="1:16" ht="27" customHeight="1">
      <c r="A35" s="250"/>
      <c r="B35" s="246"/>
      <c r="C35" s="246"/>
      <c r="D35" s="246"/>
      <c r="E35" s="246"/>
      <c r="F35" s="246"/>
      <c r="G35" s="1163" t="s">
        <v>498</v>
      </c>
      <c r="H35" s="1164"/>
      <c r="I35" s="1164"/>
      <c r="J35" s="1165"/>
      <c r="K35" s="296">
        <v>133483</v>
      </c>
      <c r="L35" s="296">
        <v>8384</v>
      </c>
      <c r="M35" s="297">
        <v>21553</v>
      </c>
      <c r="N35" s="298">
        <v>-61.1</v>
      </c>
    </row>
    <row r="36" spans="1:16" ht="27" customHeight="1">
      <c r="A36" s="250"/>
      <c r="B36" s="246"/>
      <c r="C36" s="246"/>
      <c r="D36" s="246"/>
      <c r="E36" s="246"/>
      <c r="F36" s="246"/>
      <c r="G36" s="1163" t="s">
        <v>499</v>
      </c>
      <c r="H36" s="1164"/>
      <c r="I36" s="1164"/>
      <c r="J36" s="1165"/>
      <c r="K36" s="296">
        <v>177042</v>
      </c>
      <c r="L36" s="296">
        <v>11119</v>
      </c>
      <c r="M36" s="297">
        <v>4205</v>
      </c>
      <c r="N36" s="298">
        <v>164.4</v>
      </c>
    </row>
    <row r="37" spans="1:16" ht="13.5" customHeight="1">
      <c r="A37" s="250"/>
      <c r="B37" s="246"/>
      <c r="C37" s="246"/>
      <c r="D37" s="246"/>
      <c r="E37" s="246"/>
      <c r="F37" s="246"/>
      <c r="G37" s="1163" t="s">
        <v>500</v>
      </c>
      <c r="H37" s="1164"/>
      <c r="I37" s="1164"/>
      <c r="J37" s="1165"/>
      <c r="K37" s="296">
        <v>22814</v>
      </c>
      <c r="L37" s="296">
        <v>1433</v>
      </c>
      <c r="M37" s="297">
        <v>661</v>
      </c>
      <c r="N37" s="298">
        <v>116.8</v>
      </c>
    </row>
    <row r="38" spans="1:16" ht="27" customHeight="1">
      <c r="A38" s="250"/>
      <c r="B38" s="246"/>
      <c r="C38" s="246"/>
      <c r="D38" s="246"/>
      <c r="E38" s="246"/>
      <c r="F38" s="246"/>
      <c r="G38" s="1166" t="s">
        <v>501</v>
      </c>
      <c r="H38" s="1167"/>
      <c r="I38" s="1167"/>
      <c r="J38" s="1168"/>
      <c r="K38" s="299" t="s">
        <v>481</v>
      </c>
      <c r="L38" s="299" t="s">
        <v>481</v>
      </c>
      <c r="M38" s="300">
        <v>5</v>
      </c>
      <c r="N38" s="301" t="s">
        <v>481</v>
      </c>
      <c r="O38" s="295"/>
    </row>
    <row r="39" spans="1:16">
      <c r="A39" s="250"/>
      <c r="B39" s="246"/>
      <c r="C39" s="246"/>
      <c r="D39" s="246"/>
      <c r="E39" s="246"/>
      <c r="F39" s="246"/>
      <c r="G39" s="1166" t="s">
        <v>502</v>
      </c>
      <c r="H39" s="1167"/>
      <c r="I39" s="1167"/>
      <c r="J39" s="1168"/>
      <c r="K39" s="302">
        <v>-4607</v>
      </c>
      <c r="L39" s="302">
        <v>-289</v>
      </c>
      <c r="M39" s="303">
        <v>-2255</v>
      </c>
      <c r="N39" s="304">
        <v>-87.2</v>
      </c>
      <c r="O39" s="295"/>
    </row>
    <row r="40" spans="1:16" ht="27" customHeight="1">
      <c r="A40" s="250"/>
      <c r="B40" s="246"/>
      <c r="C40" s="246"/>
      <c r="D40" s="246"/>
      <c r="E40" s="246"/>
      <c r="F40" s="246"/>
      <c r="G40" s="1163" t="s">
        <v>503</v>
      </c>
      <c r="H40" s="1164"/>
      <c r="I40" s="1164"/>
      <c r="J40" s="1165"/>
      <c r="K40" s="302">
        <v>-577045</v>
      </c>
      <c r="L40" s="302">
        <v>-36242</v>
      </c>
      <c r="M40" s="303">
        <v>-52668</v>
      </c>
      <c r="N40" s="304">
        <v>-31.2</v>
      </c>
      <c r="O40" s="295"/>
    </row>
    <row r="41" spans="1:16">
      <c r="A41" s="250"/>
      <c r="B41" s="246"/>
      <c r="C41" s="246"/>
      <c r="D41" s="246"/>
      <c r="E41" s="246"/>
      <c r="F41" s="246"/>
      <c r="G41" s="1169" t="s">
        <v>282</v>
      </c>
      <c r="H41" s="1170"/>
      <c r="I41" s="1170"/>
      <c r="J41" s="1171"/>
      <c r="K41" s="296">
        <v>243746</v>
      </c>
      <c r="L41" s="302">
        <v>15309</v>
      </c>
      <c r="M41" s="303">
        <v>23842</v>
      </c>
      <c r="N41" s="304">
        <v>-35.799999999999997</v>
      </c>
      <c r="O41" s="295"/>
    </row>
    <row r="42" spans="1:16">
      <c r="A42" s="250"/>
      <c r="B42" s="246"/>
      <c r="C42" s="246"/>
      <c r="D42" s="246"/>
      <c r="E42" s="246"/>
      <c r="F42" s="246"/>
      <c r="G42" s="305" t="s">
        <v>504</v>
      </c>
      <c r="H42" s="246"/>
      <c r="I42" s="246"/>
      <c r="J42" s="246"/>
      <c r="K42" s="246"/>
      <c r="L42" s="246"/>
      <c r="M42" s="273"/>
      <c r="N42" s="273"/>
      <c r="O42" s="295"/>
    </row>
    <row r="43" spans="1:16">
      <c r="A43" s="250"/>
      <c r="B43" s="246"/>
      <c r="C43" s="246"/>
      <c r="D43" s="246"/>
      <c r="E43" s="246"/>
      <c r="F43" s="246"/>
      <c r="G43" s="246"/>
      <c r="H43" s="246"/>
      <c r="I43" s="246"/>
      <c r="J43" s="246"/>
      <c r="K43" s="246"/>
      <c r="L43" s="306"/>
      <c r="M43" s="273"/>
      <c r="N43" s="246"/>
      <c r="O43" s="295"/>
    </row>
    <row r="44" spans="1:16">
      <c r="A44" s="250"/>
      <c r="B44" s="246"/>
      <c r="C44" s="246"/>
      <c r="D44" s="246"/>
      <c r="E44" s="246"/>
      <c r="F44" s="246"/>
      <c r="G44" s="246"/>
      <c r="H44" s="246"/>
      <c r="I44" s="246"/>
      <c r="J44" s="246"/>
      <c r="K44" s="246"/>
      <c r="L44" s="246"/>
      <c r="M44" s="273"/>
      <c r="N44" s="246"/>
    </row>
    <row r="45" spans="1:16">
      <c r="A45" s="248"/>
      <c r="B45" s="248"/>
      <c r="C45" s="248"/>
      <c r="D45" s="248"/>
      <c r="E45" s="248"/>
      <c r="F45" s="248"/>
      <c r="G45" s="248"/>
      <c r="H45" s="248"/>
      <c r="I45" s="248"/>
      <c r="J45" s="248"/>
      <c r="K45" s="248"/>
      <c r="L45" s="248"/>
      <c r="M45" s="307"/>
      <c r="N45" s="248"/>
      <c r="O45" s="248"/>
      <c r="P45" s="246"/>
    </row>
    <row r="46" spans="1:16">
      <c r="A46" s="308"/>
      <c r="B46" s="308"/>
      <c r="C46" s="308"/>
      <c r="D46" s="308"/>
      <c r="E46" s="308"/>
      <c r="F46" s="308"/>
      <c r="G46" s="308"/>
      <c r="H46" s="308"/>
      <c r="I46" s="308"/>
      <c r="J46" s="308"/>
      <c r="K46" s="308"/>
      <c r="L46" s="308"/>
      <c r="M46" s="308"/>
      <c r="N46" s="308"/>
      <c r="O46" s="308"/>
      <c r="P46" s="246"/>
    </row>
    <row r="47" spans="1:16" ht="17.25" customHeight="1">
      <c r="A47" s="309" t="s">
        <v>505</v>
      </c>
      <c r="B47" s="246"/>
      <c r="C47" s="246"/>
      <c r="D47" s="246"/>
      <c r="E47" s="246"/>
      <c r="F47" s="246"/>
      <c r="G47" s="246"/>
      <c r="H47" s="246"/>
      <c r="I47" s="246"/>
      <c r="J47" s="246"/>
      <c r="K47" s="246"/>
      <c r="L47" s="246"/>
      <c r="M47" s="246"/>
      <c r="N47" s="246"/>
    </row>
    <row r="48" spans="1:16">
      <c r="A48" s="250"/>
      <c r="B48" s="246"/>
      <c r="C48" s="246"/>
      <c r="D48" s="246"/>
      <c r="E48" s="246"/>
      <c r="F48" s="246"/>
      <c r="G48" s="310" t="s">
        <v>506</v>
      </c>
      <c r="H48" s="310"/>
      <c r="I48" s="310"/>
      <c r="J48" s="310"/>
      <c r="K48" s="310"/>
      <c r="L48" s="310"/>
      <c r="M48" s="311"/>
      <c r="N48" s="310"/>
    </row>
    <row r="49" spans="1:14" ht="13.5" customHeight="1">
      <c r="A49" s="250"/>
      <c r="B49" s="246"/>
      <c r="C49" s="246"/>
      <c r="D49" s="246"/>
      <c r="E49" s="246"/>
      <c r="F49" s="246"/>
      <c r="G49" s="312"/>
      <c r="H49" s="313"/>
      <c r="I49" s="1158" t="s">
        <v>472</v>
      </c>
      <c r="J49" s="1160" t="s">
        <v>507</v>
      </c>
      <c r="K49" s="1161"/>
      <c r="L49" s="1161"/>
      <c r="M49" s="1161"/>
      <c r="N49" s="1162"/>
    </row>
    <row r="50" spans="1:14">
      <c r="A50" s="250"/>
      <c r="B50" s="246"/>
      <c r="C50" s="246"/>
      <c r="D50" s="246"/>
      <c r="E50" s="246"/>
      <c r="F50" s="246"/>
      <c r="G50" s="314"/>
      <c r="H50" s="315"/>
      <c r="I50" s="1159"/>
      <c r="J50" s="316" t="s">
        <v>508</v>
      </c>
      <c r="K50" s="317" t="s">
        <v>509</v>
      </c>
      <c r="L50" s="318" t="s">
        <v>510</v>
      </c>
      <c r="M50" s="319" t="s">
        <v>511</v>
      </c>
      <c r="N50" s="320" t="s">
        <v>512</v>
      </c>
    </row>
    <row r="51" spans="1:14">
      <c r="A51" s="250"/>
      <c r="B51" s="246"/>
      <c r="C51" s="246"/>
      <c r="D51" s="246"/>
      <c r="E51" s="246"/>
      <c r="F51" s="246"/>
      <c r="G51" s="312" t="s">
        <v>513</v>
      </c>
      <c r="H51" s="313"/>
      <c r="I51" s="321">
        <v>546262</v>
      </c>
      <c r="J51" s="322">
        <v>32173</v>
      </c>
      <c r="K51" s="323">
        <v>-37.200000000000003</v>
      </c>
      <c r="L51" s="324">
        <v>70582</v>
      </c>
      <c r="M51" s="325">
        <v>18</v>
      </c>
      <c r="N51" s="326">
        <v>-55.2</v>
      </c>
    </row>
    <row r="52" spans="1:14">
      <c r="A52" s="250"/>
      <c r="B52" s="246"/>
      <c r="C52" s="246"/>
      <c r="D52" s="246"/>
      <c r="E52" s="246"/>
      <c r="F52" s="246"/>
      <c r="G52" s="327"/>
      <c r="H52" s="328" t="s">
        <v>514</v>
      </c>
      <c r="I52" s="329">
        <v>380166</v>
      </c>
      <c r="J52" s="330">
        <v>22390</v>
      </c>
      <c r="K52" s="331">
        <v>12.4</v>
      </c>
      <c r="L52" s="332">
        <v>36117</v>
      </c>
      <c r="M52" s="333">
        <v>7.3</v>
      </c>
      <c r="N52" s="334">
        <v>5.0999999999999996</v>
      </c>
    </row>
    <row r="53" spans="1:14">
      <c r="A53" s="250"/>
      <c r="B53" s="246"/>
      <c r="C53" s="246"/>
      <c r="D53" s="246"/>
      <c r="E53" s="246"/>
      <c r="F53" s="246"/>
      <c r="G53" s="312" t="s">
        <v>515</v>
      </c>
      <c r="H53" s="313"/>
      <c r="I53" s="321">
        <v>1743186</v>
      </c>
      <c r="J53" s="322">
        <v>103465</v>
      </c>
      <c r="K53" s="323">
        <v>221.6</v>
      </c>
      <c r="L53" s="324">
        <v>81990</v>
      </c>
      <c r="M53" s="325">
        <v>16.2</v>
      </c>
      <c r="N53" s="326">
        <v>205.4</v>
      </c>
    </row>
    <row r="54" spans="1:14">
      <c r="A54" s="250"/>
      <c r="B54" s="246"/>
      <c r="C54" s="246"/>
      <c r="D54" s="246"/>
      <c r="E54" s="246"/>
      <c r="F54" s="246"/>
      <c r="G54" s="327"/>
      <c r="H54" s="328" t="s">
        <v>514</v>
      </c>
      <c r="I54" s="329">
        <v>689703</v>
      </c>
      <c r="J54" s="330">
        <v>40937</v>
      </c>
      <c r="K54" s="331">
        <v>82.8</v>
      </c>
      <c r="L54" s="332">
        <v>34482</v>
      </c>
      <c r="M54" s="333">
        <v>-4.5</v>
      </c>
      <c r="N54" s="334">
        <v>87.3</v>
      </c>
    </row>
    <row r="55" spans="1:14">
      <c r="A55" s="250"/>
      <c r="B55" s="246"/>
      <c r="C55" s="246"/>
      <c r="D55" s="246"/>
      <c r="E55" s="246"/>
      <c r="F55" s="246"/>
      <c r="G55" s="312" t="s">
        <v>516</v>
      </c>
      <c r="H55" s="313"/>
      <c r="I55" s="321">
        <v>2177566</v>
      </c>
      <c r="J55" s="322">
        <v>131353</v>
      </c>
      <c r="K55" s="323">
        <v>27</v>
      </c>
      <c r="L55" s="324">
        <v>87551</v>
      </c>
      <c r="M55" s="325">
        <v>6.8</v>
      </c>
      <c r="N55" s="326">
        <v>20.2</v>
      </c>
    </row>
    <row r="56" spans="1:14">
      <c r="A56" s="250"/>
      <c r="B56" s="246"/>
      <c r="C56" s="246"/>
      <c r="D56" s="246"/>
      <c r="E56" s="246"/>
      <c r="F56" s="246"/>
      <c r="G56" s="327"/>
      <c r="H56" s="328" t="s">
        <v>514</v>
      </c>
      <c r="I56" s="329">
        <v>1441958</v>
      </c>
      <c r="J56" s="330">
        <v>86980</v>
      </c>
      <c r="K56" s="331">
        <v>112.5</v>
      </c>
      <c r="L56" s="332">
        <v>43994</v>
      </c>
      <c r="M56" s="333">
        <v>27.6</v>
      </c>
      <c r="N56" s="334">
        <v>84.9</v>
      </c>
    </row>
    <row r="57" spans="1:14">
      <c r="A57" s="250"/>
      <c r="B57" s="246"/>
      <c r="C57" s="246"/>
      <c r="D57" s="246"/>
      <c r="E57" s="246"/>
      <c r="F57" s="246"/>
      <c r="G57" s="312" t="s">
        <v>517</v>
      </c>
      <c r="H57" s="313"/>
      <c r="I57" s="321">
        <v>2285753</v>
      </c>
      <c r="J57" s="322">
        <v>140878</v>
      </c>
      <c r="K57" s="323">
        <v>7.3</v>
      </c>
      <c r="L57" s="324">
        <v>77577</v>
      </c>
      <c r="M57" s="325">
        <v>-11.4</v>
      </c>
      <c r="N57" s="326">
        <v>18.7</v>
      </c>
    </row>
    <row r="58" spans="1:14">
      <c r="A58" s="250"/>
      <c r="B58" s="246"/>
      <c r="C58" s="246"/>
      <c r="D58" s="246"/>
      <c r="E58" s="246"/>
      <c r="F58" s="246"/>
      <c r="G58" s="327"/>
      <c r="H58" s="328" t="s">
        <v>514</v>
      </c>
      <c r="I58" s="329">
        <v>1198661</v>
      </c>
      <c r="J58" s="330">
        <v>73877</v>
      </c>
      <c r="K58" s="331">
        <v>-15.1</v>
      </c>
      <c r="L58" s="332">
        <v>40870</v>
      </c>
      <c r="M58" s="333">
        <v>-7.1</v>
      </c>
      <c r="N58" s="334">
        <v>-8</v>
      </c>
    </row>
    <row r="59" spans="1:14">
      <c r="A59" s="250"/>
      <c r="B59" s="246"/>
      <c r="C59" s="246"/>
      <c r="D59" s="246"/>
      <c r="E59" s="246"/>
      <c r="F59" s="246"/>
      <c r="G59" s="312" t="s">
        <v>518</v>
      </c>
      <c r="H59" s="313"/>
      <c r="I59" s="321">
        <v>1711829</v>
      </c>
      <c r="J59" s="322">
        <v>107513</v>
      </c>
      <c r="K59" s="323">
        <v>-23.7</v>
      </c>
      <c r="L59" s="324">
        <v>115123</v>
      </c>
      <c r="M59" s="325">
        <v>48.4</v>
      </c>
      <c r="N59" s="326">
        <v>-72.099999999999994</v>
      </c>
    </row>
    <row r="60" spans="1:14">
      <c r="A60" s="250"/>
      <c r="B60" s="246"/>
      <c r="C60" s="246"/>
      <c r="D60" s="246"/>
      <c r="E60" s="246"/>
      <c r="F60" s="246"/>
      <c r="G60" s="327"/>
      <c r="H60" s="328" t="s">
        <v>514</v>
      </c>
      <c r="I60" s="335">
        <v>1279600</v>
      </c>
      <c r="J60" s="330">
        <v>80367</v>
      </c>
      <c r="K60" s="331">
        <v>8.8000000000000007</v>
      </c>
      <c r="L60" s="332">
        <v>46026</v>
      </c>
      <c r="M60" s="333">
        <v>12.6</v>
      </c>
      <c r="N60" s="334">
        <v>-3.8</v>
      </c>
    </row>
    <row r="61" spans="1:14">
      <c r="A61" s="250"/>
      <c r="B61" s="246"/>
      <c r="C61" s="246"/>
      <c r="D61" s="246"/>
      <c r="E61" s="246"/>
      <c r="F61" s="246"/>
      <c r="G61" s="312" t="s">
        <v>519</v>
      </c>
      <c r="H61" s="336"/>
      <c r="I61" s="337">
        <v>1692919</v>
      </c>
      <c r="J61" s="338">
        <v>103076</v>
      </c>
      <c r="K61" s="339">
        <v>39</v>
      </c>
      <c r="L61" s="340">
        <v>86565</v>
      </c>
      <c r="M61" s="341">
        <v>15.6</v>
      </c>
      <c r="N61" s="326">
        <v>23.4</v>
      </c>
    </row>
    <row r="62" spans="1:14">
      <c r="A62" s="250"/>
      <c r="B62" s="246"/>
      <c r="C62" s="246"/>
      <c r="D62" s="246"/>
      <c r="E62" s="246"/>
      <c r="F62" s="246"/>
      <c r="G62" s="327"/>
      <c r="H62" s="328" t="s">
        <v>514</v>
      </c>
      <c r="I62" s="329">
        <v>998018</v>
      </c>
      <c r="J62" s="330">
        <v>60910</v>
      </c>
      <c r="K62" s="331">
        <v>40.299999999999997</v>
      </c>
      <c r="L62" s="332">
        <v>40298</v>
      </c>
      <c r="M62" s="333">
        <v>7.2</v>
      </c>
      <c r="N62" s="334">
        <v>33.1</v>
      </c>
    </row>
    <row r="63" spans="1:14">
      <c r="A63" s="250"/>
      <c r="B63" s="246"/>
      <c r="C63" s="246"/>
      <c r="D63" s="246"/>
      <c r="E63" s="246"/>
      <c r="F63" s="246"/>
      <c r="G63" s="246"/>
      <c r="H63" s="246"/>
      <c r="I63" s="246"/>
      <c r="J63" s="246"/>
      <c r="K63" s="246"/>
      <c r="L63" s="246"/>
      <c r="M63" s="246"/>
      <c r="N63" s="246"/>
    </row>
    <row r="64" spans="1:14">
      <c r="A64" s="250"/>
      <c r="B64" s="246"/>
      <c r="C64" s="246"/>
      <c r="D64" s="246"/>
      <c r="E64" s="246"/>
      <c r="F64" s="246"/>
      <c r="G64" s="246"/>
      <c r="H64" s="246"/>
      <c r="I64" s="246"/>
      <c r="J64" s="246"/>
      <c r="K64" s="246"/>
      <c r="L64" s="246"/>
      <c r="M64" s="246"/>
      <c r="N64" s="246"/>
    </row>
    <row r="65" spans="1:16">
      <c r="A65" s="250"/>
      <c r="B65" s="246"/>
      <c r="C65" s="246"/>
      <c r="D65" s="246"/>
      <c r="E65" s="246"/>
      <c r="F65" s="246"/>
      <c r="G65" s="246"/>
      <c r="H65" s="246"/>
      <c r="I65" s="246"/>
      <c r="J65" s="246"/>
      <c r="K65" s="246"/>
      <c r="L65" s="246"/>
      <c r="M65" s="246"/>
      <c r="N65" s="246"/>
    </row>
    <row r="66" spans="1:16">
      <c r="A66" s="342"/>
      <c r="B66" s="308"/>
      <c r="C66" s="308"/>
      <c r="D66" s="308"/>
      <c r="E66" s="308"/>
      <c r="F66" s="308"/>
      <c r="G66" s="308"/>
      <c r="H66" s="308"/>
      <c r="I66" s="308"/>
      <c r="J66" s="308"/>
      <c r="K66" s="308"/>
      <c r="L66" s="308"/>
      <c r="M66" s="308"/>
      <c r="N66" s="308"/>
      <c r="O66" s="343"/>
    </row>
    <row r="67" spans="1:16" ht="13.5" hidden="1" customHeight="1">
      <c r="G67" s="246"/>
      <c r="H67" s="246"/>
      <c r="I67" s="246"/>
      <c r="J67" s="246"/>
      <c r="K67" s="246"/>
      <c r="L67" s="246"/>
      <c r="M67" s="246"/>
      <c r="N67" s="246"/>
      <c r="O67" s="246"/>
      <c r="P67" s="246"/>
    </row>
    <row r="68" spans="1:16" ht="13.5" hidden="1" customHeight="1">
      <c r="G68" s="246"/>
      <c r="H68" s="246"/>
      <c r="I68" s="246"/>
      <c r="J68" s="246"/>
      <c r="K68" s="246"/>
      <c r="L68" s="246"/>
      <c r="M68" s="246"/>
      <c r="N68" s="246"/>
    </row>
    <row r="69" spans="1:16" ht="13.5" hidden="1" customHeight="1">
      <c r="G69" s="246"/>
      <c r="H69" s="246"/>
      <c r="I69" s="246"/>
      <c r="J69" s="246"/>
      <c r="K69" s="246"/>
      <c r="L69" s="246"/>
      <c r="M69" s="246"/>
      <c r="N69" s="246"/>
    </row>
    <row r="70" spans="1:16" hidden="1">
      <c r="G70" s="246"/>
      <c r="H70" s="246"/>
      <c r="I70" s="246"/>
      <c r="J70" s="246"/>
      <c r="K70" s="246"/>
      <c r="L70" s="246"/>
      <c r="M70" s="246"/>
      <c r="N70" s="246"/>
    </row>
    <row r="71" spans="1:16" hidden="1">
      <c r="G71" s="246"/>
      <c r="H71" s="246"/>
      <c r="I71" s="246"/>
      <c r="J71" s="246"/>
      <c r="K71" s="246"/>
      <c r="L71" s="246"/>
      <c r="M71" s="246"/>
      <c r="N71" s="246"/>
    </row>
    <row r="72" spans="1:16" hidden="1">
      <c r="G72" s="246"/>
      <c r="H72" s="246"/>
      <c r="I72" s="246"/>
      <c r="J72" s="246"/>
      <c r="K72" s="246"/>
      <c r="L72" s="246"/>
      <c r="M72" s="246"/>
      <c r="N72" s="246"/>
    </row>
    <row r="73" spans="1:16" hidden="1">
      <c r="G73" s="246"/>
      <c r="H73" s="246"/>
      <c r="I73" s="246"/>
      <c r="J73" s="246"/>
      <c r="K73" s="246"/>
      <c r="L73" s="246"/>
      <c r="M73" s="246"/>
      <c r="N73" s="246"/>
    </row>
    <row r="74" spans="1:16" hidden="1"/>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c r="B2" s="243"/>
      <c r="T2" s="243"/>
    </row>
    <row r="3" spans="2: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row r="5" spans="2:34"/>
    <row r="6" spans="2:34"/>
    <row r="7" spans="2:34"/>
    <row r="8" spans="2:34"/>
    <row r="9" spans="2:34">
      <c r="AH9" s="243"/>
    </row>
    <row r="10" spans="2:34"/>
    <row r="11" spans="2:34"/>
    <row r="12" spans="2:34"/>
    <row r="13" spans="2:34"/>
    <row r="14" spans="2:34"/>
    <row r="15" spans="2:34"/>
    <row r="16" spans="2: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c r="B2" s="243"/>
      <c r="T2" s="243"/>
    </row>
    <row r="3" spans="1:34">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row r="5" spans="1:34"/>
    <row r="6" spans="1:34"/>
    <row r="7" spans="1:34"/>
    <row r="8" spans="1:34"/>
    <row r="9" spans="1:34">
      <c r="AH9" s="243"/>
    </row>
    <row r="10" spans="1:34"/>
    <row r="11" spans="1:34"/>
    <row r="12" spans="1:34"/>
    <row r="13" spans="1:34"/>
    <row r="14" spans="1:34"/>
    <row r="15" spans="1:34"/>
    <row r="16" spans="1:34"/>
    <row r="17" spans="34:34">
      <c r="AH17" s="243"/>
    </row>
    <row r="18" spans="34:34"/>
    <row r="19" spans="34:34"/>
    <row r="20" spans="34:34">
      <c r="AH20" s="243"/>
    </row>
    <row r="21" spans="34:34">
      <c r="AH21" s="243"/>
    </row>
    <row r="22" spans="34:34"/>
    <row r="23" spans="34:34"/>
    <row r="24" spans="34:34"/>
    <row r="25" spans="34:34"/>
    <row r="26" spans="34:34"/>
    <row r="27" spans="34:34"/>
    <row r="28" spans="34:34">
      <c r="AH28" s="243"/>
    </row>
    <row r="29" spans="34:34"/>
    <row r="30" spans="34:34"/>
    <row r="31" spans="34:34"/>
    <row r="32" spans="34:34"/>
    <row r="33" spans="2:34">
      <c r="B33" s="243"/>
      <c r="G33" s="243"/>
      <c r="I33" s="243"/>
    </row>
    <row r="34" spans="2:34">
      <c r="C34" s="243"/>
      <c r="P34" s="243"/>
      <c r="R34" s="243"/>
      <c r="U34" s="243"/>
    </row>
    <row r="35" spans="2:34">
      <c r="D35" s="243"/>
      <c r="E35" s="243"/>
      <c r="T35" s="243"/>
      <c r="W35" s="243"/>
      <c r="AC35" s="243"/>
      <c r="AD35" s="243"/>
      <c r="AE35" s="243"/>
      <c r="AF35" s="243"/>
      <c r="AG35" s="243"/>
      <c r="AH35" s="243"/>
    </row>
    <row r="36" spans="2:34">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c r="AH37" s="243"/>
    </row>
    <row r="38" spans="2:34">
      <c r="AG38" s="243"/>
      <c r="AH38" s="243"/>
    </row>
    <row r="39" spans="2:34"/>
    <row r="40" spans="2:34">
      <c r="U40" s="243"/>
    </row>
    <row r="41" spans="2:34">
      <c r="R41" s="243"/>
    </row>
    <row r="42" spans="2:34">
      <c r="T42" s="243"/>
      <c r="W42" s="243"/>
    </row>
    <row r="43" spans="2:34">
      <c r="Q43" s="243"/>
      <c r="S43" s="243"/>
      <c r="V43" s="243"/>
      <c r="X43" s="243"/>
      <c r="Y43" s="243"/>
      <c r="Z43" s="243"/>
      <c r="AA43" s="243"/>
      <c r="AB43" s="243"/>
      <c r="AC43" s="243"/>
      <c r="AD43" s="243"/>
      <c r="AE43" s="243"/>
      <c r="AF43" s="243"/>
      <c r="AG43" s="243"/>
      <c r="AH43" s="243"/>
    </row>
    <row r="44" spans="2:34">
      <c r="AH44" s="243"/>
    </row>
    <row r="45" spans="2:34"/>
    <row r="46" spans="2:34"/>
    <row r="47" spans="2:34"/>
    <row r="48" spans="2:34">
      <c r="AG48" s="243"/>
      <c r="AH48" s="243"/>
    </row>
    <row r="49" spans="29:34">
      <c r="AH49" s="243"/>
    </row>
    <row r="50" spans="29:34">
      <c r="AH50" s="243"/>
    </row>
    <row r="51" spans="29:34">
      <c r="AC51" s="243"/>
      <c r="AD51" s="243"/>
      <c r="AE51" s="243"/>
      <c r="AF51" s="243"/>
      <c r="AG51" s="243"/>
      <c r="AH51" s="243"/>
    </row>
    <row r="52" spans="29:34"/>
    <row r="53" spans="29:34"/>
    <row r="54" spans="29:34">
      <c r="AH54" s="243"/>
    </row>
    <row r="55" spans="29:34"/>
    <row r="56" spans="29:34"/>
    <row r="57" spans="29:34"/>
    <row r="58" spans="29:34">
      <c r="AH58" s="243"/>
    </row>
    <row r="59" spans="29:34"/>
    <row r="60" spans="29:34"/>
    <row r="61" spans="29:34"/>
    <row r="62" spans="29:34"/>
    <row r="63" spans="29:34">
      <c r="AH63" s="243"/>
    </row>
    <row r="64" spans="29:34">
      <c r="AG64" s="243"/>
      <c r="AH64" s="243"/>
    </row>
    <row r="65" spans="32:34"/>
    <row r="66" spans="32:34"/>
    <row r="67" spans="32:34"/>
    <row r="68" spans="32:34"/>
    <row r="69" spans="32:34">
      <c r="AF69" s="243"/>
      <c r="AG69" s="243"/>
      <c r="AH69" s="243"/>
    </row>
    <row r="70" spans="32:34"/>
    <row r="71" spans="32:34"/>
    <row r="72" spans="32:34"/>
    <row r="73" spans="32:34"/>
    <row r="74" spans="32:34"/>
    <row r="75" spans="32:34"/>
    <row r="76" spans="32:34"/>
    <row r="77" spans="32:34"/>
    <row r="78" spans="32:34"/>
    <row r="79" spans="32:34"/>
    <row r="80" spans="32:34"/>
    <row r="81" spans="25:34"/>
    <row r="82" spans="25:34">
      <c r="Y82" s="243"/>
    </row>
    <row r="83" spans="25:34">
      <c r="Z83" s="243"/>
      <c r="AA83" s="243"/>
      <c r="AB83" s="243"/>
      <c r="AC83" s="243"/>
      <c r="AD83" s="243"/>
      <c r="AE83" s="243"/>
      <c r="AF83" s="243"/>
      <c r="AG83" s="243"/>
      <c r="AH83" s="243"/>
    </row>
    <row r="84" spans="25:34"/>
    <row r="85" spans="25:34"/>
    <row r="86" spans="25:34"/>
    <row r="87" spans="25:34"/>
    <row r="88" spans="25:34">
      <c r="AH88" s="243"/>
    </row>
    <row r="89" spans="25:34"/>
    <row r="90" spans="25:34"/>
    <row r="91" spans="25:34"/>
    <row r="92" spans="25:34" ht="13.5" customHeight="1"/>
    <row r="93" spans="25:34" ht="13.5" customHeight="1"/>
    <row r="94" spans="25:34" ht="13.5" customHeight="1">
      <c r="AF94" s="243"/>
      <c r="AG94" s="243"/>
      <c r="AH94" s="243"/>
    </row>
    <row r="95" spans="25:34" ht="13.5" customHeight="1">
      <c r="AH95" s="243"/>
    </row>
    <row r="96" spans="25:34" ht="13.5" customHeight="1"/>
    <row r="97" spans="33:34" ht="13.5" customHeight="1"/>
    <row r="98" spans="33:34" ht="13.5" customHeight="1"/>
    <row r="99" spans="33:34" ht="13.5" customHeight="1"/>
    <row r="100" spans="33:34" ht="13.5" customHeight="1"/>
    <row r="101" spans="33:34" ht="13.5" customHeight="1">
      <c r="AH101" s="243"/>
    </row>
    <row r="102" spans="33:34" ht="13.5" customHeight="1"/>
    <row r="103" spans="33:34" ht="13.5" customHeight="1"/>
    <row r="104" spans="33:34" ht="13.5" customHeight="1">
      <c r="AG104" s="243"/>
      <c r="AH104" s="243"/>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3"/>
    </row>
    <row r="117" spans="34:34" ht="13.5" hidden="1" customHeight="1"/>
    <row r="118" spans="34:34" ht="13.5" hidden="1" customHeight="1"/>
    <row r="119" spans="34:34" ht="13.5" hidden="1" customHeight="1"/>
    <row r="120" spans="34:34" ht="13.5" hidden="1" customHeight="1"/>
    <row r="121" spans="34:34" ht="13.5" hidden="1" customHeight="1">
      <c r="AH121" s="243"/>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851F"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Normal="10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521</v>
      </c>
      <c r="G46" s="8" t="s">
        <v>522</v>
      </c>
      <c r="H46" s="8" t="s">
        <v>523</v>
      </c>
      <c r="I46" s="8" t="s">
        <v>524</v>
      </c>
      <c r="J46" s="9" t="s">
        <v>525</v>
      </c>
    </row>
    <row r="47" spans="2:10" ht="57.75" customHeight="1">
      <c r="B47" s="10"/>
      <c r="C47" s="1172" t="s">
        <v>3</v>
      </c>
      <c r="D47" s="1172"/>
      <c r="E47" s="1173"/>
      <c r="F47" s="11">
        <v>17.77</v>
      </c>
      <c r="G47" s="12">
        <v>21.62</v>
      </c>
      <c r="H47" s="12">
        <v>23.77</v>
      </c>
      <c r="I47" s="12">
        <v>26.37</v>
      </c>
      <c r="J47" s="13">
        <v>29.31</v>
      </c>
    </row>
    <row r="48" spans="2:10" ht="57.75" customHeight="1">
      <c r="B48" s="14"/>
      <c r="C48" s="1174" t="s">
        <v>4</v>
      </c>
      <c r="D48" s="1174"/>
      <c r="E48" s="1175"/>
      <c r="F48" s="15">
        <v>10.02</v>
      </c>
      <c r="G48" s="16">
        <v>10.07</v>
      </c>
      <c r="H48" s="16">
        <v>6.19</v>
      </c>
      <c r="I48" s="16">
        <v>9.58</v>
      </c>
      <c r="J48" s="17">
        <v>7.09</v>
      </c>
    </row>
    <row r="49" spans="2:10" ht="57.75" customHeight="1" thickBot="1">
      <c r="B49" s="18"/>
      <c r="C49" s="1176" t="s">
        <v>5</v>
      </c>
      <c r="D49" s="1176"/>
      <c r="E49" s="1177"/>
      <c r="F49" s="19">
        <v>5.54</v>
      </c>
      <c r="G49" s="20">
        <v>4.41</v>
      </c>
      <c r="H49" s="20" t="s">
        <v>526</v>
      </c>
      <c r="I49" s="20">
        <v>6.71</v>
      </c>
      <c r="J49" s="21" t="s">
        <v>527</v>
      </c>
    </row>
    <row r="50" spans="2:10" ht="13.5" customHeight="1"/>
    <row r="51" spans="2:10" ht="13.5" hidden="1" customHeight="1"/>
    <row r="52" spans="2:10" ht="13.5" hidden="1" customHeight="1"/>
    <row r="53" spans="2:10" ht="13.5" hidden="1" customHeight="1"/>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秋元　喜夫</cp:lastModifiedBy>
  <cp:lastPrinted>2018-02-21T11:53:45Z</cp:lastPrinted>
  <dcterms:created xsi:type="dcterms:W3CDTF">2018-01-24T03:57:34Z</dcterms:created>
  <dcterms:modified xsi:type="dcterms:W3CDTF">2018-11-29T01:13:39Z</dcterms:modified>
  <cp:category/>
</cp:coreProperties>
</file>