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50広野町●\"/>
    </mc:Choice>
  </mc:AlternateContent>
  <bookViews>
    <workbookView xWindow="0" yWindow="0" windowWidth="17970" windowHeight="61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BW39" i="9" s="1"/>
  <c r="BW40" i="9" s="1"/>
  <c r="BW41" i="9" s="1"/>
  <c r="BW42" i="9" s="1"/>
  <c r="BW43" i="9" s="1"/>
  <c r="AM34" i="9"/>
  <c r="C34" i="9"/>
  <c r="U34" i="9" s="1"/>
  <c r="U35" i="9" s="1"/>
  <c r="U36" i="9" s="1"/>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<sst xmlns="http://schemas.openxmlformats.org/spreadsheetml/2006/main" count="1085" uniqueCount="562">
  <si>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</si>
  <si>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</si>
  <si>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</si>
  <si>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</si>
  <si>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</si>
  <si>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</si>
  <si>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</si>
  <si>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</si>
  <si>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</si>
  <si>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</si>
  <si>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</si>
  <si>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</si>
  <si>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</si>
  <si>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</si>
  <si>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</si>
  <si>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</si>
  <si>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</si>
  <si>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</si>
  <si>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</si>
  <si>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</si>
  <si>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</si>
  <si>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</si>
  <si>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</si>
  <si>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</si>
  <si>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</si>
  <si>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</si>
  <si>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</si>
  <si>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</si>
  <si>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</si>
  <si>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</si>
  <si>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</si>
  <si>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</si>
  <si>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</si>
  <si>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</si>
  <si>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</si>
  <si>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</si>
  <si>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</si>
  <si>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</si>
  <si>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</si>
  <si>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</si>
  <si>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</si>
  <si>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</si>
  <si>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</si>
  <si>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</si>
  <si>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</si>
  <si>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</si>
  <si>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</si>
  <si>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</si>
  <si>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</si>
  <si>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</si>
  <si>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</si>
  <si>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</si>
  <si>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</si>
  <si>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</si>
  <si>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</si>
  <si>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</si>
  <si>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</si>
  <si>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</si>
  <si>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</si>
  <si>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</si>
  <si>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</si>
  <si>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</si>
  <si>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</si>
  <si>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</si>
  <si>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</si>
  <si>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</si>
  <si>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</si>
  <si>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</si>
  <si>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</si>
  <si>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</si>
  <si>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</si>
  <si>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</si>
  <si>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</si>
  <si>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</si>
  <si>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</si>
  <si>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</si>
  <si>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</si>
  <si>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</si>
  <si>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</si>
  <si>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</si>
  <si>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</si>
  <si>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</si>
  <si>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</si>
  <si>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広野町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</si>
  <si>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</si>
  <si>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</si>
  <si>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</si>
  <si>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</si>
  <si>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</si>
  <si>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</si>
  <si>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</si>
  <si>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</si>
  <si>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</si>
  <si>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</si>
  <si>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</si>
  <si>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</si>
  <si>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</si>
  <si>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</si>
  <si>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</si>
  <si>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</si>
  <si>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</si>
  <si>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</si>
  <si>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</si>
  <si>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</si>
  <si>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</si>
  <si>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</si>
  <si>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</si>
  <si>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</si>
  <si>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</si>
  <si>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</si>
  <si>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</si>
  <si>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</si>
  <si>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</si>
  <si>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</si>
  <si>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</si>
  <si>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</si>
  <si>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</si>
  <si>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</si>
  <si>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</si>
  <si>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</si>
  <si>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</si>
  <si>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</si>
  <si>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</si>
  <si>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</si>
  <si>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</si>
  <si>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</si>
  <si>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</si>
  <si>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</si>
  <si>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</si>
  <si>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</si>
  <si>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</si>
  <si>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</si>
  <si>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</si>
  <si>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</si>
  <si>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</si>
  <si>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</si>
  <si>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</si>
  <si>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</si>
  <si>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</si>
  <si>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</si>
  <si>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</si>
  <si>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</si>
  <si>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</si>
  <si>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</si>
  <si>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</si>
  <si>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</si>
  <si>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</si>
  <si>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</si>
  <si>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</si>
  <si>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</si>
  <si>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</si>
  <si>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</si>
  <si>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</si>
  <si>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</si>
  <si>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</si>
  <si>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</si>
  <si>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</si>
  <si>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</si>
  <si>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</si>
  <si>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</si>
  <si>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</si>
  <si>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</si>
  <si>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</si>
  <si>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</si>
  <si>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</si>
  <si>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</si>
  <si>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</si>
  <si>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</si>
  <si>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</si>
  <si>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</si>
  <si>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</si>
  <si>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</si>
  <si>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</si>
  <si>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</si>
  <si>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</si>
  <si>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</si>
  <si>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</si>
  <si>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</si>
  <si>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</si>
  <si>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</si>
  <si>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</si>
  <si>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</si>
  <si>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</si>
  <si>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</si>
  <si>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</si>
  <si>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</si>
  <si>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</si>
  <si>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</si>
  <si>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</si>
  <si>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</si>
  <si>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</si>
  <si>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</si>
  <si>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</si>
  <si>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</si>
  <si>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</si>
  <si>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</si>
  <si>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</si>
  <si>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福島県広野町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</si>
  <si>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</si>
  <si>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</si>
  <si>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</si>
  <si>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</si>
  <si>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</si>
  <si>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</si>
  <si>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</si>
  <si>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</si>
  <si>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</si>
  <si>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</si>
  <si>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</si>
  <si>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</si>
  <si>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</si>
  <si>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</si>
  <si>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</si>
  <si>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</si>
  <si>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</si>
  <si>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</si>
  <si>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</si>
  <si>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</si>
  <si>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</si>
  <si>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</si>
  <si>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</si>
  <si>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</si>
  <si>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</si>
  <si>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</si>
  <si>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</si>
  <si>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</si>
  <si>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</si>
  <si>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</si>
  <si>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</si>
  <si>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</si>
  <si>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</si>
  <si>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</si>
  <si>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</si>
  <si>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</si>
  <si>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</si>
  <si>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</si>
  <si>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</si>
  <si>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</si>
  <si>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</si>
  <si>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</si>
  <si>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</si>
  <si>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</si>
  <si>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</si>
  <si>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</si>
  <si>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</si>
  <si>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</si>
  <si>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</si>
  <si>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</si>
  <si>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</si>
  <si>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</si>
  <si>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</si>
  <si>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</si>
  <si>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</si>
  <si>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</si>
  <si>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</si>
  <si>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</si>
  <si>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</si>
  <si>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</si>
  <si>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</si>
  <si>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</si>
  <si>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</si>
  <si>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</si>
  <si>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</si>
  <si>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</si>
  <si>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</si>
  <si>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</si>
  <si>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</si>
  <si>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</si>
  <si>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</si>
  <si>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</si>
  <si>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</si>
  <si>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</si>
  <si>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</si>
  <si>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</si>
  <si>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</si>
  <si>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</si>
  <si>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</si>
  <si>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</si>
  <si>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</si>
  <si>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</si>
  <si>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</si>
  <si>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</si>
  <si>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</si>
  <si>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</si>
  <si>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</si>
  <si>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</si>
  <si>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</si>
  <si>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</si>
  <si>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</si>
  <si>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</si>
  <si>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</si>
  <si>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</si>
  <si>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</si>
  <si>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</si>
  <si>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</si>
  <si>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</si>
  <si>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</si>
  <si>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</si>
  <si>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</si>
  <si>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</si>
  <si>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</si>
  <si>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</si>
  <si>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</si>
  <si>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</si>
  <si>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</si>
  <si>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</si>
  <si>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</si>
  <si>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</si>
  <si>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</si>
  <si>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</si>
  <si>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</si>
  <si>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</si>
  <si>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</si>
  <si>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</si>
  <si>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</si>
  <si>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</si>
  <si>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</si>
  <si>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</si>
  <si>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</si>
  <si>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</si>
  <si>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</si>
  <si>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</si>
  <si>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</si>
  <si>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</si>
  <si>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</si>
  <si>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</si>
  <si>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</si>
  <si>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</si>
  <si>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</si>
  <si>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</si>
  <si>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</si>
  <si>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</si>
  <si>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</si>
  <si>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</si>
  <si>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</si>
  <si>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</si>
  <si>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</si>
  <si>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</si>
  <si>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</si>
  <si>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</si>
  <si>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</si>
  <si>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</si>
  <si>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</si>
  <si>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</si>
  <si>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</si>
  <si>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</si>
  <si>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福島県広野町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</si>
  <si>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</si>
  <si>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</si>
  <si>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</si>
  <si>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</si>
  <si>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</si>
  <si>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</si>
  <si>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</si>
  <si>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</si>
  <si>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</si>
  <si>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</si>
  <si>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</si>
  <si>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</si>
  <si>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</si>
  <si>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</si>
  <si>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</si>
  <si>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</si>
  <si>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</si>
  <si>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</si>
  <si>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</si>
  <si>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</si>
  <si>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</si>
  <si>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</si>
  <si>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</si>
  <si>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</si>
  <si>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</si>
  <si>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</si>
  <si>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</si>
  <si>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</si>
  <si>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</si>
  <si>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</si>
  <si>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</si>
  <si>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</si>
  <si>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</si>
  <si>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</si>
  <si>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</si>
  <si>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</si>
  <si>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</si>
  <si>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</si>
  <si>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</si>
  <si>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</si>
  <si>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</si>
  <si>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</si>
  <si>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</si>
  <si>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</si>
  <si>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</si>
  <si>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</si>
  <si>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</si>
  <si>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</si>
  <si>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</si>
  <si>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</si>
  <si>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</si>
  <si>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</si>
  <si>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</si>
  <si>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</si>
  <si>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</si>
  <si>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</si>
  <si>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</si>
  <si>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</si>
  <si>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</si>
  <si>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</si>
  <si>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</si>
  <si>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</si>
  <si>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</si>
  <si>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</si>
  <si>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</si>
  <si>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</si>
  <si>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</si>
  <si>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</si>
  <si>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</si>
  <si>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</si>
  <si>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</si>
  <si>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</si>
  <si>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</si>
  <si>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</si>
  <si>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</si>
  <si>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</si>
  <si>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</si>
  <si>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</si>
  <si>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</si>
  <si>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</si>
  <si>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</si>
  <si>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</si>
  <si>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</si>
  <si>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</si>
  <si>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</si>
  <si>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</si>
  <si>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</si>
  <si>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</si>
  <si>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</si>
  <si>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</si>
  <si>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</si>
  <si>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</si>
  <si>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</si>
  <si>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</si>
  <si>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</si>
  <si>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</si>
  <si>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</si>
  <si>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</si>
  <si>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</si>
  <si>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</si>
  <si>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</si>
  <si>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</si>
  <si>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</si>
  <si>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</si>
  <si>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</si>
  <si>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</si>
  <si>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</si>
  <si>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</si>
  <si>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</si>
  <si>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</si>
  <si>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</si>
  <si>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</si>
  <si>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</si>
  <si>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</si>
  <si>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</si>
  <si>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</si>
  <si>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</si>
  <si>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</si>
  <si>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</si>
  <si>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</si>
  <si>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</si>
  <si>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</si>
  <si>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</si>
  <si>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</si>
  <si>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</si>
  <si>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</si>
  <si>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</si>
  <si>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</si>
  <si>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</si>
  <si>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</si>
  <si>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</si>
  <si>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</si>
  <si>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</si>
  <si>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</si>
  <si>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</si>
  <si>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</si>
  <si>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</si>
  <si>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</si>
  <si>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</si>
  <si>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</si>
  <si>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</si>
  <si>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</si>
  <si>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</si>
  <si>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</si>
  <si>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</si>
  <si>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</si>
  <si>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</si>
  <si>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</si>
  <si>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</si>
  <si>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</si>
  <si>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</si>
  <si>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</si>
  <si>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</si>
  <si>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</si>
  <si>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</si>
  <si>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</si>
  <si>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</si>
  <si>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</si>
  <si>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</si>
  <si>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</si>
  <si>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</si>
  <si>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</si>
  <si>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</si>
  <si>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</si>
  <si>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</si>
  <si>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</si>
  <si>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</si>
  <si>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</si>
  <si>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</si>
  <si>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</si>
  <si>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</si>
  <si>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</si>
  <si>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</si>
  <si>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</si>
  <si>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</si>
  <si>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16.58</t>
  </si>
  <si>
    <t>▲ 12.95</t>
  </si>
  <si>
    <t>一般会計</t>
  </si>
  <si>
    <t>公共下水道事業特別会計</t>
  </si>
  <si>
    <t>国民健康保険特別会計</t>
  </si>
  <si>
    <t>介護保険特別会計</t>
  </si>
  <si>
    <t>農業集落排水事業特別会計</t>
  </si>
  <si>
    <t>後期高齢者医療特別会計</t>
  </si>
  <si>
    <t>土地開発事業特別会計</t>
  </si>
  <si>
    <t>その他会計（赤字）</t>
  </si>
  <si>
    <t>その他会計（黒字）</t>
  </si>
  <si>
    <t>双葉地方広域市町村圏組合・一般会計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30"/>
  </si>
  <si>
    <t>双葉地方広域市町村圏組合・下水道特別会計</t>
    <rPh sb="0" eb="2">
      <t>フタバ</t>
    </rPh>
    <rPh sb="2" eb="4">
      <t>チホウ</t>
    </rPh>
    <rPh sb="4" eb="6">
      <t>コウイキ</t>
    </rPh>
    <rPh sb="6" eb="9">
      <t>シチョウソン</t>
    </rPh>
    <rPh sb="9" eb="10">
      <t>ケン</t>
    </rPh>
    <rPh sb="10" eb="12">
      <t>クミアイ</t>
    </rPh>
    <rPh sb="13" eb="16">
      <t>ゲスイドウ</t>
    </rPh>
    <rPh sb="16" eb="18">
      <t>トクベツ</t>
    </rPh>
    <rPh sb="18" eb="20">
      <t>カイケイ</t>
    </rPh>
    <phoneticPr fontId="30"/>
  </si>
  <si>
    <t>双葉地方水道事業団・水道事業会計</t>
    <rPh sb="0" eb="2">
      <t>フタバ</t>
    </rPh>
    <rPh sb="2" eb="4">
      <t>チホウ</t>
    </rPh>
    <rPh sb="4" eb="6">
      <t>スイドウ</t>
    </rPh>
    <rPh sb="6" eb="9">
      <t>ジギョウダン</t>
    </rPh>
    <rPh sb="10" eb="12">
      <t>スイドウ</t>
    </rPh>
    <rPh sb="12" eb="14">
      <t>ジギョウ</t>
    </rPh>
    <rPh sb="14" eb="16">
      <t>カイケイ</t>
    </rPh>
    <phoneticPr fontId="30"/>
  </si>
  <si>
    <t>双葉地方水道事業団・工業用水道事業会計</t>
    <rPh sb="0" eb="2">
      <t>フタバ</t>
    </rPh>
    <rPh sb="2" eb="4">
      <t>チホウ</t>
    </rPh>
    <rPh sb="4" eb="6">
      <t>スイドウ</t>
    </rPh>
    <rPh sb="6" eb="9">
      <t>ジギョウダン</t>
    </rPh>
    <rPh sb="10" eb="13">
      <t>コウギョウヨウ</t>
    </rPh>
    <rPh sb="13" eb="15">
      <t>スイドウ</t>
    </rPh>
    <rPh sb="15" eb="17">
      <t>ジギョウ</t>
    </rPh>
    <rPh sb="17" eb="19">
      <t>カイケイ</t>
    </rPh>
    <phoneticPr fontId="30"/>
  </si>
  <si>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</si>
  <si>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30"/>
  </si>
  <si>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30"/>
  </si>
  <si>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</si>
  <si>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30"/>
  </si>
  <si>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30"/>
  </si>
  <si>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</si>
  <si>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株式会社広野町振興公社</t>
    <rPh sb="0" eb="4">
      <t>カブシキガイシャ</t>
    </rPh>
    <rPh sb="4" eb="7">
      <t>ヒロノマチ</t>
    </rPh>
    <rPh sb="7" eb="9">
      <t>シンコウ</t>
    </rPh>
    <rPh sb="9" eb="11">
      <t>コウシャ</t>
    </rPh>
    <phoneticPr fontId="2"/>
  </si>
  <si>
    <t>社会福祉法人広葉会</t>
    <rPh sb="0" eb="2">
      <t>シャカイ</t>
    </rPh>
    <rPh sb="2" eb="4">
      <t>フクシ</t>
    </rPh>
    <rPh sb="4" eb="6">
      <t>ホウジン</t>
    </rPh>
    <rPh sb="6" eb="7">
      <t>ヒロ</t>
    </rPh>
    <rPh sb="7" eb="8">
      <t>ハ</t>
    </rPh>
    <rPh sb="8" eb="9">
      <t>カイ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</si>
  <si>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</si>
  <si>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</si>
  <si>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</si>
  <si>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</si>
  <si>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</si>
  <si>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</si>
  <si>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</si>
  <si>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</si>
  <si>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</si>
  <si>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</si>
  <si>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</si>
  <si>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</si>
  <si>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</si>
  <si>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</si>
  <si>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26年度の広野火力発電所6号機に係る固定資産税大規模償却資産分が大幅に増収したことにより、地方債の残高等の将来負担よりも基金等の残高が多いため将来負担負担比率が「－」となっている。一方では、有形固定資産減価償却率全体では類似団体内平均よりは低いものの、学校施設、幼稚園・保育所、児童館、福祉施設等については類似団体平均よりも高くなっている。公共施設総合管理計画に基づき、今後老朽化対策に積極的に取り組んでいく。</t>
    <phoneticPr fontId="5"/>
  </si>
  <si>
    <t>　将来負担比率、実質公債費比率ともに類似団体と比較して低い水準にあるが、これは平成26年度に固定資産税大規模償却資産分の大幅な増収により、地方債の新規発行を抑制できたためである。固定資産税は、今後毎年大きく減収することが見込まれる上に、老朽化している施設の更新、改修費用を要することから各比率の悪化は予想されるが、個別施設計画を策定し、計画的な施設管理を行い、公債費の適正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</si>
</sst>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102566</c:v>
                </c:pt>
                <c:pt idx="1">
                  <c:v>327790</c:v>
                </c:pt>
                <c:pt idx="2">
                  <c:v>389008</c:v>
                </c:pt>
                <c:pt idx="3">
                  <c:v>362708</c:v>
                </c:pt>
                <c:pt idx="4">
                  <c:v>373335</c:v>
                </c:pt>
              </c:numCache>
            </c:numRef>
          </c:val>
          <c:smooth val="0"/>
        </c:ser>
        <c:dLbls>
          <c:showLegendKey val="0"/>
          <c:showVal val="0"/>
          <c:showCatName val="0"/>
          <c:showSerName val="0"/>
          <c:showPercent val="0"/>
          <c:showBubbleSize val="0"/>
        </c:dLbls>
        <c:marker val="1"/>
        <c:smooth val="0"/>
        <c:axId val="474641760"/>
        <c:axId val="474638232"/>
      </c:lineChart>
      <c:catAx>
        <c:axId val="474641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38232"/>
        <c:crosses val="autoZero"/>
        <c:auto val="1"/>
        <c:lblAlgn val="ctr"/>
        <c:lblOffset val="100"/>
        <c:tickLblSkip val="1"/>
        <c:tickMarkSkip val="1"/>
        <c:noMultiLvlLbl val="0"/>
      </c:catAx>
      <c:valAx>
        <c:axId val="47463823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41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69.12</c:v>
                </c:pt>
                <c:pt idx="1">
                  <c:v>38.270000000000003</c:v>
                </c:pt>
                <c:pt idx="2">
                  <c:v>19.34</c:v>
                </c:pt>
                <c:pt idx="3">
                  <c:v>32.54</c:v>
                </c:pt>
                <c:pt idx="4">
                  <c:v>39.94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19.89</c:v>
                </c:pt>
                <c:pt idx="1">
                  <c:v>56.09</c:v>
                </c:pt>
                <c:pt idx="2">
                  <c:v>56.05</c:v>
                </c:pt>
                <c:pt idx="3">
                  <c:v>63.93</c:v>
                </c:pt>
                <c:pt idx="4">
                  <c:v>65.430000000000007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4622160"/>
        <c:axId val="474624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33.74</c:v>
                </c:pt>
                <c:pt idx="1">
                  <c:v>-16.579999999999998</c:v>
                </c:pt>
                <c:pt idx="2">
                  <c:v>8.0399999999999991</c:v>
                </c:pt>
                <c:pt idx="3">
                  <c:v>12.33</c:v>
                </c:pt>
                <c:pt idx="4">
                  <c:v>-12.95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4622160"/>
        <c:axId val="474624120"/>
      </c:lineChart>
      <c:catAx>
        <c:axId val="47462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624120"/>
        <c:crosses val="autoZero"/>
        <c:auto val="1"/>
        <c:lblAlgn val="ctr"/>
        <c:lblOffset val="100"/>
        <c:tickLblSkip val="1"/>
        <c:tickMarkSkip val="1"/>
        <c:noMultiLvlLbl val="0"/>
      </c:catAx>
      <c:valAx>
        <c:axId val="474624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2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土地開発事業特別会計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1.75</c:v>
                </c:pt>
                <c:pt idx="2">
                  <c:v>#N/A</c:v>
                </c:pt>
                <c:pt idx="3">
                  <c:v>0</c:v>
                </c:pt>
                <c:pt idx="4">
                  <c:v>#N/A</c:v>
                </c:pt>
                <c:pt idx="5">
                  <c:v>30.08</c:v>
                </c:pt>
                <c:pt idx="6">
                  <c:v>#N/A</c:v>
                </c:pt>
                <c:pt idx="7">
                  <c:v>1.31</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0.27</c:v>
                </c:pt>
                <c:pt idx="2">
                  <c:v>#N/A</c:v>
                </c:pt>
                <c:pt idx="3">
                  <c:v>0.24</c:v>
                </c:pt>
                <c:pt idx="4">
                  <c:v>#N/A</c:v>
                </c:pt>
                <c:pt idx="5">
                  <c:v>0.08</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1.27</c:v>
                </c:pt>
                <c:pt idx="2">
                  <c:v>#N/A</c:v>
                </c:pt>
                <c:pt idx="3">
                  <c:v>1.57</c:v>
                </c:pt>
                <c:pt idx="4">
                  <c:v>#N/A</c:v>
                </c:pt>
                <c:pt idx="5">
                  <c:v>1.28</c:v>
                </c:pt>
                <c:pt idx="6">
                  <c:v>#N/A</c:v>
                </c:pt>
                <c:pt idx="7">
                  <c:v>1.45</c:v>
                </c:pt>
                <c:pt idx="8">
                  <c:v>#N/A</c:v>
                </c:pt>
                <c:pt idx="9">
                  <c:v>1.35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3.11</c:v>
                </c:pt>
                <c:pt idx="2">
                  <c:v>#N/A</c:v>
                </c:pt>
                <c:pt idx="3">
                  <c:v>1.02</c:v>
                </c:pt>
                <c:pt idx="4">
                  <c:v>#N/A</c:v>
                </c:pt>
                <c:pt idx="5">
                  <c:v>1.36</c:v>
                </c:pt>
                <c:pt idx="6">
                  <c:v>#N/A</c:v>
                </c:pt>
                <c:pt idx="7">
                  <c:v>3.34</c:v>
                </c:pt>
                <c:pt idx="8">
                  <c:v>#N/A</c:v>
                </c:pt>
                <c:pt idx="9">
                  <c:v>3.45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13.41</c:v>
                </c:pt>
                <c:pt idx="2">
                  <c:v>#N/A</c:v>
                </c:pt>
                <c:pt idx="3">
                  <c:v>1.1200000000000001</c:v>
                </c:pt>
                <c:pt idx="4">
                  <c:v>#N/A</c:v>
                </c:pt>
                <c:pt idx="5">
                  <c:v>3.36</c:v>
                </c:pt>
                <c:pt idx="6">
                  <c:v>#N/A</c:v>
                </c:pt>
                <c:pt idx="7">
                  <c:v>5.07</c:v>
                </c:pt>
                <c:pt idx="8">
                  <c:v>#N/A</c:v>
                </c:pt>
                <c:pt idx="9">
                  <c:v>7.1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69.11</c:v>
                </c:pt>
                <c:pt idx="2">
                  <c:v>#N/A</c:v>
                </c:pt>
                <c:pt idx="3">
                  <c:v>38.26</c:v>
                </c:pt>
                <c:pt idx="4">
                  <c:v>#N/A</c:v>
                </c:pt>
                <c:pt idx="5">
                  <c:v>19.34</c:v>
                </c:pt>
                <c:pt idx="6">
                  <c:v>#N/A</c:v>
                </c:pt>
                <c:pt idx="7">
                  <c:v>32.54</c:v>
                </c:pt>
                <c:pt idx="8">
                  <c:v>#N/A</c:v>
                </c:pt>
                <c:pt idx="9">
                  <c:v>39.93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4648816"/>
        <c:axId val="474628432"/>
      </c:barChart>
      <c:catAx>
        <c:axId val="47464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28432"/>
        <c:crosses val="autoZero"/>
        <c:auto val="1"/>
        <c:lblAlgn val="ctr"/>
        <c:lblOffset val="100"/>
        <c:tickLblSkip val="1"/>
        <c:tickMarkSkip val="1"/>
        <c:noMultiLvlLbl val="0"/>
      </c:catAx>
      <c:valAx>
        <c:axId val="47462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8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215</c:v>
                </c:pt>
                <c:pt idx="5">
                  <c:v>223</c:v>
                </c:pt>
                <c:pt idx="8">
                  <c:v>229</c:v>
                </c:pt>
                <c:pt idx="11">
                  <c:v>237</c:v>
                </c:pt>
                <c:pt idx="14">
                  <c:v>248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56</c:v>
                </c:pt>
                <c:pt idx="3">
                  <c:v>52</c:v>
                </c:pt>
                <c:pt idx="6">
                  <c:v>47</c:v>
                </c:pt>
                <c:pt idx="9">
                  <c:v>44</c:v>
                </c:pt>
                <c:pt idx="12">
                  <c:v>46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164</c:v>
                </c:pt>
                <c:pt idx="3">
                  <c:v>168</c:v>
                </c:pt>
                <c:pt idx="6">
                  <c:v>175</c:v>
                </c:pt>
                <c:pt idx="9">
                  <c:v>170</c:v>
                </c:pt>
                <c:pt idx="12">
                  <c:v>136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234</c:v>
                </c:pt>
                <c:pt idx="3">
                  <c:v>235</c:v>
                </c:pt>
                <c:pt idx="6">
                  <c:v>236</c:v>
                </c:pt>
                <c:pt idx="9">
                  <c:v>184</c:v>
                </c:pt>
                <c:pt idx="12">
                  <c:v>190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4622552"/>
        <c:axId val="474631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239</c:v>
                </c:pt>
                <c:pt idx="2">
                  <c:v>#N/A</c:v>
                </c:pt>
                <c:pt idx="3">
                  <c:v>#N/A</c:v>
                </c:pt>
                <c:pt idx="4">
                  <c:v>232</c:v>
                </c:pt>
                <c:pt idx="5">
                  <c:v>#N/A</c:v>
                </c:pt>
                <c:pt idx="6">
                  <c:v>#N/A</c:v>
                </c:pt>
                <c:pt idx="7">
                  <c:v>229</c:v>
                </c:pt>
                <c:pt idx="8">
                  <c:v>#N/A</c:v>
                </c:pt>
                <c:pt idx="9">
                  <c:v>#N/A</c:v>
                </c:pt>
                <c:pt idx="10">
                  <c:v>161</c:v>
                </c:pt>
                <c:pt idx="11">
                  <c:v>#N/A</c:v>
                </c:pt>
                <c:pt idx="12">
                  <c:v>#N/A</c:v>
                </c:pt>
                <c:pt idx="13">
                  <c:v>124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4622552"/>
        <c:axId val="474631568"/>
      </c:lineChart>
      <c:catAx>
        <c:axId val="474622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31568"/>
        <c:crosses val="autoZero"/>
        <c:auto val="1"/>
        <c:lblAlgn val="ctr"/>
        <c:lblOffset val="100"/>
        <c:tickLblSkip val="1"/>
        <c:tickMarkSkip val="1"/>
        <c:noMultiLvlLbl val="0"/>
      </c:catAx>
      <c:valAx>
        <c:axId val="474631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22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2815</c:v>
                </c:pt>
                <c:pt idx="5">
                  <c:v>2865</c:v>
                </c:pt>
                <c:pt idx="8">
                  <c:v>2642</c:v>
                </c:pt>
                <c:pt idx="11">
                  <c:v>2453</c:v>
                </c:pt>
                <c:pt idx="14">
                  <c:v>2248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30</c:v>
                </c:pt>
                <c:pt idx="5">
                  <c:v>9</c:v>
                </c:pt>
                <c:pt idx="8">
                  <c:v>9</c:v>
                </c:pt>
                <c:pt idx="11">
                  <c:v>21</c:v>
                </c:pt>
                <c:pt idx="14">
                  <c:v>210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1136</c:v>
                </c:pt>
                <c:pt idx="5">
                  <c:v>2020</c:v>
                </c:pt>
                <c:pt idx="8">
                  <c:v>2619</c:v>
                </c:pt>
                <c:pt idx="11">
                  <c:v>3021</c:v>
                </c:pt>
                <c:pt idx="14">
                  <c:v>3036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c:v>
                </c:pt>
                <c:pt idx="3">
                  <c:v>8</c:v>
                </c:pt>
                <c:pt idx="6">
                  <c:v>7</c:v>
                </c:pt>
                <c:pt idx="9">
                  <c:v>6</c:v>
                </c:pt>
                <c:pt idx="12">
                  <c:v>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461</c:v>
                </c:pt>
                <c:pt idx="3">
                  <c:v>477</c:v>
                </c:pt>
                <c:pt idx="6">
                  <c:v>370</c:v>
                </c:pt>
                <c:pt idx="9">
                  <c:v>413</c:v>
                </c:pt>
                <c:pt idx="12">
                  <c:v>299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115</c:v>
                </c:pt>
                <c:pt idx="3">
                  <c:v>105</c:v>
                </c:pt>
                <c:pt idx="6">
                  <c:v>90</c:v>
                </c:pt>
                <c:pt idx="9">
                  <c:v>78</c:v>
                </c:pt>
                <c:pt idx="12">
                  <c:v>69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1840</c:v>
                </c:pt>
                <c:pt idx="3">
                  <c:v>1769</c:v>
                </c:pt>
                <c:pt idx="6">
                  <c:v>1507</c:v>
                </c:pt>
                <c:pt idx="9">
                  <c:v>1365</c:v>
                </c:pt>
                <c:pt idx="12">
                  <c:v>1312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2651</c:v>
                </c:pt>
                <c:pt idx="3">
                  <c:v>2872</c:v>
                </c:pt>
                <c:pt idx="6">
                  <c:v>2585</c:v>
                </c:pt>
                <c:pt idx="9">
                  <c:v>2433</c:v>
                </c:pt>
                <c:pt idx="12">
                  <c:v>2306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4623336"/>
        <c:axId val="474620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1094</c:v>
                </c:pt>
                <c:pt idx="2">
                  <c:v>#N/A</c:v>
                </c:pt>
                <c:pt idx="3">
                  <c:v>#N/A</c:v>
                </c:pt>
                <c:pt idx="4">
                  <c:v>337</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4623336"/>
        <c:axId val="474620200"/>
      </c:lineChart>
      <c:catAx>
        <c:axId val="474623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620200"/>
        <c:crosses val="autoZero"/>
        <c:auto val="1"/>
        <c:lblAlgn val="ctr"/>
        <c:lblOffset val="100"/>
        <c:tickLblSkip val="1"/>
        <c:tickMarkSkip val="1"/>
        <c:noMultiLvlLbl val="0"/>
      </c:catAx>
      <c:valAx>
        <c:axId val="474620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23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{91978D23-E0E7-4867-B9C1-18FFABC758BD}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{9BA21FB9-5A02-4C27-A331-2C6CF2F78208}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{ABF5B788-008D-4F3A-A5D2-C9D770A4F6E4}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{05B0236A-12D5-41A5-8EAF-49FBEF6676F2}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{8571F721-E9AA-4F14-9878-7BA883E7316C}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41</c:v>
                </c:pt>
                <c:pt idx="4">
                  <c:v>52.1</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{99E10D01-6701-4176-BAF4-CD40C0A28332}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{992BA0AA-48D2-4610-B3AF-7405AD3ACDE4}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{6AD7FC9E-F64A-450C-80E0-F313A4227F47}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{EF31DE5A-4945-4334-9CD2-FA7AEEDFF765}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{4CE7FDD6-89DA-40C1-836F-037368B92253}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pt idx="4">
                  <c:v>53.2</c:v>
                </c:pt>
              </c:numCache>
            </c:numRef>
          </c:xVal>
          <c:yVal>
            <c:numRef>
              <c:f>公会計指標分析・財政指標組合せ分析表!$K$55:$O$55</c:f>
              <c:numCache>
                <c:formatCode>#,##0.0;"▲ "#,##0.0</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4624512"/>
        <c:axId val="474622944"/>
      </c:scatterChart>
      <c:valAx>
        <c:axId val="474624512"/>
        <c:scaling>
          <c:orientation val="minMax"/>
          <c:max val="57.5"/>
          <c:min val="52.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22944"/>
        <c:crosses val="autoZero"/>
        <c:crossBetween val="midCat"/>
      </c:valAx>
      <c:valAx>
        <c:axId val="4746229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24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{C01359A4-8758-4C32-847C-CBC9576AF1A3}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{5478855C-2DCB-4C76-A9AE-7C9E3587CB4F}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{A155AA6C-57BD-41F8-A2F6-C43CE3C35C34}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{DF382884-8C25-496B-8FA9-E340E2FF6456}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{46542085-9C2B-45B6-8AFD-61A6CC1AB070}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c:v>
                </c:pt>
                <c:pt idx="1">
                  <c:v>15.5</c:v>
                </c:pt>
                <c:pt idx="2">
                  <c:v>10.7</c:v>
                </c:pt>
                <c:pt idx="3">
                  <c:v>8.1999999999999993</c:v>
                </c:pt>
                <c:pt idx="4">
                  <c:v>5.7</c:v>
                </c:pt>
              </c:numCache>
            </c:numRef>
          </c:xVal>
          <c:yVal>
            <c:numRef>
              <c:f>公会計指標分析・財政指標組合せ分析表!$K$73:$O$73</c:f>
              <c:numCache>
                <c:formatCode>#,##0.0;"▲ "#,##0.0</c:formatCode>
                <c:ptCount val="5"/>
                <c:pt idx="0">
                  <c:v>58.7</c:v>
                </c:pt>
                <c:pt idx="1">
                  <c:v>17.600000000000001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{C99D858E-5F81-4C44-9D7E-846079A45D26}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{1567D9A9-CF70-40DB-ABD3-2256A5C8A3AD}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{800963AB-0CD5-426E-87DC-2DAB8C53C3CE}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{37385AEC-A5F4-49C7-A36E-D5B33C29AE60}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{D0CDD297-CCE1-447A-A236-616AE6394F7B}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6.4</c:v>
                </c:pt>
                <c:pt idx="4">
                  <c:v>6.9</c:v>
                </c:pt>
              </c:numCache>
            </c:numRef>
          </c:xVal>
          <c:yVal>
            <c:numRef>
              <c:f>公会計指標分析・財政指標組合せ分析表!$K$77:$O$77</c:f>
              <c:numCache>
                <c:formatCode>#,##0.0;"▲ "#,##0.0</c:formatCode>
                <c:ptCount val="5"/>
                <c:pt idx="0">
                  <c:v>28.4</c:v>
                </c:pt>
                <c:pt idx="1">
                  <c:v>20.5</c:v>
                </c:pt>
                <c:pt idx="2">
                  <c:v>17.899999999999999</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4636272"/>
        <c:axId val="474621768"/>
      </c:scatterChart>
      <c:valAx>
        <c:axId val="474636272"/>
        <c:scaling>
          <c:orientation val="minMax"/>
          <c:max val="16.3"/>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21768"/>
        <c:crosses val="autoZero"/>
        <c:crossBetween val="midCat"/>
      </c:valAx>
      <c:valAx>
        <c:axId val="474621768"/>
        <c:scaling>
          <c:orientation val="minMax"/>
          <c:max val="6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36272"/>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年度の福島県原子力立地地域振興基金を繰上償還したことによる大きく減少していることから実質公債費比率の分子が減少することにより、単年度の実質公債費比率は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で低下したが、復旧・復興事業の本格化及び税収の減少により地方債の新規借入の必要性が生じることも予想されるため、事業の規模・必要性を検討し、地方債の借入を抑制し、実質公債費比率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福島県原子力発電所立地地域振興基金の繰上償還による地方債現在高の減少に加え、広野火力発電所６号機に係る固定資産税により財政調整基金等が増加したことから、前年度と同様に将来負担額よりも充当可能財源等が上回る結果となった。しかしながら、税収は毎年大きく減少することが見込まれる上に、復興事業に係る充当財源として基金の取り崩しが見込まれるため、復旧・復興事業以外の事業については、その必要性・緊急正等を十分に検討し、地方債残高の削減と充当可能基金の増額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福島県広野町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5,033
4,987
58.69
13,212,320
11,794,964
1,223,381
3,063,134
2,305,758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[ 52.1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有形固定資産減価償却率は、類似団体より低い水準にあるが、平成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年度と比較して大幅に上昇している。これは、固定資産台帳を平成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整備を開始したところであるが、施設の把握漏れ、類型誤りを整理したためである。震災の影響もあり公共施設等の個別施設計画が未策定となっているものも多いため、今後は各施設の老朽化状況の調査を行い、施設ごとの使用可能年数を見積もって個別施設計画を策定し、施設の維持管理を適切に進めて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133350</xdr:rowOff>
    </xdr:from>
    <xdr:to>
      <xdr:col>4</xdr:col>
      <xdr:colOff>539750</xdr:colOff>
      <xdr:row>33</xdr:row>
      <xdr:rowOff>133350</xdr:rowOff>
    </xdr:to>
    <xdr:cxnSp macro="">
      <xdr:nvCxnSpPr>
        <xdr:cNvPr id="56" name="直線コネクタ 55"/>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39549</xdr:rowOff>
    </xdr:from>
    <xdr:ext cx="359393" cy="225703"/>
    <xdr:sp macro="" textlink="">
      <xdr:nvSpPr>
        <xdr:cNvPr id="57" name="テキスト ボックス 56"/>
        <xdr:cNvSpPr txBox="1"/>
      </xdr:nvSpPr>
      <xdr:spPr>
        <a:xfrm>
          <a:off x="847107" y="64784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9" name="テキスト ボックス 58"/>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82550</xdr:rowOff>
    </xdr:from>
    <xdr:to>
      <xdr:col>4</xdr:col>
      <xdr:colOff>539750</xdr:colOff>
      <xdr:row>27</xdr:row>
      <xdr:rowOff>82550</xdr:rowOff>
    </xdr:to>
    <xdr:cxnSp macro="">
      <xdr:nvCxnSpPr>
        <xdr:cNvPr id="60" name="直線コネクタ 59"/>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160199</xdr:rowOff>
    </xdr:from>
    <xdr:ext cx="359393" cy="225703"/>
    <xdr:sp macro="" textlink="">
      <xdr:nvSpPr>
        <xdr:cNvPr id="61" name="テキスト ボックス 60"/>
        <xdr:cNvSpPr txBox="1"/>
      </xdr:nvSpPr>
      <xdr:spPr>
        <a:xfrm>
          <a:off x="847107" y="5398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3" name="テキスト ボックス 62"/>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140653</xdr:rowOff>
    </xdr:from>
    <xdr:to>
      <xdr:col>3</xdr:col>
      <xdr:colOff>1170940</xdr:colOff>
      <xdr:row>31</xdr:row>
      <xdr:rowOff>120015</xdr:rowOff>
    </xdr:to>
    <xdr:cxnSp macro="">
      <xdr:nvCxnSpPr>
        <xdr:cNvPr id="65" name="直線コネクタ 64"/>
        <xdr:cNvCxnSpPr/>
      </xdr:nvCxnSpPr>
      <xdr:spPr>
        <a:xfrm flipV="1">
          <a:off x="4760595" y="5379403"/>
          <a:ext cx="1270" cy="836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123842</xdr:rowOff>
    </xdr:from>
    <xdr:ext cx="405111" cy="259045"/>
    <xdr:sp macro="" textlink="">
      <xdr:nvSpPr>
        <xdr:cNvPr id="66" name="有形固定資産減価償却率最小値テキスト"/>
        <xdr:cNvSpPr txBox="1"/>
      </xdr:nvSpPr>
      <xdr:spPr>
        <a:xfrm>
          <a:off x="4813300" y="621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31</xdr:row>
      <xdr:rowOff>120015</xdr:rowOff>
    </xdr:from>
    <xdr:to>
      <xdr:col>3</xdr:col>
      <xdr:colOff>1260475</xdr:colOff>
      <xdr:row>31</xdr:row>
      <xdr:rowOff>120015</xdr:rowOff>
    </xdr:to>
    <xdr:cxnSp macro="">
      <xdr:nvCxnSpPr>
        <xdr:cNvPr id="67" name="直線コネクタ 66"/>
        <xdr:cNvCxnSpPr/>
      </xdr:nvCxnSpPr>
      <xdr:spPr>
        <a:xfrm>
          <a:off x="4673600" y="621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87330</xdr:rowOff>
    </xdr:from>
    <xdr:ext cx="405111" cy="259045"/>
    <xdr:sp macro="" textlink="">
      <xdr:nvSpPr>
        <xdr:cNvPr id="68" name="有形固定資産減価償却率最大値テキスト"/>
        <xdr:cNvSpPr txBox="1"/>
      </xdr:nvSpPr>
      <xdr:spPr>
        <a:xfrm>
          <a:off x="4813300" y="5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26</xdr:row>
      <xdr:rowOff>140653</xdr:rowOff>
    </xdr:from>
    <xdr:to>
      <xdr:col>3</xdr:col>
      <xdr:colOff>1260475</xdr:colOff>
      <xdr:row>26</xdr:row>
      <xdr:rowOff>140653</xdr:rowOff>
    </xdr:to>
    <xdr:cxnSp macro="">
      <xdr:nvCxnSpPr>
        <xdr:cNvPr id="69" name="直線コネクタ 68"/>
        <xdr:cNvCxnSpPr/>
      </xdr:nvCxnSpPr>
      <xdr:spPr>
        <a:xfrm>
          <a:off x="4673600" y="537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78757</xdr:rowOff>
    </xdr:from>
    <xdr:ext cx="405111" cy="259045"/>
    <xdr:sp macro="" textlink="">
      <xdr:nvSpPr>
        <xdr:cNvPr id="70"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1" name="フローチャート : 判断 70"/>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16828</xdr:rowOff>
    </xdr:from>
    <xdr:to>
      <xdr:col>3</xdr:col>
      <xdr:colOff>511175</xdr:colOff>
      <xdr:row>28</xdr:row>
      <xdr:rowOff>118428</xdr:rowOff>
    </xdr:to>
    <xdr:sp macro="" textlink="">
      <xdr:nvSpPr>
        <xdr:cNvPr id="72" name="フローチャート : 判断 71"/>
        <xdr:cNvSpPr/>
      </xdr:nvSpPr>
      <xdr:spPr>
        <a:xfrm>
          <a:off x="4000500" y="559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115253</xdr:rowOff>
    </xdr:from>
    <xdr:to>
      <xdr:col>3</xdr:col>
      <xdr:colOff>1222375</xdr:colOff>
      <xdr:row>30</xdr:row>
      <xdr:rowOff>45403</xdr:rowOff>
    </xdr:to>
    <xdr:sp macro="" textlink="">
      <xdr:nvSpPr>
        <xdr:cNvPr id="78" name="円/楕円 77"/>
        <xdr:cNvSpPr/>
      </xdr:nvSpPr>
      <xdr:spPr>
        <a:xfrm>
          <a:off x="4711700" y="586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93680</xdr:rowOff>
    </xdr:from>
    <xdr:ext cx="405111" cy="259045"/>
    <xdr:sp macro="" textlink="">
      <xdr:nvSpPr>
        <xdr:cNvPr id="79" name="有形固定資産減価償却率該当値テキスト"/>
        <xdr:cNvSpPr txBox="1"/>
      </xdr:nvSpPr>
      <xdr:spPr>
        <a:xfrm>
          <a:off x="4813300" y="5846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3</xdr:col>
      <xdr:colOff>409575</xdr:colOff>
      <xdr:row>33</xdr:row>
      <xdr:rowOff>28575</xdr:rowOff>
    </xdr:from>
    <xdr:to>
      <xdr:col>3</xdr:col>
      <xdr:colOff>511175</xdr:colOff>
      <xdr:row>33</xdr:row>
      <xdr:rowOff>130175</xdr:rowOff>
    </xdr:to>
    <xdr:sp macro="" textlink="">
      <xdr:nvSpPr>
        <xdr:cNvPr id="80" name="円/楕円 79"/>
        <xdr:cNvSpPr/>
      </xdr:nvSpPr>
      <xdr:spPr>
        <a:xfrm>
          <a:off x="40005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166053</xdr:rowOff>
    </xdr:from>
    <xdr:to>
      <xdr:col>3</xdr:col>
      <xdr:colOff>1171575</xdr:colOff>
      <xdr:row>33</xdr:row>
      <xdr:rowOff>79375</xdr:rowOff>
    </xdr:to>
    <xdr:cxnSp macro="">
      <xdr:nvCxnSpPr>
        <xdr:cNvPr id="81" name="直線コネクタ 80"/>
        <xdr:cNvCxnSpPr/>
      </xdr:nvCxnSpPr>
      <xdr:spPr>
        <a:xfrm flipV="1">
          <a:off x="4051300" y="5919153"/>
          <a:ext cx="711200" cy="59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26</xdr:row>
      <xdr:rowOff>134955</xdr:rowOff>
    </xdr:from>
    <xdr:ext cx="405111" cy="259045"/>
    <xdr:sp macro="" textlink="">
      <xdr:nvSpPr>
        <xdr:cNvPr id="82" name="n_1aveValue有形固定資産減価償却率"/>
        <xdr:cNvSpPr txBox="1"/>
      </xdr:nvSpPr>
      <xdr:spPr>
        <a:xfrm>
          <a:off x="3836043" y="537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121302</xdr:rowOff>
    </xdr:from>
    <xdr:ext cx="405111" cy="259045"/>
    <xdr:sp macro="" textlink="">
      <xdr:nvSpPr>
        <xdr:cNvPr id="83" name="n_1mainValue有形固定資産減価償却率"/>
        <xdr:cNvSpPr txBox="1"/>
      </xdr:nvSpPr>
      <xdr:spPr>
        <a:xfrm>
          <a:off x="3836043" y="656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福島県広野町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5,033
4,987
58.69
13,212,320
11,794,964
1,223,381
3,063,134
2,305,758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128287</xdr:rowOff>
    </xdr:from>
    <xdr:ext cx="405111" cy="259045"/>
    <xdr:sp macro="" textlink="">
      <xdr:nvSpPr>
        <xdr:cNvPr id="58" name="【道路】&#10;有形固定資産減価償却率平均値テキスト"/>
        <xdr:cNvSpPr txBox="1"/>
      </xdr:nvSpPr>
      <xdr:spPr>
        <a:xfrm>
          <a:off x="4724400" y="647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xdr:cNvSpPr/>
      </xdr:nvSpPr>
      <xdr:spPr>
        <a:xfrm>
          <a:off x="3746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2540</xdr:rowOff>
    </xdr:from>
    <xdr:to>
      <xdr:col>6</xdr:col>
      <xdr:colOff>561975</xdr:colOff>
      <xdr:row>39</xdr:row>
      <xdr:rowOff>104140</xdr:rowOff>
    </xdr:to>
    <xdr:sp macro="" textlink="">
      <xdr:nvSpPr>
        <xdr:cNvPr id="66" name="円/楕円 65"/>
        <xdr:cNvSpPr/>
      </xdr:nvSpPr>
      <xdr:spPr>
        <a:xfrm>
          <a:off x="4584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152417</xdr:rowOff>
    </xdr:from>
    <xdr:ext cx="405111" cy="259045"/>
    <xdr:sp macro="" textlink="">
      <xdr:nvSpPr>
        <xdr:cNvPr id="67" name="【道路】&#10;有形固定資産減価償却率該当値テキスト"/>
        <xdr:cNvSpPr txBox="1"/>
      </xdr:nvSpPr>
      <xdr:spPr>
        <a:xfrm>
          <a:off x="47244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93980</xdr:rowOff>
    </xdr:from>
    <xdr:to>
      <xdr:col>5</xdr:col>
      <xdr:colOff>409575</xdr:colOff>
      <xdr:row>38</xdr:row>
      <xdr:rowOff>24130</xdr:rowOff>
    </xdr:to>
    <xdr:sp macro="" textlink="">
      <xdr:nvSpPr>
        <xdr:cNvPr id="68" name="円/楕円 67"/>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144780</xdr:rowOff>
    </xdr:from>
    <xdr:to>
      <xdr:col>6</xdr:col>
      <xdr:colOff>511175</xdr:colOff>
      <xdr:row>39</xdr:row>
      <xdr:rowOff>53340</xdr:rowOff>
    </xdr:to>
    <xdr:cxnSp macro="">
      <xdr:nvCxnSpPr>
        <xdr:cNvPr id="69" name="直線コネクタ 68"/>
        <xdr:cNvCxnSpPr/>
      </xdr:nvCxnSpPr>
      <xdr:spPr>
        <a:xfrm>
          <a:off x="3797300" y="648843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169562</xdr:rowOff>
    </xdr:from>
    <xdr:ext cx="405111" cy="259045"/>
    <xdr:sp macro="" textlink="">
      <xdr:nvSpPr>
        <xdr:cNvPr id="70" name="n_1aveValue【道路】&#10;有形固定資産減価償却率"/>
        <xdr:cNvSpPr txBox="1"/>
      </xdr:nvSpPr>
      <xdr:spPr>
        <a:xfrm>
          <a:off x="3582043"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40657</xdr:rowOff>
    </xdr:from>
    <xdr:ext cx="405111" cy="259045"/>
    <xdr:sp macro="" textlink="">
      <xdr:nvSpPr>
        <xdr:cNvPr id="71" name="n_1mainValue【道路】&#10;有形固定資産減価償却率"/>
        <xdr:cNvSpPr txBox="1"/>
      </xdr:nvSpPr>
      <xdr:spPr>
        <a:xfrm>
          <a:off x="3582043"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5" name="テキスト ボックス 8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7" name="テキスト ボックス 8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9" name="テキスト ボックス 8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1" name="テキスト ボックス 9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3" name="テキスト ボックス 92"/>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7" name="直線コネクタ 96"/>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8" name="【道路】&#10;一人当たり延長最小値テキスト"/>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9" name="直線コネクタ 98"/>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100" name="【道路】&#10;一人当たり延長最大値テキスト"/>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101" name="直線コネクタ 100"/>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162822</xdr:rowOff>
    </xdr:from>
    <xdr:ext cx="534377" cy="259045"/>
    <xdr:sp macro="" textlink="">
      <xdr:nvSpPr>
        <xdr:cNvPr id="102" name="【道路】&#10;一人当たり延長平均値テキスト"/>
        <xdr:cNvSpPr txBox="1"/>
      </xdr:nvSpPr>
      <xdr:spPr>
        <a:xfrm>
          <a:off x="10566400" y="6506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3" name="フローチャート : 判断 102"/>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4" name="フローチャート : 判断 103"/>
        <xdr:cNvSpPr/>
      </xdr:nvSpPr>
      <xdr:spPr>
        <a:xfrm>
          <a:off x="9588500" y="642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134736</xdr:rowOff>
    </xdr:from>
    <xdr:to>
      <xdr:col>15</xdr:col>
      <xdr:colOff>231775</xdr:colOff>
      <xdr:row>41</xdr:row>
      <xdr:rowOff>64886</xdr:rowOff>
    </xdr:to>
    <xdr:sp macro="" textlink="">
      <xdr:nvSpPr>
        <xdr:cNvPr id="110" name="円/楕円 109"/>
        <xdr:cNvSpPr/>
      </xdr:nvSpPr>
      <xdr:spPr>
        <a:xfrm>
          <a:off x="10426700" y="699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49663</xdr:rowOff>
    </xdr:from>
    <xdr:ext cx="534377" cy="259045"/>
    <xdr:sp macro="" textlink="">
      <xdr:nvSpPr>
        <xdr:cNvPr id="111" name="【道路】&#10;一人当たり延長該当値テキスト"/>
        <xdr:cNvSpPr txBox="1"/>
      </xdr:nvSpPr>
      <xdr:spPr>
        <a:xfrm>
          <a:off x="10566400" y="690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15.304</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138361</xdr:rowOff>
    </xdr:from>
    <xdr:to>
      <xdr:col>14</xdr:col>
      <xdr:colOff>79375</xdr:colOff>
      <xdr:row>41</xdr:row>
      <xdr:rowOff>68511</xdr:rowOff>
    </xdr:to>
    <xdr:sp macro="" textlink="">
      <xdr:nvSpPr>
        <xdr:cNvPr id="112" name="円/楕円 111"/>
        <xdr:cNvSpPr/>
      </xdr:nvSpPr>
      <xdr:spPr>
        <a:xfrm>
          <a:off x="9588500" y="699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14086</xdr:rowOff>
    </xdr:from>
    <xdr:to>
      <xdr:col>15</xdr:col>
      <xdr:colOff>180975</xdr:colOff>
      <xdr:row>41</xdr:row>
      <xdr:rowOff>17711</xdr:rowOff>
    </xdr:to>
    <xdr:cxnSp macro="">
      <xdr:nvCxnSpPr>
        <xdr:cNvPr id="113" name="直線コネクタ 112"/>
        <xdr:cNvCxnSpPr/>
      </xdr:nvCxnSpPr>
      <xdr:spPr>
        <a:xfrm flipV="1">
          <a:off x="9639300" y="7043536"/>
          <a:ext cx="8382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36</xdr:row>
      <xdr:rowOff>30501</xdr:rowOff>
    </xdr:from>
    <xdr:ext cx="534377" cy="259045"/>
    <xdr:sp macro="" textlink="">
      <xdr:nvSpPr>
        <xdr:cNvPr id="114" name="n_1aveValue【道路】&#10;一人当たり延長"/>
        <xdr:cNvSpPr txBox="1"/>
      </xdr:nvSpPr>
      <xdr:spPr>
        <a:xfrm>
          <a:off x="9359410" y="620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59638</xdr:rowOff>
    </xdr:from>
    <xdr:ext cx="534377" cy="259045"/>
    <xdr:sp macro="" textlink="">
      <xdr:nvSpPr>
        <xdr:cNvPr id="115" name="n_1mainValue【道路】&#10;一人当たり延長"/>
        <xdr:cNvSpPr txBox="1"/>
      </xdr:nvSpPr>
      <xdr:spPr>
        <a:xfrm>
          <a:off x="9359410" y="708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8" name="直線コネクタ 137"/>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9" name="【橋りょう・トンネル】&#10;有形固定資産減価償却率最小値テキスト"/>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40" name="直線コネクタ 139"/>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1"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2" name="直線コネクタ 14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132097</xdr:rowOff>
    </xdr:from>
    <xdr:ext cx="405111" cy="259045"/>
    <xdr:sp macro="" textlink="">
      <xdr:nvSpPr>
        <xdr:cNvPr id="143" name="【橋りょう・トンネル】&#10;有形固定資産減価償却率平均値テキスト"/>
        <xdr:cNvSpPr txBox="1"/>
      </xdr:nvSpPr>
      <xdr:spPr>
        <a:xfrm>
          <a:off x="47244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44" name="フローチャート : 判断 143"/>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45" name="フローチャート : 判断 144"/>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127508</xdr:rowOff>
    </xdr:from>
    <xdr:to>
      <xdr:col>6</xdr:col>
      <xdr:colOff>561975</xdr:colOff>
      <xdr:row>64</xdr:row>
      <xdr:rowOff>57658</xdr:rowOff>
    </xdr:to>
    <xdr:sp macro="" textlink="">
      <xdr:nvSpPr>
        <xdr:cNvPr id="151" name="円/楕円 150"/>
        <xdr:cNvSpPr/>
      </xdr:nvSpPr>
      <xdr:spPr>
        <a:xfrm>
          <a:off x="4584700" y="109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42435</xdr:rowOff>
    </xdr:from>
    <xdr:ext cx="405111" cy="259045"/>
    <xdr:sp macro="" textlink="">
      <xdr:nvSpPr>
        <xdr:cNvPr id="152" name="【橋りょう・トンネル】&#10;有形固定資産減価償却率該当値テキスト"/>
        <xdr:cNvSpPr txBox="1"/>
      </xdr:nvSpPr>
      <xdr:spPr>
        <a:xfrm>
          <a:off x="4724400" y="1084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70358</xdr:rowOff>
    </xdr:from>
    <xdr:to>
      <xdr:col>5</xdr:col>
      <xdr:colOff>409575</xdr:colOff>
      <xdr:row>64</xdr:row>
      <xdr:rowOff>508</xdr:rowOff>
    </xdr:to>
    <xdr:sp macro="" textlink="">
      <xdr:nvSpPr>
        <xdr:cNvPr id="153" name="円/楕円 152"/>
        <xdr:cNvSpPr/>
      </xdr:nvSpPr>
      <xdr:spPr>
        <a:xfrm>
          <a:off x="3746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121158</xdr:rowOff>
    </xdr:from>
    <xdr:to>
      <xdr:col>6</xdr:col>
      <xdr:colOff>511175</xdr:colOff>
      <xdr:row>64</xdr:row>
      <xdr:rowOff>6858</xdr:rowOff>
    </xdr:to>
    <xdr:cxnSp macro="">
      <xdr:nvCxnSpPr>
        <xdr:cNvPr id="154" name="直線コネクタ 153"/>
        <xdr:cNvCxnSpPr/>
      </xdr:nvCxnSpPr>
      <xdr:spPr>
        <a:xfrm>
          <a:off x="3797300" y="1092250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5605</xdr:rowOff>
    </xdr:from>
    <xdr:ext cx="405111" cy="259045"/>
    <xdr:sp macro="" textlink="">
      <xdr:nvSpPr>
        <xdr:cNvPr id="155" name="n_1aveValue【橋りょう・トンネル】&#10;有形固定資産減価償却率"/>
        <xdr:cNvSpPr txBox="1"/>
      </xdr:nvSpPr>
      <xdr:spPr>
        <a:xfrm>
          <a:off x="3582043" y="994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163085</xdr:rowOff>
    </xdr:from>
    <xdr:ext cx="405111" cy="259045"/>
    <xdr:sp macro="" textlink="">
      <xdr:nvSpPr>
        <xdr:cNvPr id="156" name="n_1mainValue【橋りょう・トンネル】&#10;有形固定資産減価償却率"/>
        <xdr:cNvSpPr txBox="1"/>
      </xdr:nvSpPr>
      <xdr:spPr>
        <a:xfrm>
          <a:off x="3582043" y="1096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8" name="テキスト ボックス 16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70" name="テキスト ボックス 16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72" name="テキスト ボックス 17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74" name="テキスト ボックス 17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78" name="直線コネクタ 177"/>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9" name="【橋りょう・トンネル】&#10;一人当たり有形固定資産（償却資産）額最小値テキスト"/>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80" name="直線コネクタ 179"/>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81" name="【橋りょう・トンネル】&#10;一人当たり有形固定資産（償却資産）額最大値テキスト"/>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82" name="直線コネクタ 181"/>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26223</xdr:rowOff>
    </xdr:from>
    <xdr:ext cx="690189" cy="259045"/>
    <xdr:sp macro="" textlink="">
      <xdr:nvSpPr>
        <xdr:cNvPr id="183" name="【橋りょう・トンネル】&#10;一人当たり有形固定資産（償却資産）額平均値テキスト"/>
        <xdr:cNvSpPr txBox="1"/>
      </xdr:nvSpPr>
      <xdr:spPr>
        <a:xfrm>
          <a:off x="10566400" y="10484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84" name="フローチャート : 判断 183"/>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85" name="フローチャート : 判断 184"/>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40026</xdr:rowOff>
    </xdr:from>
    <xdr:to>
      <xdr:col>15</xdr:col>
      <xdr:colOff>231775</xdr:colOff>
      <xdr:row>63</xdr:row>
      <xdr:rowOff>141626</xdr:rowOff>
    </xdr:to>
    <xdr:sp macro="" textlink="">
      <xdr:nvSpPr>
        <xdr:cNvPr id="191" name="円/楕円 190"/>
        <xdr:cNvSpPr/>
      </xdr:nvSpPr>
      <xdr:spPr>
        <a:xfrm>
          <a:off x="10426700" y="108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126403</xdr:rowOff>
    </xdr:from>
    <xdr:ext cx="599010" cy="259045"/>
    <xdr:sp macro="" textlink="">
      <xdr:nvSpPr>
        <xdr:cNvPr id="192" name="【橋りょう・トンネル】&#10;一人当たり有形固定資産（償却資産）額該当値テキスト"/>
        <xdr:cNvSpPr txBox="1"/>
      </xdr:nvSpPr>
      <xdr:spPr>
        <a:xfrm>
          <a:off x="10566400" y="1075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352,685</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56275</xdr:rowOff>
    </xdr:from>
    <xdr:to>
      <xdr:col>14</xdr:col>
      <xdr:colOff>79375</xdr:colOff>
      <xdr:row>63</xdr:row>
      <xdr:rowOff>157875</xdr:rowOff>
    </xdr:to>
    <xdr:sp macro="" textlink="">
      <xdr:nvSpPr>
        <xdr:cNvPr id="193" name="円/楕円 192"/>
        <xdr:cNvSpPr/>
      </xdr:nvSpPr>
      <xdr:spPr>
        <a:xfrm>
          <a:off x="9588500" y="1085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90826</xdr:rowOff>
    </xdr:from>
    <xdr:to>
      <xdr:col>15</xdr:col>
      <xdr:colOff>180975</xdr:colOff>
      <xdr:row>63</xdr:row>
      <xdr:rowOff>107075</xdr:rowOff>
    </xdr:to>
    <xdr:cxnSp macro="">
      <xdr:nvCxnSpPr>
        <xdr:cNvPr id="194" name="直線コネクタ 193"/>
        <xdr:cNvCxnSpPr/>
      </xdr:nvCxnSpPr>
      <xdr:spPr>
        <a:xfrm flipV="1">
          <a:off x="9639300" y="10892176"/>
          <a:ext cx="838200" cy="1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45111</xdr:rowOff>
    </xdr:from>
    <xdr:ext cx="599010" cy="259045"/>
    <xdr:sp macro="" textlink="">
      <xdr:nvSpPr>
        <xdr:cNvPr id="195" name="n_1aveValue【橋りょう・トンネル】&#10;一人当たり有形固定資産（償却資産）額"/>
        <xdr:cNvSpPr txBox="1"/>
      </xdr:nvSpPr>
      <xdr:spPr>
        <a:xfrm>
          <a:off x="9327094"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149002</xdr:rowOff>
    </xdr:from>
    <xdr:ext cx="599010" cy="259045"/>
    <xdr:sp macro="" textlink="">
      <xdr:nvSpPr>
        <xdr:cNvPr id="196" name="n_1mainValue【橋りょう・トンネル】&#10;一人当たり有形固定資産（償却資産）額"/>
        <xdr:cNvSpPr txBox="1"/>
      </xdr:nvSpPr>
      <xdr:spPr>
        <a:xfrm>
          <a:off x="9327094" y="1095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281,606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9" name="テキスト ボックス 20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9" name="テキスト ボックス 21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149134</xdr:rowOff>
    </xdr:to>
    <xdr:cxnSp macro="">
      <xdr:nvCxnSpPr>
        <xdr:cNvPr id="223" name="直線コネクタ 222"/>
        <xdr:cNvCxnSpPr/>
      </xdr:nvCxnSpPr>
      <xdr:spPr>
        <a:xfrm flipV="1">
          <a:off x="4634865" y="13434061"/>
          <a:ext cx="0" cy="145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152961</xdr:rowOff>
    </xdr:from>
    <xdr:ext cx="405111" cy="259045"/>
    <xdr:sp macro="" textlink="">
      <xdr:nvSpPr>
        <xdr:cNvPr id="224" name="【公営住宅】&#10;有形固定資産減価償却率最小値テキスト"/>
        <xdr:cNvSpPr txBox="1"/>
      </xdr:nvSpPr>
      <xdr:spPr>
        <a:xfrm>
          <a:off x="4724400" y="148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149134</xdr:rowOff>
    </xdr:from>
    <xdr:to>
      <xdr:col>6</xdr:col>
      <xdr:colOff>600075</xdr:colOff>
      <xdr:row>86</xdr:row>
      <xdr:rowOff>149134</xdr:rowOff>
    </xdr:to>
    <xdr:cxnSp macro="">
      <xdr:nvCxnSpPr>
        <xdr:cNvPr id="225" name="直線コネクタ 224"/>
        <xdr:cNvCxnSpPr/>
      </xdr:nvCxnSpPr>
      <xdr:spPr>
        <a:xfrm>
          <a:off x="4546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26" name="【公営住宅】&#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27" name="直線コネクタ 226"/>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106515</xdr:rowOff>
    </xdr:from>
    <xdr:ext cx="405111" cy="259045"/>
    <xdr:sp macro="" textlink="">
      <xdr:nvSpPr>
        <xdr:cNvPr id="228" name="【公営住宅】&#10;有形固定資産減価償却率平均値テキスト"/>
        <xdr:cNvSpPr txBox="1"/>
      </xdr:nvSpPr>
      <xdr:spPr>
        <a:xfrm>
          <a:off x="4724400" y="1416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83638</xdr:rowOff>
    </xdr:from>
    <xdr:to>
      <xdr:col>6</xdr:col>
      <xdr:colOff>561975</xdr:colOff>
      <xdr:row>84</xdr:row>
      <xdr:rowOff>13788</xdr:rowOff>
    </xdr:to>
    <xdr:sp macro="" textlink="">
      <xdr:nvSpPr>
        <xdr:cNvPr id="229" name="フローチャート : 判断 228"/>
        <xdr:cNvSpPr/>
      </xdr:nvSpPr>
      <xdr:spPr>
        <a:xfrm>
          <a:off x="45847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114663</xdr:rowOff>
    </xdr:from>
    <xdr:to>
      <xdr:col>5</xdr:col>
      <xdr:colOff>409575</xdr:colOff>
      <xdr:row>83</xdr:row>
      <xdr:rowOff>44813</xdr:rowOff>
    </xdr:to>
    <xdr:sp macro="" textlink="">
      <xdr:nvSpPr>
        <xdr:cNvPr id="230" name="フローチャート : 判断 229"/>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86</xdr:row>
      <xdr:rowOff>98334</xdr:rowOff>
    </xdr:from>
    <xdr:to>
      <xdr:col>6</xdr:col>
      <xdr:colOff>561975</xdr:colOff>
      <xdr:row>87</xdr:row>
      <xdr:rowOff>28484</xdr:rowOff>
    </xdr:to>
    <xdr:sp macro="" textlink="">
      <xdr:nvSpPr>
        <xdr:cNvPr id="236" name="円/楕円 235"/>
        <xdr:cNvSpPr/>
      </xdr:nvSpPr>
      <xdr:spPr>
        <a:xfrm>
          <a:off x="45847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86</xdr:row>
      <xdr:rowOff>13261</xdr:rowOff>
    </xdr:from>
    <xdr:ext cx="405111" cy="259045"/>
    <xdr:sp macro="" textlink="">
      <xdr:nvSpPr>
        <xdr:cNvPr id="237" name="【公営住宅】&#10;有形固定資産減価償却率該当値テキスト"/>
        <xdr:cNvSpPr txBox="1"/>
      </xdr:nvSpPr>
      <xdr:spPr>
        <a:xfrm>
          <a:off x="4724400" y="1475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70576</xdr:rowOff>
    </xdr:from>
    <xdr:to>
      <xdr:col>5</xdr:col>
      <xdr:colOff>409575</xdr:colOff>
      <xdr:row>86</xdr:row>
      <xdr:rowOff>726</xdr:rowOff>
    </xdr:to>
    <xdr:sp macro="" textlink="">
      <xdr:nvSpPr>
        <xdr:cNvPr id="238" name="円/楕円 237"/>
        <xdr:cNvSpPr/>
      </xdr:nvSpPr>
      <xdr:spPr>
        <a:xfrm>
          <a:off x="3746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121376</xdr:rowOff>
    </xdr:from>
    <xdr:to>
      <xdr:col>6</xdr:col>
      <xdr:colOff>511175</xdr:colOff>
      <xdr:row>86</xdr:row>
      <xdr:rowOff>149134</xdr:rowOff>
    </xdr:to>
    <xdr:cxnSp macro="">
      <xdr:nvCxnSpPr>
        <xdr:cNvPr id="239" name="直線コネクタ 238"/>
        <xdr:cNvCxnSpPr/>
      </xdr:nvCxnSpPr>
      <xdr:spPr>
        <a:xfrm>
          <a:off x="3797300" y="14694626"/>
          <a:ext cx="8382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61340</xdr:rowOff>
    </xdr:from>
    <xdr:ext cx="405111" cy="259045"/>
    <xdr:sp macro="" textlink="">
      <xdr:nvSpPr>
        <xdr:cNvPr id="240" name="n_1aveValue【公営住宅】&#10;有形固定資産減価償却率"/>
        <xdr:cNvSpPr txBox="1"/>
      </xdr:nvSpPr>
      <xdr:spPr>
        <a:xfrm>
          <a:off x="3582043"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163303</xdr:rowOff>
    </xdr:from>
    <xdr:ext cx="405111" cy="259045"/>
    <xdr:sp macro="" textlink="">
      <xdr:nvSpPr>
        <xdr:cNvPr id="241" name="n_1mainValue【公営住宅】&#10;有形固定資産減価償却率"/>
        <xdr:cNvSpPr txBox="1"/>
      </xdr:nvSpPr>
      <xdr:spPr>
        <a:xfrm>
          <a:off x="3582043" y="1473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2" name="直線コネクタ 25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3" name="テキスト ボックス 25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4" name="直線コネクタ 25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5" name="テキスト ボックス 25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6" name="直線コネクタ 25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7" name="テキスト ボックス 25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8" name="直線コネクタ 25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9" name="テキスト ボックス 25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0" name="直線コネクタ 25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1" name="テキスト ボックス 26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63" name="テキスト ボックス 26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65" name="直線コネクタ 264"/>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66" name="【公営住宅】&#10;一人当たり面積最小値テキスト"/>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67" name="直線コネクタ 266"/>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68" name="【公営住宅】&#10;一人当たり面積最大値テキスト"/>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69" name="直線コネクタ 268"/>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70" name="【公営住宅】&#10;一人当たり面積平均値テキスト"/>
        <xdr:cNvSpPr txBox="1"/>
      </xdr:nvSpPr>
      <xdr:spPr>
        <a:xfrm>
          <a:off x="10566400" y="14315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71" name="フローチャート : 判断 270"/>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72" name="フローチャート : 判断 271"/>
        <xdr:cNvSpPr/>
      </xdr:nvSpPr>
      <xdr:spPr>
        <a:xfrm>
          <a:off x="9588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20828</xdr:rowOff>
    </xdr:from>
    <xdr:to>
      <xdr:col>15</xdr:col>
      <xdr:colOff>231775</xdr:colOff>
      <xdr:row>83</xdr:row>
      <xdr:rowOff>122428</xdr:rowOff>
    </xdr:to>
    <xdr:sp macro="" textlink="">
      <xdr:nvSpPr>
        <xdr:cNvPr id="278" name="円/楕円 277"/>
        <xdr:cNvSpPr/>
      </xdr:nvSpPr>
      <xdr:spPr>
        <a:xfrm>
          <a:off x="10426700" y="142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43705</xdr:rowOff>
    </xdr:from>
    <xdr:ext cx="469744" cy="259045"/>
    <xdr:sp macro="" textlink="">
      <xdr:nvSpPr>
        <xdr:cNvPr id="279" name="【公営住宅】&#10;一人当たり面積該当値テキスト"/>
        <xdr:cNvSpPr txBox="1"/>
      </xdr:nvSpPr>
      <xdr:spPr>
        <a:xfrm>
          <a:off x="10566400" y="1410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2.924</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29020</xdr:rowOff>
    </xdr:from>
    <xdr:to>
      <xdr:col>14</xdr:col>
      <xdr:colOff>79375</xdr:colOff>
      <xdr:row>83</xdr:row>
      <xdr:rowOff>130620</xdr:rowOff>
    </xdr:to>
    <xdr:sp macro="" textlink="">
      <xdr:nvSpPr>
        <xdr:cNvPr id="280" name="円/楕円 279"/>
        <xdr:cNvSpPr/>
      </xdr:nvSpPr>
      <xdr:spPr>
        <a:xfrm>
          <a:off x="9588500" y="1425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71628</xdr:rowOff>
    </xdr:from>
    <xdr:to>
      <xdr:col>15</xdr:col>
      <xdr:colOff>180975</xdr:colOff>
      <xdr:row>83</xdr:row>
      <xdr:rowOff>79820</xdr:rowOff>
    </xdr:to>
    <xdr:cxnSp macro="">
      <xdr:nvCxnSpPr>
        <xdr:cNvPr id="281" name="直線コネクタ 280"/>
        <xdr:cNvCxnSpPr/>
      </xdr:nvCxnSpPr>
      <xdr:spPr>
        <a:xfrm flipV="1">
          <a:off x="9639300" y="14301978"/>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155719</xdr:rowOff>
    </xdr:from>
    <xdr:ext cx="469744" cy="259045"/>
    <xdr:sp macro="" textlink="">
      <xdr:nvSpPr>
        <xdr:cNvPr id="282" name="n_1aveValue【公営住宅】&#10;一人当たり面積"/>
        <xdr:cNvSpPr txBox="1"/>
      </xdr:nvSpPr>
      <xdr:spPr>
        <a:xfrm>
          <a:off x="93917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121747</xdr:rowOff>
    </xdr:from>
    <xdr:ext cx="469744" cy="259045"/>
    <xdr:sp macro="" textlink="">
      <xdr:nvSpPr>
        <xdr:cNvPr id="283" name="n_1mainValue【公営住宅】&#10;一人当たり面積"/>
        <xdr:cNvSpPr txBox="1"/>
      </xdr:nvSpPr>
      <xdr:spPr>
        <a:xfrm>
          <a:off x="9391727" y="1435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1" name="正方形/長方形 2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0" name="テキスト ボックス 30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1" name="直線コネクタ 3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2" name="テキスト ボックス 31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3" name="直線コネクタ 3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4" name="テキスト ボックス 3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5" name="直線コネクタ 3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6" name="テキスト ボックス 3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7" name="直線コネクタ 3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8" name="テキスト ボックス 3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9" name="直線コネクタ 3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0" name="テキスト ボックス 31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24" name="直線コネクタ 323"/>
        <xdr:cNvCxnSpPr/>
      </xdr:nvCxnSpPr>
      <xdr:spPr>
        <a:xfrm flipV="1">
          <a:off x="16318864" y="572262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25" name="【認定こども園・幼稚園・保育所】&#10;有形固定資産減価償却率最小値テキスト"/>
        <xdr:cNvSpPr txBox="1"/>
      </xdr:nvSpPr>
      <xdr:spPr>
        <a:xfrm>
          <a:off x="164084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26" name="直線コネクタ 325"/>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27" name="【認定こども園・幼稚園・保育所】&#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28" name="直線コネクタ 327"/>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29" name="【認定こども園・幼稚園・保育所】&#10;有形固定資産減価償却率平均値テキスト"/>
        <xdr:cNvSpPr txBox="1"/>
      </xdr:nvSpPr>
      <xdr:spPr>
        <a:xfrm>
          <a:off x="16408400" y="6686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30" name="フローチャート : 判断 329"/>
        <xdr:cNvSpPr/>
      </xdr:nvSpPr>
      <xdr:spPr>
        <a:xfrm>
          <a:off x="16268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31" name="フローチャート : 判断 330"/>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13970</xdr:rowOff>
    </xdr:from>
    <xdr:to>
      <xdr:col>23</xdr:col>
      <xdr:colOff>568325</xdr:colOff>
      <xdr:row>33</xdr:row>
      <xdr:rowOff>115570</xdr:rowOff>
    </xdr:to>
    <xdr:sp macro="" textlink="">
      <xdr:nvSpPr>
        <xdr:cNvPr id="337" name="円/楕円 336"/>
        <xdr:cNvSpPr/>
      </xdr:nvSpPr>
      <xdr:spPr>
        <a:xfrm>
          <a:off x="162687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138447</xdr:rowOff>
    </xdr:from>
    <xdr:ext cx="405111" cy="259045"/>
    <xdr:sp macro="" textlink="">
      <xdr:nvSpPr>
        <xdr:cNvPr id="338" name="【認定こども園・幼稚園・保育所】&#10;有形固定資産減価償却率該当値テキスト"/>
        <xdr:cNvSpPr txBox="1"/>
      </xdr:nvSpPr>
      <xdr:spPr>
        <a:xfrm>
          <a:off x="16408400" y="562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114935</xdr:rowOff>
    </xdr:from>
    <xdr:to>
      <xdr:col>22</xdr:col>
      <xdr:colOff>415925</xdr:colOff>
      <xdr:row>34</xdr:row>
      <xdr:rowOff>45085</xdr:rowOff>
    </xdr:to>
    <xdr:sp macro="" textlink="">
      <xdr:nvSpPr>
        <xdr:cNvPr id="339" name="円/楕円 338"/>
        <xdr:cNvSpPr/>
      </xdr:nvSpPr>
      <xdr:spPr>
        <a:xfrm>
          <a:off x="154305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64770</xdr:rowOff>
    </xdr:from>
    <xdr:to>
      <xdr:col>23</xdr:col>
      <xdr:colOff>517525</xdr:colOff>
      <xdr:row>33</xdr:row>
      <xdr:rowOff>165735</xdr:rowOff>
    </xdr:to>
    <xdr:cxnSp macro="">
      <xdr:nvCxnSpPr>
        <xdr:cNvPr id="340" name="直線コネクタ 339"/>
        <xdr:cNvCxnSpPr/>
      </xdr:nvCxnSpPr>
      <xdr:spPr>
        <a:xfrm flipV="1">
          <a:off x="15481300" y="5722620"/>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66692</xdr:rowOff>
    </xdr:from>
    <xdr:ext cx="405111" cy="259045"/>
    <xdr:sp macro="" textlink="">
      <xdr:nvSpPr>
        <xdr:cNvPr id="341"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61612</xdr:rowOff>
    </xdr:from>
    <xdr:ext cx="405111" cy="259045"/>
    <xdr:sp macro="" textlink="">
      <xdr:nvSpPr>
        <xdr:cNvPr id="342" name="n_1mainValue【認定こども園・幼稚園・保育所】&#10;有形固定資産減価償却率"/>
        <xdr:cNvSpPr txBox="1"/>
      </xdr:nvSpPr>
      <xdr:spPr>
        <a:xfrm>
          <a:off x="15266043" y="554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53" name="テキスト ボックス 35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54" name="直線コネクタ 3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55" name="テキスト ボックス 3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6" name="直線コネクタ 3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7" name="テキスト ボックス 3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8" name="直線コネクタ 3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9" name="テキスト ボックス 3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0" name="直線コネクタ 3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61" name="テキスト ボックス 3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101346</xdr:rowOff>
    </xdr:from>
    <xdr:to>
      <xdr:col>32</xdr:col>
      <xdr:colOff>186689</xdr:colOff>
      <xdr:row>40</xdr:row>
      <xdr:rowOff>3048</xdr:rowOff>
    </xdr:to>
    <xdr:cxnSp macro="">
      <xdr:nvCxnSpPr>
        <xdr:cNvPr id="365" name="直線コネクタ 364"/>
        <xdr:cNvCxnSpPr/>
      </xdr:nvCxnSpPr>
      <xdr:spPr>
        <a:xfrm flipV="1">
          <a:off x="22160864" y="57591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6875</xdr:rowOff>
    </xdr:from>
    <xdr:ext cx="469744" cy="259045"/>
    <xdr:sp macro="" textlink="">
      <xdr:nvSpPr>
        <xdr:cNvPr id="366" name="【認定こども園・幼稚園・保育所】&#10;一人当たり面積最小値テキスト"/>
        <xdr:cNvSpPr txBox="1"/>
      </xdr:nvSpPr>
      <xdr:spPr>
        <a:xfrm>
          <a:off x="22250400" y="68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40</xdr:row>
      <xdr:rowOff>3048</xdr:rowOff>
    </xdr:from>
    <xdr:to>
      <xdr:col>32</xdr:col>
      <xdr:colOff>276225</xdr:colOff>
      <xdr:row>40</xdr:row>
      <xdr:rowOff>3048</xdr:rowOff>
    </xdr:to>
    <xdr:cxnSp macro="">
      <xdr:nvCxnSpPr>
        <xdr:cNvPr id="367" name="直線コネクタ 366"/>
        <xdr:cNvCxnSpPr/>
      </xdr:nvCxnSpPr>
      <xdr:spPr>
        <a:xfrm>
          <a:off x="22072600" y="686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48023</xdr:rowOff>
    </xdr:from>
    <xdr:ext cx="469744" cy="259045"/>
    <xdr:sp macro="" textlink="">
      <xdr:nvSpPr>
        <xdr:cNvPr id="368" name="【認定こども園・幼稚園・保育所】&#10;一人当たり面積最大値テキスト"/>
        <xdr:cNvSpPr txBox="1"/>
      </xdr:nvSpPr>
      <xdr:spPr>
        <a:xfrm>
          <a:off x="222504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33</xdr:row>
      <xdr:rowOff>101346</xdr:rowOff>
    </xdr:from>
    <xdr:to>
      <xdr:col>32</xdr:col>
      <xdr:colOff>276225</xdr:colOff>
      <xdr:row>33</xdr:row>
      <xdr:rowOff>101346</xdr:rowOff>
    </xdr:to>
    <xdr:cxnSp macro="">
      <xdr:nvCxnSpPr>
        <xdr:cNvPr id="369" name="直線コネクタ 368"/>
        <xdr:cNvCxnSpPr/>
      </xdr:nvCxnSpPr>
      <xdr:spPr>
        <a:xfrm>
          <a:off x="22072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29989</xdr:rowOff>
    </xdr:from>
    <xdr:ext cx="469744" cy="259045"/>
    <xdr:sp macro="" textlink="">
      <xdr:nvSpPr>
        <xdr:cNvPr id="370" name="【認定こども園・幼稚園・保育所】&#10;一人当たり面積平均値テキスト"/>
        <xdr:cNvSpPr txBox="1"/>
      </xdr:nvSpPr>
      <xdr:spPr>
        <a:xfrm>
          <a:off x="22250400" y="637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7112</xdr:rowOff>
    </xdr:from>
    <xdr:to>
      <xdr:col>32</xdr:col>
      <xdr:colOff>238125</xdr:colOff>
      <xdr:row>38</xdr:row>
      <xdr:rowOff>108712</xdr:rowOff>
    </xdr:to>
    <xdr:sp macro="" textlink="">
      <xdr:nvSpPr>
        <xdr:cNvPr id="371" name="フローチャート : 判断 370"/>
        <xdr:cNvSpPr/>
      </xdr:nvSpPr>
      <xdr:spPr>
        <a:xfrm>
          <a:off x="22110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82550</xdr:rowOff>
    </xdr:from>
    <xdr:to>
      <xdr:col>31</xdr:col>
      <xdr:colOff>85725</xdr:colOff>
      <xdr:row>34</xdr:row>
      <xdr:rowOff>12700</xdr:rowOff>
    </xdr:to>
    <xdr:sp macro="" textlink="">
      <xdr:nvSpPr>
        <xdr:cNvPr id="372" name="フローチャート : 判断 371"/>
        <xdr:cNvSpPr/>
      </xdr:nvSpPr>
      <xdr:spPr>
        <a:xfrm>
          <a:off x="21272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78" name="円/楕円 377"/>
        <xdr:cNvSpPr/>
      </xdr:nvSpPr>
      <xdr:spPr>
        <a:xfrm>
          <a:off x="22110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72407</xdr:rowOff>
    </xdr:from>
    <xdr:ext cx="469744" cy="259045"/>
    <xdr:sp macro="" textlink="">
      <xdr:nvSpPr>
        <xdr:cNvPr id="379" name="【認定こども園・幼稚園・保育所】&#10;一人当たり面積該当値テキスト"/>
        <xdr:cNvSpPr txBox="1"/>
      </xdr:nvSpPr>
      <xdr:spPr>
        <a:xfrm>
          <a:off x="22250400"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0.310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116840</xdr:rowOff>
    </xdr:from>
    <xdr:to>
      <xdr:col>31</xdr:col>
      <xdr:colOff>85725</xdr:colOff>
      <xdr:row>39</xdr:row>
      <xdr:rowOff>46990</xdr:rowOff>
    </xdr:to>
    <xdr:sp macro="" textlink="">
      <xdr:nvSpPr>
        <xdr:cNvPr id="380" name="円/楕円 379"/>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144780</xdr:rowOff>
    </xdr:from>
    <xdr:to>
      <xdr:col>32</xdr:col>
      <xdr:colOff>187325</xdr:colOff>
      <xdr:row>38</xdr:row>
      <xdr:rowOff>167640</xdr:rowOff>
    </xdr:to>
    <xdr:cxnSp macro="">
      <xdr:nvCxnSpPr>
        <xdr:cNvPr id="381" name="直線コネクタ 380"/>
        <xdr:cNvCxnSpPr/>
      </xdr:nvCxnSpPr>
      <xdr:spPr>
        <a:xfrm flipV="1">
          <a:off x="21323300" y="6659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32</xdr:row>
      <xdr:rowOff>29227</xdr:rowOff>
    </xdr:from>
    <xdr:ext cx="469744" cy="259045"/>
    <xdr:sp macro="" textlink="">
      <xdr:nvSpPr>
        <xdr:cNvPr id="382" name="n_1aveValue【認定こども園・幼稚園・保育所】&#10;一人当たり面積"/>
        <xdr:cNvSpPr txBox="1"/>
      </xdr:nvSpPr>
      <xdr:spPr>
        <a:xfrm>
          <a:off x="21075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38117</xdr:rowOff>
    </xdr:from>
    <xdr:ext cx="469744" cy="259045"/>
    <xdr:sp macro="" textlink="">
      <xdr:nvSpPr>
        <xdr:cNvPr id="383" name="n_1mainValue【認定こども園・幼稚園・保育所】&#10;一人当たり面積"/>
        <xdr:cNvSpPr txBox="1"/>
      </xdr:nvSpPr>
      <xdr:spPr>
        <a:xfrm>
          <a:off x="21075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4" name="正方形/長方形 3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5" name="正方形/長方形 3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6" name="正方形/長方形 3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7" name="正方形/長方形 3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8" name="正方形/長方形 3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9" name="正方形/長方形 3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0" name="正方形/長方形 3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1" name="正方形/長方形 3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2" name="テキスト ボックス 3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3" name="直線コネクタ 3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4" name="テキスト ボックス 3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5" name="直線コネクタ 39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6" name="テキスト ボックス 39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7" name="直線コネクタ 39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8" name="テキスト ボックス 39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99" name="直線コネクタ 39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0" name="テキスト ボックス 39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1" name="直線コネクタ 40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2" name="テキスト ボックス 40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3" name="直線コネクタ 40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4" name="テキスト ボックス 40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5" name="直線コネクタ 40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6" name="テキスト ボックス 40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7" name="直線コネクタ 4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8" name="テキスト ボックス 40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410" name="直線コネクタ 409"/>
        <xdr:cNvCxnSpPr/>
      </xdr:nvCxnSpPr>
      <xdr:spPr>
        <a:xfrm flipV="1">
          <a:off x="16318864" y="9428117"/>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411" name="【学校施設】&#10;有形固定資産減価償却率最小値テキスト"/>
        <xdr:cNvSpPr txBox="1"/>
      </xdr:nvSpPr>
      <xdr:spPr>
        <a:xfrm>
          <a:off x="16408400" y="109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412" name="直線コネクタ 411"/>
        <xdr:cNvCxnSpPr/>
      </xdr:nvCxnSpPr>
      <xdr:spPr>
        <a:xfrm>
          <a:off x="16230600" y="1093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413" name="【学校施設】&#10;有形固定資産減価償却率最大値テキスト"/>
        <xdr:cNvSpPr txBox="1"/>
      </xdr:nvSpPr>
      <xdr:spPr>
        <a:xfrm>
          <a:off x="164084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414" name="直線コネクタ 413"/>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415" name="【学校施設】&#10;有形固定資産減価償却率平均値テキスト"/>
        <xdr:cNvSpPr txBox="1"/>
      </xdr:nvSpPr>
      <xdr:spPr>
        <a:xfrm>
          <a:off x="164084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416" name="フローチャート : 判断 415"/>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119017</xdr:rowOff>
    </xdr:from>
    <xdr:to>
      <xdr:col>22</xdr:col>
      <xdr:colOff>415925</xdr:colOff>
      <xdr:row>59</xdr:row>
      <xdr:rowOff>49167</xdr:rowOff>
    </xdr:to>
    <xdr:sp macro="" textlink="">
      <xdr:nvSpPr>
        <xdr:cNvPr id="417" name="フローチャート : 判断 416"/>
        <xdr:cNvSpPr/>
      </xdr:nvSpPr>
      <xdr:spPr>
        <a:xfrm>
          <a:off x="15430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40640</xdr:rowOff>
    </xdr:from>
    <xdr:to>
      <xdr:col>23</xdr:col>
      <xdr:colOff>568325</xdr:colOff>
      <xdr:row>56</xdr:row>
      <xdr:rowOff>142240</xdr:rowOff>
    </xdr:to>
    <xdr:sp macro="" textlink="">
      <xdr:nvSpPr>
        <xdr:cNvPr id="423" name="円/楕円 422"/>
        <xdr:cNvSpPr/>
      </xdr:nvSpPr>
      <xdr:spPr>
        <a:xfrm>
          <a:off x="16268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63517</xdr:rowOff>
    </xdr:from>
    <xdr:ext cx="405111" cy="259045"/>
    <xdr:sp macro="" textlink="">
      <xdr:nvSpPr>
        <xdr:cNvPr id="424" name="【学校施設】&#10;有形固定資産減価償却率該当値テキスト"/>
        <xdr:cNvSpPr txBox="1"/>
      </xdr:nvSpPr>
      <xdr:spPr>
        <a:xfrm>
          <a:off x="16408400"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27577</xdr:rowOff>
    </xdr:from>
    <xdr:to>
      <xdr:col>22</xdr:col>
      <xdr:colOff>415925</xdr:colOff>
      <xdr:row>56</xdr:row>
      <xdr:rowOff>129177</xdr:rowOff>
    </xdr:to>
    <xdr:sp macro="" textlink="">
      <xdr:nvSpPr>
        <xdr:cNvPr id="425" name="円/楕円 424"/>
        <xdr:cNvSpPr/>
      </xdr:nvSpPr>
      <xdr:spPr>
        <a:xfrm>
          <a:off x="15430500" y="96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78377</xdr:rowOff>
    </xdr:from>
    <xdr:to>
      <xdr:col>23</xdr:col>
      <xdr:colOff>517525</xdr:colOff>
      <xdr:row>56</xdr:row>
      <xdr:rowOff>91440</xdr:rowOff>
    </xdr:to>
    <xdr:cxnSp macro="">
      <xdr:nvCxnSpPr>
        <xdr:cNvPr id="426" name="直線コネクタ 425"/>
        <xdr:cNvCxnSpPr/>
      </xdr:nvCxnSpPr>
      <xdr:spPr>
        <a:xfrm>
          <a:off x="15481300" y="967957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40294</xdr:rowOff>
    </xdr:from>
    <xdr:ext cx="405111" cy="259045"/>
    <xdr:sp macro="" textlink="">
      <xdr:nvSpPr>
        <xdr:cNvPr id="427" name="n_1aveValue【学校施設】&#10;有形固定資産減価償却率"/>
        <xdr:cNvSpPr txBox="1"/>
      </xdr:nvSpPr>
      <xdr:spPr>
        <a:xfrm>
          <a:off x="15266043"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145704</xdr:rowOff>
    </xdr:from>
    <xdr:ext cx="405111" cy="259045"/>
    <xdr:sp macro="" textlink="">
      <xdr:nvSpPr>
        <xdr:cNvPr id="428" name="n_1mainValue【学校施設】&#10;有形固定資産減価償却率"/>
        <xdr:cNvSpPr txBox="1"/>
      </xdr:nvSpPr>
      <xdr:spPr>
        <a:xfrm>
          <a:off x="15266043" y="940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9" name="正方形/長方形 4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0" name="正方形/長方形 4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1" name="正方形/長方形 4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2" name="正方形/長方形 4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3" name="正方形/長方形 4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4" name="正方形/長方形 4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5" name="正方形/長方形 4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6" name="正方形/長方形 4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7" name="テキスト ボックス 4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8" name="直線コネクタ 4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9" name="テキスト ボックス 43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40" name="直線コネクタ 43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1" name="テキスト ボックス 44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2" name="直線コネクタ 44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3" name="テキスト ボックス 44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4" name="直線コネクタ 44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5" name="テキスト ボックス 44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6" name="直線コネクタ 44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7" name="テキスト ボックス 44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49" name="テキスト ボックス 44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451" name="直線コネクタ 450"/>
        <xdr:cNvCxnSpPr/>
      </xdr:nvCxnSpPr>
      <xdr:spPr>
        <a:xfrm flipV="1">
          <a:off x="22160864" y="9665208"/>
          <a:ext cx="0" cy="1410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452" name="【学校施設】&#10;一人当たり面積最小値テキスト"/>
        <xdr:cNvSpPr txBox="1"/>
      </xdr:nvSpPr>
      <xdr:spPr>
        <a:xfrm>
          <a:off x="22250400" y="110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453" name="直線コネクタ 452"/>
        <xdr:cNvCxnSpPr/>
      </xdr:nvCxnSpPr>
      <xdr:spPr>
        <a:xfrm>
          <a:off x="22072600" y="1107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454" name="【学校施設】&#10;一人当たり面積最大値テキスト"/>
        <xdr:cNvSpPr txBox="1"/>
      </xdr:nvSpPr>
      <xdr:spPr>
        <a:xfrm>
          <a:off x="222504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455" name="直線コネクタ 454"/>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59631</xdr:rowOff>
    </xdr:from>
    <xdr:ext cx="469744" cy="259045"/>
    <xdr:sp macro="" textlink="">
      <xdr:nvSpPr>
        <xdr:cNvPr id="456" name="【学校施設】&#10;一人当たり面積平均値テキスト"/>
        <xdr:cNvSpPr txBox="1"/>
      </xdr:nvSpPr>
      <xdr:spPr>
        <a:xfrm>
          <a:off x="22250400" y="1051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457" name="フローチャート : 判断 456"/>
        <xdr:cNvSpPr/>
      </xdr:nvSpPr>
      <xdr:spPr>
        <a:xfrm>
          <a:off x="22110700" y="1066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458" name="フローチャート : 判断 457"/>
        <xdr:cNvSpPr/>
      </xdr:nvSpPr>
      <xdr:spPr>
        <a:xfrm>
          <a:off x="21272500" y="105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65786</xdr:rowOff>
    </xdr:from>
    <xdr:to>
      <xdr:col>32</xdr:col>
      <xdr:colOff>238125</xdr:colOff>
      <xdr:row>63</xdr:row>
      <xdr:rowOff>167386</xdr:rowOff>
    </xdr:to>
    <xdr:sp macro="" textlink="">
      <xdr:nvSpPr>
        <xdr:cNvPr id="464" name="円/楕円 463"/>
        <xdr:cNvSpPr/>
      </xdr:nvSpPr>
      <xdr:spPr>
        <a:xfrm>
          <a:off x="221107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44213</xdr:rowOff>
    </xdr:from>
    <xdr:ext cx="469744" cy="259045"/>
    <xdr:sp macro="" textlink="">
      <xdr:nvSpPr>
        <xdr:cNvPr id="465" name="【学校施設】&#10;一人当たり面積該当値テキスト"/>
        <xdr:cNvSpPr txBox="1"/>
      </xdr:nvSpPr>
      <xdr:spPr>
        <a:xfrm>
          <a:off x="22250400"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2.240</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73101</xdr:rowOff>
    </xdr:from>
    <xdr:to>
      <xdr:col>31</xdr:col>
      <xdr:colOff>85725</xdr:colOff>
      <xdr:row>64</xdr:row>
      <xdr:rowOff>3251</xdr:rowOff>
    </xdr:to>
    <xdr:sp macro="" textlink="">
      <xdr:nvSpPr>
        <xdr:cNvPr id="466" name="円/楕円 465"/>
        <xdr:cNvSpPr/>
      </xdr:nvSpPr>
      <xdr:spPr>
        <a:xfrm>
          <a:off x="21272500" y="1087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116586</xdr:rowOff>
    </xdr:from>
    <xdr:to>
      <xdr:col>32</xdr:col>
      <xdr:colOff>187325</xdr:colOff>
      <xdr:row>63</xdr:row>
      <xdr:rowOff>123901</xdr:rowOff>
    </xdr:to>
    <xdr:cxnSp macro="">
      <xdr:nvCxnSpPr>
        <xdr:cNvPr id="467" name="直線コネクタ 466"/>
        <xdr:cNvCxnSpPr/>
      </xdr:nvCxnSpPr>
      <xdr:spPr>
        <a:xfrm flipV="1">
          <a:off x="21323300" y="10917936"/>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1719</xdr:rowOff>
    </xdr:from>
    <xdr:ext cx="469744" cy="259045"/>
    <xdr:sp macro="" textlink="">
      <xdr:nvSpPr>
        <xdr:cNvPr id="468" name="n_1aveValue【学校施設】&#10;一人当たり面積"/>
        <xdr:cNvSpPr txBox="1"/>
      </xdr:nvSpPr>
      <xdr:spPr>
        <a:xfrm>
          <a:off x="21075727" y="102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165828</xdr:rowOff>
    </xdr:from>
    <xdr:ext cx="469744" cy="259045"/>
    <xdr:sp macro="" textlink="">
      <xdr:nvSpPr>
        <xdr:cNvPr id="469" name="n_1mainValue【学校施設】&#10;一人当たり面積"/>
        <xdr:cNvSpPr txBox="1"/>
      </xdr:nvSpPr>
      <xdr:spPr>
        <a:xfrm>
          <a:off x="21075727" y="1096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0" name="正方形/長方形 4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1" name="正方形/長方形 4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2" name="正方形/長方形 4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3" name="正方形/長方形 4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4" name="正方形/長方形 4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5" name="正方形/長方形 4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6" name="正方形/長方形 4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7" name="正方形/長方形 4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8" name="テキスト ボックス 4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9" name="直線コネクタ 4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0" name="テキスト ボックス 47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81" name="直線コネクタ 48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2" name="テキスト ボックス 48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3" name="直線コネクタ 48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4" name="テキスト ボックス 48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5" name="直線コネクタ 48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6" name="テキスト ボックス 48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7" name="直線コネクタ 48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8" name="テキスト ボックス 48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9" name="直線コネクタ 48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90" name="テキスト ボックス 48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1" name="直線コネクタ 4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2" name="テキスト ボックス 4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80</xdr:row>
      <xdr:rowOff>99061</xdr:rowOff>
    </xdr:from>
    <xdr:to>
      <xdr:col>23</xdr:col>
      <xdr:colOff>516889</xdr:colOff>
      <xdr:row>85</xdr:row>
      <xdr:rowOff>133350</xdr:rowOff>
    </xdr:to>
    <xdr:cxnSp macro="">
      <xdr:nvCxnSpPr>
        <xdr:cNvPr id="494" name="直線コネクタ 493"/>
        <xdr:cNvCxnSpPr/>
      </xdr:nvCxnSpPr>
      <xdr:spPr>
        <a:xfrm flipV="1">
          <a:off x="16318864" y="13815061"/>
          <a:ext cx="0" cy="891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137177</xdr:rowOff>
    </xdr:from>
    <xdr:ext cx="405111" cy="259045"/>
    <xdr:sp macro="" textlink="">
      <xdr:nvSpPr>
        <xdr:cNvPr id="495" name="【児童館】&#10;有形固定資産減価償却率最小値テキスト"/>
        <xdr:cNvSpPr txBox="1"/>
      </xdr:nvSpPr>
      <xdr:spPr>
        <a:xfrm>
          <a:off x="16408400"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85</xdr:row>
      <xdr:rowOff>133350</xdr:rowOff>
    </xdr:from>
    <xdr:to>
      <xdr:col>23</xdr:col>
      <xdr:colOff>606425</xdr:colOff>
      <xdr:row>85</xdr:row>
      <xdr:rowOff>133350</xdr:rowOff>
    </xdr:to>
    <xdr:cxnSp macro="">
      <xdr:nvCxnSpPr>
        <xdr:cNvPr id="496" name="直線コネクタ 495"/>
        <xdr:cNvCxnSpPr/>
      </xdr:nvCxnSpPr>
      <xdr:spPr>
        <a:xfrm>
          <a:off x="16230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45738</xdr:rowOff>
    </xdr:from>
    <xdr:ext cx="405111" cy="259045"/>
    <xdr:sp macro="" textlink="">
      <xdr:nvSpPr>
        <xdr:cNvPr id="497" name="【児童館】&#10;有形固定資産減価償却率最大値テキスト"/>
        <xdr:cNvSpPr txBox="1"/>
      </xdr:nvSpPr>
      <xdr:spPr>
        <a:xfrm>
          <a:off x="16408400" y="1359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80</xdr:row>
      <xdr:rowOff>99061</xdr:rowOff>
    </xdr:from>
    <xdr:to>
      <xdr:col>23</xdr:col>
      <xdr:colOff>606425</xdr:colOff>
      <xdr:row>80</xdr:row>
      <xdr:rowOff>99061</xdr:rowOff>
    </xdr:to>
    <xdr:cxnSp macro="">
      <xdr:nvCxnSpPr>
        <xdr:cNvPr id="498" name="直線コネクタ 497"/>
        <xdr:cNvCxnSpPr/>
      </xdr:nvCxnSpPr>
      <xdr:spPr>
        <a:xfrm>
          <a:off x="16230600" y="138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114316</xdr:rowOff>
    </xdr:from>
    <xdr:ext cx="405111" cy="259045"/>
    <xdr:sp macro="" textlink="">
      <xdr:nvSpPr>
        <xdr:cNvPr id="499" name="【児童館】&#10;有形固定資産減価償却率平均値テキスト"/>
        <xdr:cNvSpPr txBox="1"/>
      </xdr:nvSpPr>
      <xdr:spPr>
        <a:xfrm>
          <a:off x="16408400" y="14344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135889</xdr:rowOff>
    </xdr:from>
    <xdr:to>
      <xdr:col>23</xdr:col>
      <xdr:colOff>568325</xdr:colOff>
      <xdr:row>84</xdr:row>
      <xdr:rowOff>66039</xdr:rowOff>
    </xdr:to>
    <xdr:sp macro="" textlink="">
      <xdr:nvSpPr>
        <xdr:cNvPr id="500" name="フローチャート : 判断 499"/>
        <xdr:cNvSpPr/>
      </xdr:nvSpPr>
      <xdr:spPr>
        <a:xfrm>
          <a:off x="16268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78</xdr:row>
      <xdr:rowOff>59689</xdr:rowOff>
    </xdr:from>
    <xdr:to>
      <xdr:col>22</xdr:col>
      <xdr:colOff>415925</xdr:colOff>
      <xdr:row>78</xdr:row>
      <xdr:rowOff>161289</xdr:rowOff>
    </xdr:to>
    <xdr:sp macro="" textlink="">
      <xdr:nvSpPr>
        <xdr:cNvPr id="501" name="フローチャート : 判断 500"/>
        <xdr:cNvSpPr/>
      </xdr:nvSpPr>
      <xdr:spPr>
        <a:xfrm>
          <a:off x="15430500" y="1343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48261</xdr:rowOff>
    </xdr:from>
    <xdr:to>
      <xdr:col>23</xdr:col>
      <xdr:colOff>568325</xdr:colOff>
      <xdr:row>80</xdr:row>
      <xdr:rowOff>149861</xdr:rowOff>
    </xdr:to>
    <xdr:sp macro="" textlink="">
      <xdr:nvSpPr>
        <xdr:cNvPr id="507" name="円/楕円 506"/>
        <xdr:cNvSpPr/>
      </xdr:nvSpPr>
      <xdr:spPr>
        <a:xfrm>
          <a:off x="162687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1288</xdr:rowOff>
    </xdr:from>
    <xdr:ext cx="405111" cy="259045"/>
    <xdr:sp macro="" textlink="">
      <xdr:nvSpPr>
        <xdr:cNvPr id="508" name="【児童館】&#10;有形固定資産減価償却率該当値テキスト"/>
        <xdr:cNvSpPr txBox="1"/>
      </xdr:nvSpPr>
      <xdr:spPr>
        <a:xfrm>
          <a:off x="16408400" y="1371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82550</xdr:rowOff>
    </xdr:from>
    <xdr:to>
      <xdr:col>22</xdr:col>
      <xdr:colOff>415925</xdr:colOff>
      <xdr:row>78</xdr:row>
      <xdr:rowOff>12700</xdr:rowOff>
    </xdr:to>
    <xdr:sp macro="" textlink="">
      <xdr:nvSpPr>
        <xdr:cNvPr id="509" name="円/楕円 508"/>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133350</xdr:rowOff>
    </xdr:from>
    <xdr:to>
      <xdr:col>23</xdr:col>
      <xdr:colOff>517525</xdr:colOff>
      <xdr:row>80</xdr:row>
      <xdr:rowOff>99061</xdr:rowOff>
    </xdr:to>
    <xdr:cxnSp macro="">
      <xdr:nvCxnSpPr>
        <xdr:cNvPr id="510" name="直線コネクタ 509"/>
        <xdr:cNvCxnSpPr/>
      </xdr:nvCxnSpPr>
      <xdr:spPr>
        <a:xfrm>
          <a:off x="15481300" y="13335000"/>
          <a:ext cx="838200" cy="4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78</xdr:row>
      <xdr:rowOff>152416</xdr:rowOff>
    </xdr:from>
    <xdr:ext cx="405111" cy="259045"/>
    <xdr:sp macro="" textlink="">
      <xdr:nvSpPr>
        <xdr:cNvPr id="511" name="n_1aveValue【児童館】&#10;有形固定資産減価償却率"/>
        <xdr:cNvSpPr txBox="1"/>
      </xdr:nvSpPr>
      <xdr:spPr>
        <a:xfrm>
          <a:off x="15266043" y="1352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29227</xdr:rowOff>
    </xdr:from>
    <xdr:ext cx="469744" cy="259045"/>
    <xdr:sp macro="" textlink="">
      <xdr:nvSpPr>
        <xdr:cNvPr id="512"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0" name="正方形/長方形 5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1" name="テキスト ボックス 5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2" name="直線コネクタ 5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3" name="テキスト ボックス 52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24" name="直線コネクタ 52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5" name="テキスト ボックス 52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6" name="直線コネクタ 52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7" name="テキスト ボックス 52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28" name="直線コネクタ 52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29" name="テキスト ボックス 52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0" name="直線コネクタ 52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1" name="テキスト ボックス 53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2" name="直線コネクタ 53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3" name="テキスト ボックス 53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4" name="直線コネクタ 53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5" name="テキスト ボックス 53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6" name="直線コネクタ 5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7" name="テキスト ボックス 5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136071</xdr:rowOff>
    </xdr:from>
    <xdr:to>
      <xdr:col>32</xdr:col>
      <xdr:colOff>186689</xdr:colOff>
      <xdr:row>86</xdr:row>
      <xdr:rowOff>5443</xdr:rowOff>
    </xdr:to>
    <xdr:cxnSp macro="">
      <xdr:nvCxnSpPr>
        <xdr:cNvPr id="539" name="直線コネクタ 538"/>
        <xdr:cNvCxnSpPr/>
      </xdr:nvCxnSpPr>
      <xdr:spPr>
        <a:xfrm flipV="1">
          <a:off x="22160864" y="13509171"/>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40"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0.075</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41" name="直線コネクタ 540"/>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82748</xdr:rowOff>
    </xdr:from>
    <xdr:ext cx="469744" cy="259045"/>
    <xdr:sp macro="" textlink="">
      <xdr:nvSpPr>
        <xdr:cNvPr id="542" name="【児童館】&#10;一人当たり面積最大値テキスト"/>
        <xdr:cNvSpPr txBox="1"/>
      </xdr:nvSpPr>
      <xdr:spPr>
        <a:xfrm>
          <a:off x="22250400" y="1328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78</xdr:row>
      <xdr:rowOff>136071</xdr:rowOff>
    </xdr:from>
    <xdr:to>
      <xdr:col>32</xdr:col>
      <xdr:colOff>276225</xdr:colOff>
      <xdr:row>78</xdr:row>
      <xdr:rowOff>136071</xdr:rowOff>
    </xdr:to>
    <xdr:cxnSp macro="">
      <xdr:nvCxnSpPr>
        <xdr:cNvPr id="543" name="直線コネクタ 542"/>
        <xdr:cNvCxnSpPr/>
      </xdr:nvCxnSpPr>
      <xdr:spPr>
        <a:xfrm>
          <a:off x="22072600" y="1350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44"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45" name="フローチャート : 判断 544"/>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142421</xdr:rowOff>
    </xdr:from>
    <xdr:to>
      <xdr:col>31</xdr:col>
      <xdr:colOff>85725</xdr:colOff>
      <xdr:row>84</xdr:row>
      <xdr:rowOff>72571</xdr:rowOff>
    </xdr:to>
    <xdr:sp macro="" textlink="">
      <xdr:nvSpPr>
        <xdr:cNvPr id="546" name="フローチャート : 判断 545"/>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7" name="テキスト ボックス 5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8" name="テキスト ボックス 5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9" name="テキスト ボックス 5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0" name="テキスト ボックス 5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1" name="テキスト ボックス 5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85271</xdr:rowOff>
    </xdr:from>
    <xdr:to>
      <xdr:col>32</xdr:col>
      <xdr:colOff>238125</xdr:colOff>
      <xdr:row>79</xdr:row>
      <xdr:rowOff>15421</xdr:rowOff>
    </xdr:to>
    <xdr:sp macro="" textlink="">
      <xdr:nvSpPr>
        <xdr:cNvPr id="552" name="円/楕円 551"/>
        <xdr:cNvSpPr/>
      </xdr:nvSpPr>
      <xdr:spPr>
        <a:xfrm>
          <a:off x="221107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38298</xdr:rowOff>
    </xdr:from>
    <xdr:ext cx="469744" cy="259045"/>
    <xdr:sp macro="" textlink="">
      <xdr:nvSpPr>
        <xdr:cNvPr id="553" name="【児童館】&#10;一人当たり面積該当値テキスト"/>
        <xdr:cNvSpPr txBox="1"/>
      </xdr:nvSpPr>
      <xdr:spPr>
        <a:xfrm>
          <a:off x="22250400" y="1341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150586</xdr:rowOff>
    </xdr:from>
    <xdr:to>
      <xdr:col>31</xdr:col>
      <xdr:colOff>85725</xdr:colOff>
      <xdr:row>79</xdr:row>
      <xdr:rowOff>80736</xdr:rowOff>
    </xdr:to>
    <xdr:sp macro="" textlink="">
      <xdr:nvSpPr>
        <xdr:cNvPr id="554" name="円/楕円 553"/>
        <xdr:cNvSpPr/>
      </xdr:nvSpPr>
      <xdr:spPr>
        <a:xfrm>
          <a:off x="21272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136071</xdr:rowOff>
    </xdr:from>
    <xdr:to>
      <xdr:col>32</xdr:col>
      <xdr:colOff>187325</xdr:colOff>
      <xdr:row>79</xdr:row>
      <xdr:rowOff>29936</xdr:rowOff>
    </xdr:to>
    <xdr:cxnSp macro="">
      <xdr:nvCxnSpPr>
        <xdr:cNvPr id="555" name="直線コネクタ 554"/>
        <xdr:cNvCxnSpPr/>
      </xdr:nvCxnSpPr>
      <xdr:spPr>
        <a:xfrm flipV="1">
          <a:off x="21323300" y="135091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84</xdr:row>
      <xdr:rowOff>63698</xdr:rowOff>
    </xdr:from>
    <xdr:ext cx="469744" cy="259045"/>
    <xdr:sp macro="" textlink="">
      <xdr:nvSpPr>
        <xdr:cNvPr id="556" name="n_1ave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97263</xdr:rowOff>
    </xdr:from>
    <xdr:ext cx="469744" cy="259045"/>
    <xdr:sp macro="" textlink="">
      <xdr:nvSpPr>
        <xdr:cNvPr id="557" name="n_1mainValue【児童館】&#10;一人当たり面積"/>
        <xdr:cNvSpPr txBox="1"/>
      </xdr:nvSpPr>
      <xdr:spPr>
        <a:xfrm>
          <a:off x="21075727" y="132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68" name="直線コネクタ 56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69" name="テキスト ボックス 56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0" name="直線コネクタ 56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1" name="テキスト ボックス 57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2" name="直線コネクタ 57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3" name="テキスト ボックス 57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4" name="直線コネクタ 57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5" name="テキスト ボックス 57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6" name="直線コネクタ 57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7" name="テキスト ボックス 57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8" name="直線コネクタ 57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79" name="テキスト ボックス 57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0" name="直線コネクタ 5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1" name="テキスト ボックス 5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151312</xdr:rowOff>
    </xdr:from>
    <xdr:to>
      <xdr:col>23</xdr:col>
      <xdr:colOff>516889</xdr:colOff>
      <xdr:row>109</xdr:row>
      <xdr:rowOff>35379</xdr:rowOff>
    </xdr:to>
    <xdr:cxnSp macro="">
      <xdr:nvCxnSpPr>
        <xdr:cNvPr id="583" name="直線コネクタ 582"/>
        <xdr:cNvCxnSpPr/>
      </xdr:nvCxnSpPr>
      <xdr:spPr>
        <a:xfrm flipV="1">
          <a:off x="16318864" y="17296312"/>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84" name="【公民館】&#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85" name="直線コネクタ 58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97989</xdr:rowOff>
    </xdr:from>
    <xdr:ext cx="405111" cy="259045"/>
    <xdr:sp macro="" textlink="">
      <xdr:nvSpPr>
        <xdr:cNvPr id="586" name="【公民館】&#10;有形固定資産減価償却率最大値テキスト"/>
        <xdr:cNvSpPr txBox="1"/>
      </xdr:nvSpPr>
      <xdr:spPr>
        <a:xfrm>
          <a:off x="164084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100</xdr:row>
      <xdr:rowOff>151312</xdr:rowOff>
    </xdr:from>
    <xdr:to>
      <xdr:col>23</xdr:col>
      <xdr:colOff>606425</xdr:colOff>
      <xdr:row>100</xdr:row>
      <xdr:rowOff>151312</xdr:rowOff>
    </xdr:to>
    <xdr:cxnSp macro="">
      <xdr:nvCxnSpPr>
        <xdr:cNvPr id="587" name="直線コネクタ 586"/>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588" name="【公民館】&#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589" name="フローチャート : 判断 588"/>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118473</xdr:rowOff>
    </xdr:from>
    <xdr:to>
      <xdr:col>22</xdr:col>
      <xdr:colOff>415925</xdr:colOff>
      <xdr:row>103</xdr:row>
      <xdr:rowOff>48623</xdr:rowOff>
    </xdr:to>
    <xdr:sp macro="" textlink="">
      <xdr:nvSpPr>
        <xdr:cNvPr id="590" name="フローチャート : 判断 589"/>
        <xdr:cNvSpPr/>
      </xdr:nvSpPr>
      <xdr:spPr>
        <a:xfrm>
          <a:off x="15430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1" name="テキスト ボックス 5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2" name="テキスト ボックス 5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3" name="テキスト ボックス 5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4" name="テキスト ボックス 5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5" name="テキスト ボックス 5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144599</xdr:rowOff>
    </xdr:from>
    <xdr:to>
      <xdr:col>23</xdr:col>
      <xdr:colOff>568325</xdr:colOff>
      <xdr:row>104</xdr:row>
      <xdr:rowOff>74749</xdr:rowOff>
    </xdr:to>
    <xdr:sp macro="" textlink="">
      <xdr:nvSpPr>
        <xdr:cNvPr id="596" name="円/楕円 595"/>
        <xdr:cNvSpPr/>
      </xdr:nvSpPr>
      <xdr:spPr>
        <a:xfrm>
          <a:off x="16268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167476</xdr:rowOff>
    </xdr:from>
    <xdr:ext cx="405111" cy="259045"/>
    <xdr:sp macro="" textlink="">
      <xdr:nvSpPr>
        <xdr:cNvPr id="597" name="【公民館】&#10;有形固定資産減価償却率該当値テキスト"/>
        <xdr:cNvSpPr txBox="1"/>
      </xdr:nvSpPr>
      <xdr:spPr>
        <a:xfrm>
          <a:off x="16408400" y="1765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110308</xdr:rowOff>
    </xdr:from>
    <xdr:to>
      <xdr:col>22</xdr:col>
      <xdr:colOff>415925</xdr:colOff>
      <xdr:row>104</xdr:row>
      <xdr:rowOff>40458</xdr:rowOff>
    </xdr:to>
    <xdr:sp macro="" textlink="">
      <xdr:nvSpPr>
        <xdr:cNvPr id="598" name="円/楕円 597"/>
        <xdr:cNvSpPr/>
      </xdr:nvSpPr>
      <xdr:spPr>
        <a:xfrm>
          <a:off x="15430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161108</xdr:rowOff>
    </xdr:from>
    <xdr:to>
      <xdr:col>23</xdr:col>
      <xdr:colOff>517525</xdr:colOff>
      <xdr:row>104</xdr:row>
      <xdr:rowOff>23949</xdr:rowOff>
    </xdr:to>
    <xdr:cxnSp macro="">
      <xdr:nvCxnSpPr>
        <xdr:cNvPr id="599" name="直線コネクタ 598"/>
        <xdr:cNvCxnSpPr/>
      </xdr:nvCxnSpPr>
      <xdr:spPr>
        <a:xfrm>
          <a:off x="15481300" y="1782045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65150</xdr:rowOff>
    </xdr:from>
    <xdr:ext cx="405111" cy="259045"/>
    <xdr:sp macro="" textlink="">
      <xdr:nvSpPr>
        <xdr:cNvPr id="600" name="n_1aveValue【公民館】&#10;有形固定資産減価償却率"/>
        <xdr:cNvSpPr txBox="1"/>
      </xdr:nvSpPr>
      <xdr:spPr>
        <a:xfrm>
          <a:off x="15266043"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31585</xdr:rowOff>
    </xdr:from>
    <xdr:ext cx="405111" cy="259045"/>
    <xdr:sp macro="" textlink="">
      <xdr:nvSpPr>
        <xdr:cNvPr id="601" name="n_1mainValue【公民館】&#10;有形固定資産減価償却率"/>
        <xdr:cNvSpPr txBox="1"/>
      </xdr:nvSpPr>
      <xdr:spPr>
        <a:xfrm>
          <a:off x="15266043" y="1786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9" name="正方形/長方形 6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0" name="テキスト ボックス 6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1" name="直線コネクタ 6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12" name="直線コネクタ 6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3" name="テキスト ボックス 6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4" name="直線コネクタ 6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15" name="テキスト ボックス 6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6" name="直線コネクタ 6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17" name="テキスト ボックス 6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8" name="直線コネクタ 6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19" name="テキスト ボックス 6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305</xdr:rowOff>
    </xdr:from>
    <xdr:to>
      <xdr:col>32</xdr:col>
      <xdr:colOff>186689</xdr:colOff>
      <xdr:row>107</xdr:row>
      <xdr:rowOff>167639</xdr:rowOff>
    </xdr:to>
    <xdr:cxnSp macro="">
      <xdr:nvCxnSpPr>
        <xdr:cNvPr id="623" name="直線コネクタ 622"/>
        <xdr:cNvCxnSpPr/>
      </xdr:nvCxnSpPr>
      <xdr:spPr>
        <a:xfrm flipV="1">
          <a:off x="22160864" y="17145305"/>
          <a:ext cx="0" cy="136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xdr:rowOff>
    </xdr:from>
    <xdr:ext cx="469744" cy="259045"/>
    <xdr:sp macro="" textlink="">
      <xdr:nvSpPr>
        <xdr:cNvPr id="624" name="【公民館】&#10;一人当たり面積最小値テキスト"/>
        <xdr:cNvSpPr txBox="1"/>
      </xdr:nvSpPr>
      <xdr:spPr>
        <a:xfrm>
          <a:off x="222504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167639</xdr:rowOff>
    </xdr:from>
    <xdr:to>
      <xdr:col>32</xdr:col>
      <xdr:colOff>276225</xdr:colOff>
      <xdr:row>107</xdr:row>
      <xdr:rowOff>167639</xdr:rowOff>
    </xdr:to>
    <xdr:cxnSp macro="">
      <xdr:nvCxnSpPr>
        <xdr:cNvPr id="625" name="直線コネクタ 624"/>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118432</xdr:rowOff>
    </xdr:from>
    <xdr:ext cx="469744" cy="259045"/>
    <xdr:sp macro="" textlink="">
      <xdr:nvSpPr>
        <xdr:cNvPr id="626" name="【公民館】&#10;一人当たり面積最大値テキスト"/>
        <xdr:cNvSpPr txBox="1"/>
      </xdr:nvSpPr>
      <xdr:spPr>
        <a:xfrm>
          <a:off x="22250400" y="169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3.166</a:t>
          </a:r>
          <a:endParaRPr kumimoji="1" lang="ja-JP" altLang="en-US" sz="1000" b="1">
            <a:latin typeface="ＭＳ Ｐゴシック"/>
          </a:endParaRPr>
        </a:p>
      </xdr:txBody>
    </xdr:sp>
    <xdr:clientData/>
  </xdr:oneCellAnchor>
  <xdr:twoCellAnchor>
    <xdr:from>
      <xdr:col>32</xdr:col>
      <xdr:colOff>98425</xdr:colOff>
      <xdr:row>100</xdr:row>
      <xdr:rowOff>305</xdr:rowOff>
    </xdr:from>
    <xdr:to>
      <xdr:col>32</xdr:col>
      <xdr:colOff>276225</xdr:colOff>
      <xdr:row>100</xdr:row>
      <xdr:rowOff>305</xdr:rowOff>
    </xdr:to>
    <xdr:cxnSp macro="">
      <xdr:nvCxnSpPr>
        <xdr:cNvPr id="627" name="直線コネクタ 626"/>
        <xdr:cNvCxnSpPr/>
      </xdr:nvCxnSpPr>
      <xdr:spPr>
        <a:xfrm>
          <a:off x="22072600" y="1714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83481</xdr:rowOff>
    </xdr:from>
    <xdr:ext cx="469744" cy="259045"/>
    <xdr:sp macro="" textlink="">
      <xdr:nvSpPr>
        <xdr:cNvPr id="628" name="【公民館】&#10;一人当たり面積平均値テキスト"/>
        <xdr:cNvSpPr txBox="1"/>
      </xdr:nvSpPr>
      <xdr:spPr>
        <a:xfrm>
          <a:off x="22250400" y="17914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60604</xdr:rowOff>
    </xdr:from>
    <xdr:to>
      <xdr:col>32</xdr:col>
      <xdr:colOff>238125</xdr:colOff>
      <xdr:row>105</xdr:row>
      <xdr:rowOff>162204</xdr:rowOff>
    </xdr:to>
    <xdr:sp macro="" textlink="">
      <xdr:nvSpPr>
        <xdr:cNvPr id="629" name="フローチャート : 判断 628"/>
        <xdr:cNvSpPr/>
      </xdr:nvSpPr>
      <xdr:spPr>
        <a:xfrm>
          <a:off x="22110700" y="180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73406</xdr:rowOff>
    </xdr:from>
    <xdr:to>
      <xdr:col>31</xdr:col>
      <xdr:colOff>85725</xdr:colOff>
      <xdr:row>107</xdr:row>
      <xdr:rowOff>3556</xdr:rowOff>
    </xdr:to>
    <xdr:sp macro="" textlink="">
      <xdr:nvSpPr>
        <xdr:cNvPr id="630" name="フローチャート : 判断 629"/>
        <xdr:cNvSpPr/>
      </xdr:nvSpPr>
      <xdr:spPr>
        <a:xfrm>
          <a:off x="21272500" y="1824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116839</xdr:rowOff>
    </xdr:from>
    <xdr:to>
      <xdr:col>32</xdr:col>
      <xdr:colOff>238125</xdr:colOff>
      <xdr:row>108</xdr:row>
      <xdr:rowOff>46989</xdr:rowOff>
    </xdr:to>
    <xdr:sp macro="" textlink="">
      <xdr:nvSpPr>
        <xdr:cNvPr id="636" name="円/楕円 635"/>
        <xdr:cNvSpPr/>
      </xdr:nvSpPr>
      <xdr:spPr>
        <a:xfrm>
          <a:off x="22110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31766</xdr:rowOff>
    </xdr:from>
    <xdr:ext cx="469744" cy="259045"/>
    <xdr:sp macro="" textlink="">
      <xdr:nvSpPr>
        <xdr:cNvPr id="637" name="【公民館】&#10;一人当たり面積該当値テキスト"/>
        <xdr:cNvSpPr txBox="1"/>
      </xdr:nvSpPr>
      <xdr:spPr>
        <a:xfrm>
          <a:off x="22250400" y="1837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117754</xdr:rowOff>
    </xdr:from>
    <xdr:to>
      <xdr:col>31</xdr:col>
      <xdr:colOff>85725</xdr:colOff>
      <xdr:row>108</xdr:row>
      <xdr:rowOff>47904</xdr:rowOff>
    </xdr:to>
    <xdr:sp macro="" textlink="">
      <xdr:nvSpPr>
        <xdr:cNvPr id="638" name="円/楕円 637"/>
        <xdr:cNvSpPr/>
      </xdr:nvSpPr>
      <xdr:spPr>
        <a:xfrm>
          <a:off x="21272500" y="1846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167639</xdr:rowOff>
    </xdr:from>
    <xdr:to>
      <xdr:col>32</xdr:col>
      <xdr:colOff>187325</xdr:colOff>
      <xdr:row>107</xdr:row>
      <xdr:rowOff>168554</xdr:rowOff>
    </xdr:to>
    <xdr:cxnSp macro="">
      <xdr:nvCxnSpPr>
        <xdr:cNvPr id="639" name="直線コネクタ 638"/>
        <xdr:cNvCxnSpPr/>
      </xdr:nvCxnSpPr>
      <xdr:spPr>
        <a:xfrm flipV="1">
          <a:off x="21323300" y="1851278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20083</xdr:rowOff>
    </xdr:from>
    <xdr:ext cx="469744" cy="259045"/>
    <xdr:sp macro="" textlink="">
      <xdr:nvSpPr>
        <xdr:cNvPr id="640" name="n_1aveValue【公民館】&#10;一人当たり面積"/>
        <xdr:cNvSpPr txBox="1"/>
      </xdr:nvSpPr>
      <xdr:spPr>
        <a:xfrm>
          <a:off x="21075727" y="1802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39031</xdr:rowOff>
    </xdr:from>
    <xdr:ext cx="469744" cy="259045"/>
    <xdr:sp macro="" textlink="">
      <xdr:nvSpPr>
        <xdr:cNvPr id="641" name="n_1mainValue【公民館】&#10;一人当たり面積"/>
        <xdr:cNvSpPr txBox="1"/>
      </xdr:nvSpPr>
      <xdr:spPr>
        <a:xfrm>
          <a:off x="21075727" y="1855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類似団体と比較して特に有形固定資産減価償却率が高くなっている施設は、幼稚園・保育所、学校施設であり、特に低くなっている施設は、橋りょう・トンネル、公営住宅である。</a:t>
          </a:r>
          <a:r>
            <a:rPr kumimoji="1" lang="en-US" altLang="ja-JP" sz="1100" b="0" i="0" u="none" strike="noStrike" kern="0" cap="none" spc="0" normalizeH="0" baseline="0" noProof="0">
              <a:ln>
                <a:noFill/>
              </a:ln>
              <a:solidFill>
                <a:prstClr val="black"/>
              </a:solidFill>
              <a:effectLst/>
              <a:uLnTx/>
              <a:uFillTx/>
              <a:latin typeface="+mn-lt"/>
              <a:ea typeface="+mn-ea"/>
              <a:cs typeface="+mn-cs"/>
            </a:rPr>
            <a:t/>
          </a:r>
          <a:br>
            <a:rPr kumimoji="1" lang="en-US" altLang="ja-JP" sz="1100" b="0" i="0" u="none" strike="noStrike" kern="0" cap="none" spc="0" normalizeH="0" baseline="0" noProof="0">
              <a:ln>
                <a:noFill/>
              </a:ln>
              <a:solidFill>
                <a:prstClr val="black"/>
              </a:solidFill>
              <a:effectLst/>
              <a:uLnTx/>
              <a:uFillTx/>
              <a:latin typeface="+mn-lt"/>
              <a:ea typeface="+mn-ea"/>
              <a:cs typeface="+mn-cs"/>
            </a:rPr>
          </a:br>
          <a:r>
            <a:rPr kumimoji="1" lang="ja-JP" altLang="ja-JP" sz="1100" b="0" i="0" u="none" strike="noStrike" kern="0" cap="none" spc="0" normalizeH="0" baseline="0" noProof="0">
              <a:ln>
                <a:noFill/>
              </a:ln>
              <a:solidFill>
                <a:prstClr val="black"/>
              </a:solidFill>
              <a:effectLst/>
              <a:uLnTx/>
              <a:uFillTx/>
              <a:latin typeface="+mn-lt"/>
              <a:ea typeface="+mn-ea"/>
              <a:cs typeface="+mn-cs"/>
            </a:rPr>
            <a:t>　幼稚園・保育所については、幼稚園が有形固定資産減価償却率９０．３％、保育所が１００％となっている。施設の老朽化に加え、東日本大震災により施設への被害がでており、併せて子育て環境整備のため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31</a:t>
          </a:r>
          <a:r>
            <a:rPr kumimoji="1" lang="ja-JP" altLang="ja-JP" sz="1100" b="0" i="0" u="none" strike="noStrike" kern="0" cap="none" spc="0" normalizeH="0" baseline="0" noProof="0">
              <a:ln>
                <a:noFill/>
              </a:ln>
              <a:solidFill>
                <a:prstClr val="black"/>
              </a:solidFill>
              <a:effectLst/>
              <a:uLnTx/>
              <a:uFillTx/>
              <a:latin typeface="+mn-lt"/>
              <a:ea typeface="+mn-ea"/>
              <a:cs typeface="+mn-cs"/>
            </a:rPr>
            <a:t>年</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月の開園を目指し、平成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年度より認定こども園の建設を開始している。学校施設については、小学校が７２．４％、中学校が７４．０％となっており、特に中学校校舎については、耐震補強工事をおこなってはいるものの昭和</a:t>
          </a:r>
          <a:r>
            <a:rPr kumimoji="1" lang="en-US" altLang="ja-JP" sz="1100" b="0" i="0" u="none" strike="noStrike" kern="0" cap="none" spc="0" normalizeH="0" baseline="0" noProof="0">
              <a:ln>
                <a:noFill/>
              </a:ln>
              <a:solidFill>
                <a:prstClr val="black"/>
              </a:solidFill>
              <a:effectLst/>
              <a:uLnTx/>
              <a:uFillTx/>
              <a:latin typeface="+mn-lt"/>
              <a:ea typeface="+mn-ea"/>
              <a:cs typeface="+mn-cs"/>
            </a:rPr>
            <a:t>46</a:t>
          </a:r>
          <a:r>
            <a:rPr kumimoji="1" lang="ja-JP" altLang="ja-JP" sz="1100" b="0" i="0" u="none" strike="noStrike" kern="0" cap="none" spc="0" normalizeH="0" baseline="0" noProof="0">
              <a:ln>
                <a:noFill/>
              </a:ln>
              <a:solidFill>
                <a:prstClr val="black"/>
              </a:solidFill>
              <a:effectLst/>
              <a:uLnTx/>
              <a:uFillTx/>
              <a:latin typeface="+mn-lt"/>
              <a:ea typeface="+mn-ea"/>
              <a:cs typeface="+mn-cs"/>
            </a:rPr>
            <a:t>年</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月に竣工した施設であり、今後は個別施設計画を作成し老朽化対策に取り組んでいく。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福島県広野町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5,033
4,987
58.69
13,212,320
11,794,964
1,223,381
3,063,134
2,305,758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60" name="テキスト ボックス 5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8" name="テキスト ボックス 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127635</xdr:rowOff>
    </xdr:from>
    <xdr:to>
      <xdr:col>6</xdr:col>
      <xdr:colOff>510540</xdr:colOff>
      <xdr:row>64</xdr:row>
      <xdr:rowOff>22860</xdr:rowOff>
    </xdr:to>
    <xdr:cxnSp macro="">
      <xdr:nvCxnSpPr>
        <xdr:cNvPr id="72" name="直線コネクタ 71"/>
        <xdr:cNvCxnSpPr/>
      </xdr:nvCxnSpPr>
      <xdr:spPr>
        <a:xfrm flipV="1">
          <a:off x="4634865" y="955738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340478" cy="259045"/>
    <xdr:sp macro="" textlink="">
      <xdr:nvSpPr>
        <xdr:cNvPr id="73" name="【体育館・プール】&#10;有形固定資産減価償却率最小値テキスト"/>
        <xdr:cNvSpPr txBox="1"/>
      </xdr:nvSpPr>
      <xdr:spPr>
        <a:xfrm>
          <a:off x="4724400" y="1099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74" name="直線コネクタ 73"/>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74312</xdr:rowOff>
    </xdr:from>
    <xdr:ext cx="405111" cy="259045"/>
    <xdr:sp macro="" textlink="">
      <xdr:nvSpPr>
        <xdr:cNvPr id="75" name="【体育館・プール】&#10;有形固定資産減価償却率最大値テキスト"/>
        <xdr:cNvSpPr txBox="1"/>
      </xdr:nvSpPr>
      <xdr:spPr>
        <a:xfrm>
          <a:off x="4724400" y="933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6</xdr:col>
      <xdr:colOff>422275</xdr:colOff>
      <xdr:row>55</xdr:row>
      <xdr:rowOff>127635</xdr:rowOff>
    </xdr:from>
    <xdr:to>
      <xdr:col>6</xdr:col>
      <xdr:colOff>600075</xdr:colOff>
      <xdr:row>55</xdr:row>
      <xdr:rowOff>127635</xdr:rowOff>
    </xdr:to>
    <xdr:cxnSp macro="">
      <xdr:nvCxnSpPr>
        <xdr:cNvPr id="76" name="直線コネクタ 75"/>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170197</xdr:rowOff>
    </xdr:from>
    <xdr:ext cx="405111" cy="259045"/>
    <xdr:sp macro="" textlink="">
      <xdr:nvSpPr>
        <xdr:cNvPr id="77" name="【体育館・プール】&#10;有形固定資産減価償却率平均値テキスト"/>
        <xdr:cNvSpPr txBox="1"/>
      </xdr:nvSpPr>
      <xdr:spPr>
        <a:xfrm>
          <a:off x="4724400" y="9599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147320</xdr:rowOff>
    </xdr:from>
    <xdr:to>
      <xdr:col>6</xdr:col>
      <xdr:colOff>561975</xdr:colOff>
      <xdr:row>57</xdr:row>
      <xdr:rowOff>77470</xdr:rowOff>
    </xdr:to>
    <xdr:sp macro="" textlink="">
      <xdr:nvSpPr>
        <xdr:cNvPr id="78" name="フローチャート : 判断 77"/>
        <xdr:cNvSpPr/>
      </xdr:nvSpPr>
      <xdr:spPr>
        <a:xfrm>
          <a:off x="45847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23495</xdr:rowOff>
    </xdr:from>
    <xdr:to>
      <xdr:col>5</xdr:col>
      <xdr:colOff>409575</xdr:colOff>
      <xdr:row>58</xdr:row>
      <xdr:rowOff>125095</xdr:rowOff>
    </xdr:to>
    <xdr:sp macro="" textlink="">
      <xdr:nvSpPr>
        <xdr:cNvPr id="79" name="フローチャート : 判断 78"/>
        <xdr:cNvSpPr/>
      </xdr:nvSpPr>
      <xdr:spPr>
        <a:xfrm>
          <a:off x="3746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141622</xdr:rowOff>
    </xdr:from>
    <xdr:ext cx="405111" cy="259045"/>
    <xdr:sp macro="" textlink="">
      <xdr:nvSpPr>
        <xdr:cNvPr id="80" name="n_1aveValue【体育館・プール】&#10;有形固定資産減価償却率"/>
        <xdr:cNvSpPr txBox="1"/>
      </xdr:nvSpPr>
      <xdr:spPr>
        <a:xfrm>
          <a:off x="3582043"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65405</xdr:rowOff>
    </xdr:from>
    <xdr:to>
      <xdr:col>6</xdr:col>
      <xdr:colOff>561975</xdr:colOff>
      <xdr:row>58</xdr:row>
      <xdr:rowOff>167005</xdr:rowOff>
    </xdr:to>
    <xdr:sp macro="" textlink="">
      <xdr:nvSpPr>
        <xdr:cNvPr id="86" name="円/楕円 85"/>
        <xdr:cNvSpPr/>
      </xdr:nvSpPr>
      <xdr:spPr>
        <a:xfrm>
          <a:off x="45847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43832</xdr:rowOff>
    </xdr:from>
    <xdr:ext cx="405111" cy="259045"/>
    <xdr:sp macro="" textlink="">
      <xdr:nvSpPr>
        <xdr:cNvPr id="87" name="【体育館・プール】&#10;有形固定資産減価償却率該当値テキスト"/>
        <xdr:cNvSpPr txBox="1"/>
      </xdr:nvSpPr>
      <xdr:spPr>
        <a:xfrm>
          <a:off x="4724400" y="998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23495</xdr:rowOff>
    </xdr:from>
    <xdr:to>
      <xdr:col>5</xdr:col>
      <xdr:colOff>409575</xdr:colOff>
      <xdr:row>61</xdr:row>
      <xdr:rowOff>125095</xdr:rowOff>
    </xdr:to>
    <xdr:sp macro="" textlink="">
      <xdr:nvSpPr>
        <xdr:cNvPr id="88" name="円/楕円 87"/>
        <xdr:cNvSpPr/>
      </xdr:nvSpPr>
      <xdr:spPr>
        <a:xfrm>
          <a:off x="3746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116205</xdr:rowOff>
    </xdr:from>
    <xdr:to>
      <xdr:col>6</xdr:col>
      <xdr:colOff>511175</xdr:colOff>
      <xdr:row>61</xdr:row>
      <xdr:rowOff>74295</xdr:rowOff>
    </xdr:to>
    <xdr:cxnSp macro="">
      <xdr:nvCxnSpPr>
        <xdr:cNvPr id="89" name="直線コネクタ 88"/>
        <xdr:cNvCxnSpPr/>
      </xdr:nvCxnSpPr>
      <xdr:spPr>
        <a:xfrm flipV="1">
          <a:off x="3797300" y="10060305"/>
          <a:ext cx="8382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116222</xdr:rowOff>
    </xdr:from>
    <xdr:ext cx="405111" cy="259045"/>
    <xdr:sp macro="" textlink="">
      <xdr:nvSpPr>
        <xdr:cNvPr id="90" name="n_1mainValue【体育館・プール】&#10;有形固定資産減価償却率"/>
        <xdr:cNvSpPr txBox="1"/>
      </xdr:nvSpPr>
      <xdr:spPr>
        <a:xfrm>
          <a:off x="3582043"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01" name="テキスト ボックス 100"/>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02" name="直線コネクタ 1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3" name="テキスト ボックス 10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4" name="直線コネクタ 1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5" name="テキスト ボックス 10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6" name="直線コネクタ 1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7" name="テキスト ボックス 10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8" name="直線コネクタ 1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9" name="テキスト ボックス 10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0" name="直線コネクタ 1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1" name="テキスト ボックス 1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111099</xdr:rowOff>
    </xdr:from>
    <xdr:to>
      <xdr:col>15</xdr:col>
      <xdr:colOff>180340</xdr:colOff>
      <xdr:row>64</xdr:row>
      <xdr:rowOff>114300</xdr:rowOff>
    </xdr:to>
    <xdr:cxnSp macro="">
      <xdr:nvCxnSpPr>
        <xdr:cNvPr id="113" name="直線コネクタ 112"/>
        <xdr:cNvCxnSpPr/>
      </xdr:nvCxnSpPr>
      <xdr:spPr>
        <a:xfrm flipV="1">
          <a:off x="10476865" y="9540849"/>
          <a:ext cx="0" cy="154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118127</xdr:rowOff>
    </xdr:from>
    <xdr:ext cx="469744" cy="259045"/>
    <xdr:sp macro="" textlink="">
      <xdr:nvSpPr>
        <xdr:cNvPr id="114" name="【体育館・プール】&#10;一人当たり面積最小値テキスト"/>
        <xdr:cNvSpPr txBox="1"/>
      </xdr:nvSpPr>
      <xdr:spPr>
        <a:xfrm>
          <a:off x="105664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64</xdr:row>
      <xdr:rowOff>114300</xdr:rowOff>
    </xdr:from>
    <xdr:to>
      <xdr:col>15</xdr:col>
      <xdr:colOff>269875</xdr:colOff>
      <xdr:row>64</xdr:row>
      <xdr:rowOff>114300</xdr:rowOff>
    </xdr:to>
    <xdr:cxnSp macro="">
      <xdr:nvCxnSpPr>
        <xdr:cNvPr id="115" name="直線コネクタ 114"/>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57776</xdr:rowOff>
    </xdr:from>
    <xdr:ext cx="469744" cy="259045"/>
    <xdr:sp macro="" textlink="">
      <xdr:nvSpPr>
        <xdr:cNvPr id="116" name="【体育館・プール】&#10;一人当たり面積最大値テキスト"/>
        <xdr:cNvSpPr txBox="1"/>
      </xdr:nvSpPr>
      <xdr:spPr>
        <a:xfrm>
          <a:off x="10566400" y="931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15</xdr:col>
      <xdr:colOff>92075</xdr:colOff>
      <xdr:row>55</xdr:row>
      <xdr:rowOff>111099</xdr:rowOff>
    </xdr:from>
    <xdr:to>
      <xdr:col>15</xdr:col>
      <xdr:colOff>269875</xdr:colOff>
      <xdr:row>55</xdr:row>
      <xdr:rowOff>111099</xdr:rowOff>
    </xdr:to>
    <xdr:cxnSp macro="">
      <xdr:nvCxnSpPr>
        <xdr:cNvPr id="117" name="直線コネクタ 116"/>
        <xdr:cNvCxnSpPr/>
      </xdr:nvCxnSpPr>
      <xdr:spPr>
        <a:xfrm>
          <a:off x="10388600" y="954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71188</xdr:rowOff>
    </xdr:from>
    <xdr:ext cx="469744" cy="259045"/>
    <xdr:sp macro="" textlink="">
      <xdr:nvSpPr>
        <xdr:cNvPr id="118" name="【体育館・プール】&#10;一人当たり面積平均値テキスト"/>
        <xdr:cNvSpPr txBox="1"/>
      </xdr:nvSpPr>
      <xdr:spPr>
        <a:xfrm>
          <a:off x="10566400" y="10701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92761</xdr:rowOff>
    </xdr:from>
    <xdr:to>
      <xdr:col>15</xdr:col>
      <xdr:colOff>231775</xdr:colOff>
      <xdr:row>63</xdr:row>
      <xdr:rowOff>22911</xdr:rowOff>
    </xdr:to>
    <xdr:sp macro="" textlink="">
      <xdr:nvSpPr>
        <xdr:cNvPr id="119" name="フローチャート : 判断 118"/>
        <xdr:cNvSpPr/>
      </xdr:nvSpPr>
      <xdr:spPr>
        <a:xfrm>
          <a:off x="10426700" y="107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16866</xdr:rowOff>
    </xdr:from>
    <xdr:to>
      <xdr:col>14</xdr:col>
      <xdr:colOff>79375</xdr:colOff>
      <xdr:row>62</xdr:row>
      <xdr:rowOff>118466</xdr:rowOff>
    </xdr:to>
    <xdr:sp macro="" textlink="">
      <xdr:nvSpPr>
        <xdr:cNvPr id="120" name="フローチャート : 判断 119"/>
        <xdr:cNvSpPr/>
      </xdr:nvSpPr>
      <xdr:spPr>
        <a:xfrm>
          <a:off x="9588500" y="1064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109593</xdr:rowOff>
    </xdr:from>
    <xdr:ext cx="469744" cy="259045"/>
    <xdr:sp macro="" textlink="">
      <xdr:nvSpPr>
        <xdr:cNvPr id="121" name="n_1aveValue【体育館・プール】&#10;一人当たり面積"/>
        <xdr:cNvSpPr txBox="1"/>
      </xdr:nvSpPr>
      <xdr:spPr>
        <a:xfrm>
          <a:off x="9391727" y="1073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0.801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116992</xdr:rowOff>
    </xdr:from>
    <xdr:to>
      <xdr:col>15</xdr:col>
      <xdr:colOff>231775</xdr:colOff>
      <xdr:row>60</xdr:row>
      <xdr:rowOff>47142</xdr:rowOff>
    </xdr:to>
    <xdr:sp macro="" textlink="">
      <xdr:nvSpPr>
        <xdr:cNvPr id="127" name="円/楕円 126"/>
        <xdr:cNvSpPr/>
      </xdr:nvSpPr>
      <xdr:spPr>
        <a:xfrm>
          <a:off x="10426700" y="102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139869</xdr:rowOff>
    </xdr:from>
    <xdr:ext cx="469744" cy="259045"/>
    <xdr:sp macro="" textlink="">
      <xdr:nvSpPr>
        <xdr:cNvPr id="128" name="【体育館・プール】&#10;一人当たり面積該当値テキスト"/>
        <xdr:cNvSpPr txBox="1"/>
      </xdr:nvSpPr>
      <xdr:spPr>
        <a:xfrm>
          <a:off x="10566400" y="1008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133452</xdr:rowOff>
    </xdr:from>
    <xdr:to>
      <xdr:col>14</xdr:col>
      <xdr:colOff>79375</xdr:colOff>
      <xdr:row>60</xdr:row>
      <xdr:rowOff>63602</xdr:rowOff>
    </xdr:to>
    <xdr:sp macro="" textlink="">
      <xdr:nvSpPr>
        <xdr:cNvPr id="129" name="円/楕円 128"/>
        <xdr:cNvSpPr/>
      </xdr:nvSpPr>
      <xdr:spPr>
        <a:xfrm>
          <a:off x="9588500" y="102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167792</xdr:rowOff>
    </xdr:from>
    <xdr:to>
      <xdr:col>15</xdr:col>
      <xdr:colOff>180975</xdr:colOff>
      <xdr:row>60</xdr:row>
      <xdr:rowOff>12802</xdr:rowOff>
    </xdr:to>
    <xdr:cxnSp macro="">
      <xdr:nvCxnSpPr>
        <xdr:cNvPr id="130" name="直線コネクタ 129"/>
        <xdr:cNvCxnSpPr/>
      </xdr:nvCxnSpPr>
      <xdr:spPr>
        <a:xfrm flipV="1">
          <a:off x="9639300" y="10283342"/>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58</xdr:row>
      <xdr:rowOff>80129</xdr:rowOff>
    </xdr:from>
    <xdr:ext cx="469744" cy="259045"/>
    <xdr:sp macro="" textlink="">
      <xdr:nvSpPr>
        <xdr:cNvPr id="131" name="n_1mainValue【体育館・プール】&#10;一人当たり面積"/>
        <xdr:cNvSpPr txBox="1"/>
      </xdr:nvSpPr>
      <xdr:spPr>
        <a:xfrm>
          <a:off x="9391727" y="1002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2" name="正方形/長方形 1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3" name="正方形/長方形 1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4" name="正方形/長方形 1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5" name="正方形/長方形 1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6" name="正方形/長方形 1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7" name="正方形/長方形 1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8" name="正方形/長方形 1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9" name="正方形/長方形 1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0" name="テキスト ボックス 1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1" name="直線コネクタ 1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2" name="テキスト ボックス 14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3" name="直線コネクタ 14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4" name="テキスト ボックス 14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5" name="直線コネクタ 14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6" name="テキスト ボックス 14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7" name="直線コネクタ 14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8" name="テキスト ボックス 14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9" name="直線コネクタ 14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50" name="テキスト ボックス 14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2" name="テキスト ボックス 15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150113</xdr:rowOff>
    </xdr:from>
    <xdr:to>
      <xdr:col>6</xdr:col>
      <xdr:colOff>510540</xdr:colOff>
      <xdr:row>84</xdr:row>
      <xdr:rowOff>106680</xdr:rowOff>
    </xdr:to>
    <xdr:cxnSp macro="">
      <xdr:nvCxnSpPr>
        <xdr:cNvPr id="154" name="直線コネクタ 153"/>
        <xdr:cNvCxnSpPr/>
      </xdr:nvCxnSpPr>
      <xdr:spPr>
        <a:xfrm flipV="1">
          <a:off x="4634865" y="13351763"/>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110507</xdr:rowOff>
    </xdr:from>
    <xdr:ext cx="405111" cy="259045"/>
    <xdr:sp macro="" textlink="">
      <xdr:nvSpPr>
        <xdr:cNvPr id="155" name="【福祉施設】&#10;有形固定資産減価償却率最小値テキスト"/>
        <xdr:cNvSpPr txBox="1"/>
      </xdr:nvSpPr>
      <xdr:spPr>
        <a:xfrm>
          <a:off x="47244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84</xdr:row>
      <xdr:rowOff>106680</xdr:rowOff>
    </xdr:from>
    <xdr:to>
      <xdr:col>6</xdr:col>
      <xdr:colOff>600075</xdr:colOff>
      <xdr:row>84</xdr:row>
      <xdr:rowOff>106680</xdr:rowOff>
    </xdr:to>
    <xdr:cxnSp macro="">
      <xdr:nvCxnSpPr>
        <xdr:cNvPr id="156" name="直線コネクタ 155"/>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96790</xdr:rowOff>
    </xdr:from>
    <xdr:ext cx="405111" cy="259045"/>
    <xdr:sp macro="" textlink="">
      <xdr:nvSpPr>
        <xdr:cNvPr id="157" name="【福祉施設】&#10;有形固定資産減価償却率最大値テキスト"/>
        <xdr:cNvSpPr txBox="1"/>
      </xdr:nvSpPr>
      <xdr:spPr>
        <a:xfrm>
          <a:off x="47244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6</xdr:col>
      <xdr:colOff>422275</xdr:colOff>
      <xdr:row>77</xdr:row>
      <xdr:rowOff>150113</xdr:rowOff>
    </xdr:from>
    <xdr:to>
      <xdr:col>6</xdr:col>
      <xdr:colOff>600075</xdr:colOff>
      <xdr:row>77</xdr:row>
      <xdr:rowOff>150113</xdr:rowOff>
    </xdr:to>
    <xdr:cxnSp macro="">
      <xdr:nvCxnSpPr>
        <xdr:cNvPr id="158" name="直線コネクタ 157"/>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75455</xdr:rowOff>
    </xdr:from>
    <xdr:ext cx="405111" cy="259045"/>
    <xdr:sp macro="" textlink="">
      <xdr:nvSpPr>
        <xdr:cNvPr id="159" name="【福祉施設】&#10;有形固定資産減価償却率平均値テキスト"/>
        <xdr:cNvSpPr txBox="1"/>
      </xdr:nvSpPr>
      <xdr:spPr>
        <a:xfrm>
          <a:off x="4724400" y="1413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97028</xdr:rowOff>
    </xdr:from>
    <xdr:to>
      <xdr:col>6</xdr:col>
      <xdr:colOff>561975</xdr:colOff>
      <xdr:row>83</xdr:row>
      <xdr:rowOff>27178</xdr:rowOff>
    </xdr:to>
    <xdr:sp macro="" textlink="">
      <xdr:nvSpPr>
        <xdr:cNvPr id="160" name="フローチャート : 判断 159"/>
        <xdr:cNvSpPr/>
      </xdr:nvSpPr>
      <xdr:spPr>
        <a:xfrm>
          <a:off x="45847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26163</xdr:rowOff>
    </xdr:from>
    <xdr:to>
      <xdr:col>5</xdr:col>
      <xdr:colOff>409575</xdr:colOff>
      <xdr:row>81</xdr:row>
      <xdr:rowOff>127763</xdr:rowOff>
    </xdr:to>
    <xdr:sp macro="" textlink="">
      <xdr:nvSpPr>
        <xdr:cNvPr id="161" name="フローチャート : 判断 160"/>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118890</xdr:rowOff>
    </xdr:from>
    <xdr:ext cx="405111" cy="259045"/>
    <xdr:sp macro="" textlink="">
      <xdr:nvSpPr>
        <xdr:cNvPr id="162" name="n_1aveValue【福祉施設】&#10;有形固定資産減価償却率"/>
        <xdr:cNvSpPr txBox="1"/>
      </xdr:nvSpPr>
      <xdr:spPr>
        <a:xfrm>
          <a:off x="3582043"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3" name="テキスト ボックス 1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4" name="テキスト ボックス 1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5" name="テキスト ボックス 1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6" name="テキスト ボックス 1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7" name="テキスト ボックス 1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99313</xdr:rowOff>
    </xdr:from>
    <xdr:to>
      <xdr:col>6</xdr:col>
      <xdr:colOff>561975</xdr:colOff>
      <xdr:row>78</xdr:row>
      <xdr:rowOff>29463</xdr:rowOff>
    </xdr:to>
    <xdr:sp macro="" textlink="">
      <xdr:nvSpPr>
        <xdr:cNvPr id="168" name="円/楕円 167"/>
        <xdr:cNvSpPr/>
      </xdr:nvSpPr>
      <xdr:spPr>
        <a:xfrm>
          <a:off x="4584700" y="133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52340</xdr:rowOff>
    </xdr:from>
    <xdr:ext cx="405111" cy="259045"/>
    <xdr:sp macro="" textlink="">
      <xdr:nvSpPr>
        <xdr:cNvPr id="169" name="【福祉施設】&#10;有形固定資産減価償却率該当値テキスト"/>
        <xdr:cNvSpPr txBox="1"/>
      </xdr:nvSpPr>
      <xdr:spPr>
        <a:xfrm>
          <a:off x="4724400" y="1325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51308</xdr:rowOff>
    </xdr:from>
    <xdr:to>
      <xdr:col>5</xdr:col>
      <xdr:colOff>409575</xdr:colOff>
      <xdr:row>78</xdr:row>
      <xdr:rowOff>152908</xdr:rowOff>
    </xdr:to>
    <xdr:sp macro="" textlink="">
      <xdr:nvSpPr>
        <xdr:cNvPr id="170" name="円/楕円 169"/>
        <xdr:cNvSpPr/>
      </xdr:nvSpPr>
      <xdr:spPr>
        <a:xfrm>
          <a:off x="3746500" y="134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77</xdr:row>
      <xdr:rowOff>150113</xdr:rowOff>
    </xdr:from>
    <xdr:to>
      <xdr:col>6</xdr:col>
      <xdr:colOff>511175</xdr:colOff>
      <xdr:row>78</xdr:row>
      <xdr:rowOff>102108</xdr:rowOff>
    </xdr:to>
    <xdr:cxnSp macro="">
      <xdr:nvCxnSpPr>
        <xdr:cNvPr id="171" name="直線コネクタ 170"/>
        <xdr:cNvCxnSpPr/>
      </xdr:nvCxnSpPr>
      <xdr:spPr>
        <a:xfrm flipV="1">
          <a:off x="3797300" y="13351763"/>
          <a:ext cx="8382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76</xdr:row>
      <xdr:rowOff>169435</xdr:rowOff>
    </xdr:from>
    <xdr:ext cx="405111" cy="259045"/>
    <xdr:sp macro="" textlink="">
      <xdr:nvSpPr>
        <xdr:cNvPr id="172" name="n_1mainValue【福祉施設】&#10;有形固定資産減価償却率"/>
        <xdr:cNvSpPr txBox="1"/>
      </xdr:nvSpPr>
      <xdr:spPr>
        <a:xfrm>
          <a:off x="3582043" y="1319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0" name="正方形/長方形 1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1" name="テキスト ボックス 1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2" name="直線コネクタ 1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83" name="直線コネクタ 18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84" name="テキスト ボックス 18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5" name="直線コネクタ 18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6" name="テキスト ボックス 18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7" name="直線コネクタ 18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8" name="テキスト ボックス 18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9" name="直線コネクタ 18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90" name="テキスト ボックス 18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91" name="直線コネクタ 19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92" name="テキスト ボックス 19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93" name="直線コネクタ 19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94" name="テキスト ボックス 19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5" name="直線コネクタ 1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6" name="テキスト ボックス 1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74023</xdr:rowOff>
    </xdr:from>
    <xdr:to>
      <xdr:col>15</xdr:col>
      <xdr:colOff>180340</xdr:colOff>
      <xdr:row>85</xdr:row>
      <xdr:rowOff>135527</xdr:rowOff>
    </xdr:to>
    <xdr:cxnSp macro="">
      <xdr:nvCxnSpPr>
        <xdr:cNvPr id="198" name="直線コネクタ 197"/>
        <xdr:cNvCxnSpPr/>
      </xdr:nvCxnSpPr>
      <xdr:spPr>
        <a:xfrm flipV="1">
          <a:off x="10476865" y="13447123"/>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139354</xdr:rowOff>
    </xdr:from>
    <xdr:ext cx="469744" cy="259045"/>
    <xdr:sp macro="" textlink="">
      <xdr:nvSpPr>
        <xdr:cNvPr id="199" name="【福祉施設】&#10;一人当たり面積最小値テキスト"/>
        <xdr:cNvSpPr txBox="1"/>
      </xdr:nvSpPr>
      <xdr:spPr>
        <a:xfrm>
          <a:off x="10566400" y="1471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0.188</a:t>
          </a:r>
          <a:endParaRPr kumimoji="1" lang="ja-JP" altLang="en-US" sz="1000" b="1">
            <a:latin typeface="ＭＳ Ｐゴシック"/>
          </a:endParaRPr>
        </a:p>
      </xdr:txBody>
    </xdr:sp>
    <xdr:clientData/>
  </xdr:oneCellAnchor>
  <xdr:twoCellAnchor>
    <xdr:from>
      <xdr:col>15</xdr:col>
      <xdr:colOff>92075</xdr:colOff>
      <xdr:row>85</xdr:row>
      <xdr:rowOff>135527</xdr:rowOff>
    </xdr:from>
    <xdr:to>
      <xdr:col>15</xdr:col>
      <xdr:colOff>269875</xdr:colOff>
      <xdr:row>85</xdr:row>
      <xdr:rowOff>135527</xdr:rowOff>
    </xdr:to>
    <xdr:cxnSp macro="">
      <xdr:nvCxnSpPr>
        <xdr:cNvPr id="200" name="直線コネクタ 199"/>
        <xdr:cNvCxnSpPr/>
      </xdr:nvCxnSpPr>
      <xdr:spPr>
        <a:xfrm>
          <a:off x="10388600" y="1470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20700</xdr:rowOff>
    </xdr:from>
    <xdr:ext cx="469744" cy="259045"/>
    <xdr:sp macro="" textlink="">
      <xdr:nvSpPr>
        <xdr:cNvPr id="201" name="【福祉施設】&#10;一人当たり面積最大値テキスト"/>
        <xdr:cNvSpPr txBox="1"/>
      </xdr:nvSpPr>
      <xdr:spPr>
        <a:xfrm>
          <a:off x="105664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1.347</a:t>
          </a:r>
          <a:endParaRPr kumimoji="1" lang="ja-JP" altLang="en-US" sz="1000" b="1">
            <a:latin typeface="ＭＳ Ｐゴシック"/>
          </a:endParaRPr>
        </a:p>
      </xdr:txBody>
    </xdr:sp>
    <xdr:clientData/>
  </xdr:oneCellAnchor>
  <xdr:twoCellAnchor>
    <xdr:from>
      <xdr:col>15</xdr:col>
      <xdr:colOff>92075</xdr:colOff>
      <xdr:row>78</xdr:row>
      <xdr:rowOff>74023</xdr:rowOff>
    </xdr:from>
    <xdr:to>
      <xdr:col>15</xdr:col>
      <xdr:colOff>269875</xdr:colOff>
      <xdr:row>78</xdr:row>
      <xdr:rowOff>74023</xdr:rowOff>
    </xdr:to>
    <xdr:cxnSp macro="">
      <xdr:nvCxnSpPr>
        <xdr:cNvPr id="202" name="直線コネクタ 201"/>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58075</xdr:rowOff>
    </xdr:from>
    <xdr:ext cx="469744" cy="259045"/>
    <xdr:sp macro="" textlink="">
      <xdr:nvSpPr>
        <xdr:cNvPr id="203" name="【福祉施設】&#10;一人当たり面積平均値テキスト"/>
        <xdr:cNvSpPr txBox="1"/>
      </xdr:nvSpPr>
      <xdr:spPr>
        <a:xfrm>
          <a:off x="10566400" y="14288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35198</xdr:rowOff>
    </xdr:from>
    <xdr:to>
      <xdr:col>15</xdr:col>
      <xdr:colOff>231775</xdr:colOff>
      <xdr:row>84</xdr:row>
      <xdr:rowOff>136798</xdr:rowOff>
    </xdr:to>
    <xdr:sp macro="" textlink="">
      <xdr:nvSpPr>
        <xdr:cNvPr id="204" name="フローチャート : 判断 203"/>
        <xdr:cNvSpPr/>
      </xdr:nvSpPr>
      <xdr:spPr>
        <a:xfrm>
          <a:off x="104267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127726</xdr:rowOff>
    </xdr:from>
    <xdr:to>
      <xdr:col>14</xdr:col>
      <xdr:colOff>79375</xdr:colOff>
      <xdr:row>83</xdr:row>
      <xdr:rowOff>57876</xdr:rowOff>
    </xdr:to>
    <xdr:sp macro="" textlink="">
      <xdr:nvSpPr>
        <xdr:cNvPr id="205" name="フローチャート : 判断 204"/>
        <xdr:cNvSpPr/>
      </xdr:nvSpPr>
      <xdr:spPr>
        <a:xfrm>
          <a:off x="9588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74403</xdr:rowOff>
    </xdr:from>
    <xdr:ext cx="469744" cy="259045"/>
    <xdr:sp macro="" textlink="">
      <xdr:nvSpPr>
        <xdr:cNvPr id="206" name="n_1aveValue【福祉施設】&#10;一人当たり面積"/>
        <xdr:cNvSpPr txBox="1"/>
      </xdr:nvSpPr>
      <xdr:spPr>
        <a:xfrm>
          <a:off x="9391727" y="139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7" name="テキスト ボックス 2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8" name="テキスト ボックス 2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9" name="テキスト ボックス 2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0" name="テキスト ボックス 2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1" name="テキスト ボックス 2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20501</xdr:rowOff>
    </xdr:from>
    <xdr:to>
      <xdr:col>15</xdr:col>
      <xdr:colOff>231775</xdr:colOff>
      <xdr:row>85</xdr:row>
      <xdr:rowOff>122101</xdr:rowOff>
    </xdr:to>
    <xdr:sp macro="" textlink="">
      <xdr:nvSpPr>
        <xdr:cNvPr id="212" name="円/楕円 211"/>
        <xdr:cNvSpPr/>
      </xdr:nvSpPr>
      <xdr:spPr>
        <a:xfrm>
          <a:off x="10426700" y="145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106878</xdr:rowOff>
    </xdr:from>
    <xdr:ext cx="469744" cy="259045"/>
    <xdr:sp macro="" textlink="">
      <xdr:nvSpPr>
        <xdr:cNvPr id="213" name="【福祉施設】&#10;一人当たり面積該当値テキスト"/>
        <xdr:cNvSpPr txBox="1"/>
      </xdr:nvSpPr>
      <xdr:spPr>
        <a:xfrm>
          <a:off x="10566400" y="1450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0.247</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23768</xdr:rowOff>
    </xdr:from>
    <xdr:to>
      <xdr:col>14</xdr:col>
      <xdr:colOff>79375</xdr:colOff>
      <xdr:row>85</xdr:row>
      <xdr:rowOff>125368</xdr:rowOff>
    </xdr:to>
    <xdr:sp macro="" textlink="">
      <xdr:nvSpPr>
        <xdr:cNvPr id="214" name="円/楕円 213"/>
        <xdr:cNvSpPr/>
      </xdr:nvSpPr>
      <xdr:spPr>
        <a:xfrm>
          <a:off x="9588500" y="1459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71301</xdr:rowOff>
    </xdr:from>
    <xdr:to>
      <xdr:col>15</xdr:col>
      <xdr:colOff>180975</xdr:colOff>
      <xdr:row>85</xdr:row>
      <xdr:rowOff>74568</xdr:rowOff>
    </xdr:to>
    <xdr:cxnSp macro="">
      <xdr:nvCxnSpPr>
        <xdr:cNvPr id="215" name="直線コネクタ 214"/>
        <xdr:cNvCxnSpPr/>
      </xdr:nvCxnSpPr>
      <xdr:spPr>
        <a:xfrm flipV="1">
          <a:off x="9639300" y="146445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116495</xdr:rowOff>
    </xdr:from>
    <xdr:ext cx="469744" cy="259045"/>
    <xdr:sp macro="" textlink="">
      <xdr:nvSpPr>
        <xdr:cNvPr id="216" name="n_1mainValue【福祉施設】&#10;一人当たり面積"/>
        <xdr:cNvSpPr txBox="1"/>
      </xdr:nvSpPr>
      <xdr:spPr>
        <a:xfrm>
          <a:off x="9391727" y="146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4" name="正方形/長方形 2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5" name="正方形/長方形 2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6" name="正方形/長方形 2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7" name="正方形/長方形 2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8" name="正方形/長方形 2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9" name="正方形/長方形 2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0" name="正方形/長方形 2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1" name="正方形/長方形 2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2" name="正方形/長方形 2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3" name="正方形/長方形 2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4" name="正方形/長方形 2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5" name="正方形/長方形 2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6" name="正方形/長方形 2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7" name="正方形/長方形 2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8" name="正方形/長方形 2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9" name="正方形/長方形 2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0" name="正方形/長方形 23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41" name="正方形/長方形 2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2" name="正方形/長方形 2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3" name="正方形/長方形 2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4" name="正方形/長方形 2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5" name="正方形/長方形 2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6" name="正方形/長方形 2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47" name="正方形/長方形 2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8" name="正方形/長方形 24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9" name="正方形/長方形 2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50" name="正方形/長方形 2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51" name="正方形/長方形 2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52" name="正方形/長方形 2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53" name="正方形/長方形 2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54" name="正方形/長方形 2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55" name="正方形/長方形 2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56" name="正方形/長方形 2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57" name="テキスト ボックス 2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58" name="直線コネクタ 2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259" name="直線コネクタ 25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260" name="テキスト ボックス 25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61" name="直線コネクタ 26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62" name="テキスト ボックス 26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63" name="直線コネクタ 26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64" name="テキスト ボックス 26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65" name="直線コネクタ 26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66" name="テキスト ボックス 26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67" name="直線コネクタ 26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68" name="テキスト ボックス 26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9" name="直線コネクタ 2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70" name="テキスト ボックス 2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133350</xdr:rowOff>
    </xdr:from>
    <xdr:to>
      <xdr:col>23</xdr:col>
      <xdr:colOff>516889</xdr:colOff>
      <xdr:row>63</xdr:row>
      <xdr:rowOff>167640</xdr:rowOff>
    </xdr:to>
    <xdr:cxnSp macro="">
      <xdr:nvCxnSpPr>
        <xdr:cNvPr id="272" name="直線コネクタ 271"/>
        <xdr:cNvCxnSpPr/>
      </xdr:nvCxnSpPr>
      <xdr:spPr>
        <a:xfrm flipV="1">
          <a:off x="16318864" y="956310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17</xdr:rowOff>
    </xdr:from>
    <xdr:ext cx="340478" cy="259045"/>
    <xdr:sp macro="" textlink="">
      <xdr:nvSpPr>
        <xdr:cNvPr id="273" name="【保健センター・保健所】&#10;有形固定資産減価償却率最小値テキスト"/>
        <xdr:cNvSpPr txBox="1"/>
      </xdr:nvSpPr>
      <xdr:spPr>
        <a:xfrm>
          <a:off x="16408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428625</xdr:colOff>
      <xdr:row>63</xdr:row>
      <xdr:rowOff>167640</xdr:rowOff>
    </xdr:from>
    <xdr:to>
      <xdr:col>23</xdr:col>
      <xdr:colOff>606425</xdr:colOff>
      <xdr:row>63</xdr:row>
      <xdr:rowOff>167640</xdr:rowOff>
    </xdr:to>
    <xdr:cxnSp macro="">
      <xdr:nvCxnSpPr>
        <xdr:cNvPr id="274" name="直線コネクタ 273"/>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80027</xdr:rowOff>
    </xdr:from>
    <xdr:ext cx="405111" cy="259045"/>
    <xdr:sp macro="" textlink="">
      <xdr:nvSpPr>
        <xdr:cNvPr id="275" name="【保健センター・保健所】&#10;有形固定資産減価償却率最大値テキスト"/>
        <xdr:cNvSpPr txBox="1"/>
      </xdr:nvSpPr>
      <xdr:spPr>
        <a:xfrm>
          <a:off x="16408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55</xdr:row>
      <xdr:rowOff>133350</xdr:rowOff>
    </xdr:from>
    <xdr:to>
      <xdr:col>23</xdr:col>
      <xdr:colOff>606425</xdr:colOff>
      <xdr:row>55</xdr:row>
      <xdr:rowOff>133350</xdr:rowOff>
    </xdr:to>
    <xdr:cxnSp macro="">
      <xdr:nvCxnSpPr>
        <xdr:cNvPr id="276" name="直線コネクタ 275"/>
        <xdr:cNvCxnSpPr/>
      </xdr:nvCxnSpPr>
      <xdr:spPr>
        <a:xfrm>
          <a:off x="16230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97172</xdr:rowOff>
    </xdr:from>
    <xdr:ext cx="405111" cy="259045"/>
    <xdr:sp macro="" textlink="">
      <xdr:nvSpPr>
        <xdr:cNvPr id="277" name="【保健センター・保健所】&#10;有形固定資産減価償却率平均値テキスト"/>
        <xdr:cNvSpPr txBox="1"/>
      </xdr:nvSpPr>
      <xdr:spPr>
        <a:xfrm>
          <a:off x="164084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118745</xdr:rowOff>
    </xdr:from>
    <xdr:to>
      <xdr:col>23</xdr:col>
      <xdr:colOff>568325</xdr:colOff>
      <xdr:row>61</xdr:row>
      <xdr:rowOff>48895</xdr:rowOff>
    </xdr:to>
    <xdr:sp macro="" textlink="">
      <xdr:nvSpPr>
        <xdr:cNvPr id="278" name="フローチャート : 判断 277"/>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23495</xdr:rowOff>
    </xdr:from>
    <xdr:to>
      <xdr:col>22</xdr:col>
      <xdr:colOff>415925</xdr:colOff>
      <xdr:row>59</xdr:row>
      <xdr:rowOff>125095</xdr:rowOff>
    </xdr:to>
    <xdr:sp macro="" textlink="">
      <xdr:nvSpPr>
        <xdr:cNvPr id="279" name="フローチャート : 判断 278"/>
        <xdr:cNvSpPr/>
      </xdr:nvSpPr>
      <xdr:spPr>
        <a:xfrm>
          <a:off x="15430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141622</xdr:rowOff>
    </xdr:from>
    <xdr:ext cx="405111" cy="259045"/>
    <xdr:sp macro="" textlink="">
      <xdr:nvSpPr>
        <xdr:cNvPr id="280" name="n_1aveValue【保健センター・保健所】&#10;有形固定資産減価償却率"/>
        <xdr:cNvSpPr txBox="1"/>
      </xdr:nvSpPr>
      <xdr:spPr>
        <a:xfrm>
          <a:off x="15266043"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81" name="テキスト ボックス 2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82" name="テキスト ボックス 2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83" name="テキスト ボックス 2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84" name="テキスト ボックス 2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85" name="テキスト ボックス 2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286" name="円/楕円 285"/>
        <xdr:cNvSpPr/>
      </xdr:nvSpPr>
      <xdr:spPr>
        <a:xfrm>
          <a:off x="16268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55897</xdr:rowOff>
    </xdr:from>
    <xdr:ext cx="405111" cy="259045"/>
    <xdr:sp macro="" textlink="">
      <xdr:nvSpPr>
        <xdr:cNvPr id="287" name="【保健センター・保健所】&#10;有形固定資産減価償却率該当値テキスト"/>
        <xdr:cNvSpPr txBox="1"/>
      </xdr:nvSpPr>
      <xdr:spPr>
        <a:xfrm>
          <a:off x="16408400"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44450</xdr:rowOff>
    </xdr:from>
    <xdr:to>
      <xdr:col>22</xdr:col>
      <xdr:colOff>415925</xdr:colOff>
      <xdr:row>59</xdr:row>
      <xdr:rowOff>146050</xdr:rowOff>
    </xdr:to>
    <xdr:sp macro="" textlink="">
      <xdr:nvSpPr>
        <xdr:cNvPr id="288" name="円/楕円 287"/>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83820</xdr:rowOff>
    </xdr:from>
    <xdr:to>
      <xdr:col>23</xdr:col>
      <xdr:colOff>517525</xdr:colOff>
      <xdr:row>59</xdr:row>
      <xdr:rowOff>95250</xdr:rowOff>
    </xdr:to>
    <xdr:cxnSp macro="">
      <xdr:nvCxnSpPr>
        <xdr:cNvPr id="289" name="直線コネクタ 288"/>
        <xdr:cNvCxnSpPr/>
      </xdr:nvCxnSpPr>
      <xdr:spPr>
        <a:xfrm flipV="1">
          <a:off x="15481300" y="10199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137177</xdr:rowOff>
    </xdr:from>
    <xdr:ext cx="405111" cy="259045"/>
    <xdr:sp macro="" textlink="">
      <xdr:nvSpPr>
        <xdr:cNvPr id="290" name="n_1mainValue【保健センター・保健所】&#10;有形固定資産減価償却率"/>
        <xdr:cNvSpPr txBox="1"/>
      </xdr:nvSpPr>
      <xdr:spPr>
        <a:xfrm>
          <a:off x="15266043"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91" name="正方形/長方形 2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92" name="正方形/長方形 2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93" name="正方形/長方形 2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94" name="正方形/長方形 2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95" name="正方形/長方形 2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96" name="正方形/長方形 2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97" name="正方形/長方形 2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98" name="正方形/長方形 2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99" name="テキスト ボックス 2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00" name="直線コネクタ 2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01" name="テキスト ボックス 30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02" name="直線コネクタ 30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03" name="テキスト ボックス 30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04" name="直線コネクタ 30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05" name="テキスト ボックス 30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06" name="直線コネクタ 30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07" name="テキスト ボックス 30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08" name="直線コネクタ 30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09" name="テキスト ボックス 30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10" name="直線コネクタ 3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11" name="テキスト ボックス 3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1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80010</xdr:rowOff>
    </xdr:from>
    <xdr:to>
      <xdr:col>32</xdr:col>
      <xdr:colOff>186689</xdr:colOff>
      <xdr:row>64</xdr:row>
      <xdr:rowOff>77724</xdr:rowOff>
    </xdr:to>
    <xdr:cxnSp macro="">
      <xdr:nvCxnSpPr>
        <xdr:cNvPr id="313" name="直線コネクタ 312"/>
        <xdr:cNvCxnSpPr/>
      </xdr:nvCxnSpPr>
      <xdr:spPr>
        <a:xfrm flipV="1">
          <a:off x="22160864" y="968121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81551</xdr:rowOff>
    </xdr:from>
    <xdr:ext cx="469744" cy="259045"/>
    <xdr:sp macro="" textlink="">
      <xdr:nvSpPr>
        <xdr:cNvPr id="314" name="【保健センター・保健所】&#10;一人当たり面積最小値テキスト"/>
        <xdr:cNvSpPr txBox="1"/>
      </xdr:nvSpPr>
      <xdr:spPr>
        <a:xfrm>
          <a:off x="22250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32</xdr:col>
      <xdr:colOff>98425</xdr:colOff>
      <xdr:row>64</xdr:row>
      <xdr:rowOff>77724</xdr:rowOff>
    </xdr:from>
    <xdr:to>
      <xdr:col>32</xdr:col>
      <xdr:colOff>276225</xdr:colOff>
      <xdr:row>64</xdr:row>
      <xdr:rowOff>77724</xdr:rowOff>
    </xdr:to>
    <xdr:cxnSp macro="">
      <xdr:nvCxnSpPr>
        <xdr:cNvPr id="315" name="直線コネクタ 314"/>
        <xdr:cNvCxnSpPr/>
      </xdr:nvCxnSpPr>
      <xdr:spPr>
        <a:xfrm>
          <a:off x="22072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26687</xdr:rowOff>
    </xdr:from>
    <xdr:ext cx="469744" cy="259045"/>
    <xdr:sp macro="" textlink="">
      <xdr:nvSpPr>
        <xdr:cNvPr id="316" name="【保健センター・保健所】&#10;一人当たり面積最大値テキスト"/>
        <xdr:cNvSpPr txBox="1"/>
      </xdr:nvSpPr>
      <xdr:spPr>
        <a:xfrm>
          <a:off x="22250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0.765</a:t>
          </a:r>
          <a:endParaRPr kumimoji="1" lang="ja-JP" altLang="en-US" sz="1000" b="1">
            <a:latin typeface="ＭＳ Ｐゴシック"/>
          </a:endParaRPr>
        </a:p>
      </xdr:txBody>
    </xdr:sp>
    <xdr:clientData/>
  </xdr:oneCellAnchor>
  <xdr:twoCellAnchor>
    <xdr:from>
      <xdr:col>32</xdr:col>
      <xdr:colOff>98425</xdr:colOff>
      <xdr:row>56</xdr:row>
      <xdr:rowOff>80010</xdr:rowOff>
    </xdr:from>
    <xdr:to>
      <xdr:col>32</xdr:col>
      <xdr:colOff>276225</xdr:colOff>
      <xdr:row>56</xdr:row>
      <xdr:rowOff>80010</xdr:rowOff>
    </xdr:to>
    <xdr:cxnSp macro="">
      <xdr:nvCxnSpPr>
        <xdr:cNvPr id="317" name="直線コネクタ 316"/>
        <xdr:cNvCxnSpPr/>
      </xdr:nvCxnSpPr>
      <xdr:spPr>
        <a:xfrm>
          <a:off x="22072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36085</xdr:rowOff>
    </xdr:from>
    <xdr:ext cx="469744" cy="259045"/>
    <xdr:sp macro="" textlink="">
      <xdr:nvSpPr>
        <xdr:cNvPr id="318" name="【保健センター・保健所】&#10;一人当たり面積平均値テキスト"/>
        <xdr:cNvSpPr txBox="1"/>
      </xdr:nvSpPr>
      <xdr:spPr>
        <a:xfrm>
          <a:off x="22250400" y="1049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13208</xdr:rowOff>
    </xdr:from>
    <xdr:to>
      <xdr:col>32</xdr:col>
      <xdr:colOff>238125</xdr:colOff>
      <xdr:row>62</xdr:row>
      <xdr:rowOff>114808</xdr:rowOff>
    </xdr:to>
    <xdr:sp macro="" textlink="">
      <xdr:nvSpPr>
        <xdr:cNvPr id="319" name="フローチャート : 判断 318"/>
        <xdr:cNvSpPr/>
      </xdr:nvSpPr>
      <xdr:spPr>
        <a:xfrm>
          <a:off x="221107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141224</xdr:rowOff>
    </xdr:from>
    <xdr:to>
      <xdr:col>31</xdr:col>
      <xdr:colOff>85725</xdr:colOff>
      <xdr:row>62</xdr:row>
      <xdr:rowOff>71374</xdr:rowOff>
    </xdr:to>
    <xdr:sp macro="" textlink="">
      <xdr:nvSpPr>
        <xdr:cNvPr id="320" name="フローチャート : 判断 319"/>
        <xdr:cNvSpPr/>
      </xdr:nvSpPr>
      <xdr:spPr>
        <a:xfrm>
          <a:off x="21272500" y="1059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87901</xdr:rowOff>
    </xdr:from>
    <xdr:ext cx="469744" cy="259045"/>
    <xdr:sp macro="" textlink="">
      <xdr:nvSpPr>
        <xdr:cNvPr id="321" name="n_1aveValue【保健センター・保健所】&#10;一人当たり面積"/>
        <xdr:cNvSpPr txBox="1"/>
      </xdr:nvSpPr>
      <xdr:spPr>
        <a:xfrm>
          <a:off x="210757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22" name="テキスト ボックス 3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23" name="テキスト ボックス 3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24" name="テキスト ボックス 3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25" name="テキスト ボックス 3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26" name="テキスト ボックス 3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64</xdr:row>
      <xdr:rowOff>26924</xdr:rowOff>
    </xdr:from>
    <xdr:to>
      <xdr:col>32</xdr:col>
      <xdr:colOff>238125</xdr:colOff>
      <xdr:row>64</xdr:row>
      <xdr:rowOff>128524</xdr:rowOff>
    </xdr:to>
    <xdr:sp macro="" textlink="">
      <xdr:nvSpPr>
        <xdr:cNvPr id="327" name="円/楕円 326"/>
        <xdr:cNvSpPr/>
      </xdr:nvSpPr>
      <xdr:spPr>
        <a:xfrm>
          <a:off x="22110700" y="109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113301</xdr:rowOff>
    </xdr:from>
    <xdr:ext cx="469744" cy="259045"/>
    <xdr:sp macro="" textlink="">
      <xdr:nvSpPr>
        <xdr:cNvPr id="328" name="【保健センター・保健所】&#10;一人当たり面積該当値テキスト"/>
        <xdr:cNvSpPr txBox="1"/>
      </xdr:nvSpPr>
      <xdr:spPr>
        <a:xfrm>
          <a:off x="22250400" y="1091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30</xdr:col>
      <xdr:colOff>669925</xdr:colOff>
      <xdr:row>64</xdr:row>
      <xdr:rowOff>31496</xdr:rowOff>
    </xdr:from>
    <xdr:to>
      <xdr:col>31</xdr:col>
      <xdr:colOff>85725</xdr:colOff>
      <xdr:row>64</xdr:row>
      <xdr:rowOff>133096</xdr:rowOff>
    </xdr:to>
    <xdr:sp macro="" textlink="">
      <xdr:nvSpPr>
        <xdr:cNvPr id="329" name="円/楕円 328"/>
        <xdr:cNvSpPr/>
      </xdr:nvSpPr>
      <xdr:spPr>
        <a:xfrm>
          <a:off x="21272500" y="110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77724</xdr:rowOff>
    </xdr:from>
    <xdr:to>
      <xdr:col>32</xdr:col>
      <xdr:colOff>187325</xdr:colOff>
      <xdr:row>64</xdr:row>
      <xdr:rowOff>82296</xdr:rowOff>
    </xdr:to>
    <xdr:cxnSp macro="">
      <xdr:nvCxnSpPr>
        <xdr:cNvPr id="330" name="直線コネクタ 329"/>
        <xdr:cNvCxnSpPr/>
      </xdr:nvCxnSpPr>
      <xdr:spPr>
        <a:xfrm flipV="1">
          <a:off x="21323300" y="110505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64</xdr:row>
      <xdr:rowOff>124223</xdr:rowOff>
    </xdr:from>
    <xdr:ext cx="469744" cy="259045"/>
    <xdr:sp macro="" textlink="">
      <xdr:nvSpPr>
        <xdr:cNvPr id="331" name="n_1mainValue【保健センター・保健所】&#10;一人当たり面積"/>
        <xdr:cNvSpPr txBox="1"/>
      </xdr:nvSpPr>
      <xdr:spPr>
        <a:xfrm>
          <a:off x="21075727" y="1109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32" name="正方形/長方形 3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33" name="正方形/長方形 3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34" name="正方形/長方形 3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35" name="正方形/長方形 3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36" name="正方形/長方形 3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37" name="正方形/長方形 3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38" name="正方形/長方形 3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39" name="正方形/長方形 3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40" name="テキスト ボックス 3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41" name="直線コネクタ 3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42" name="テキスト ボックス 3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43" name="直線コネクタ 34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44" name="テキスト ボックス 34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45" name="直線コネクタ 34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46" name="テキスト ボックス 34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47" name="直線コネクタ 34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48" name="テキスト ボックス 34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49" name="直線コネクタ 34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50" name="テキスト ボックス 34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51" name="直線コネクタ 3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52" name="テキスト ボックス 35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28956</xdr:rowOff>
    </xdr:from>
    <xdr:to>
      <xdr:col>23</xdr:col>
      <xdr:colOff>516889</xdr:colOff>
      <xdr:row>85</xdr:row>
      <xdr:rowOff>40387</xdr:rowOff>
    </xdr:to>
    <xdr:cxnSp macro="">
      <xdr:nvCxnSpPr>
        <xdr:cNvPr id="354" name="直線コネクタ 353"/>
        <xdr:cNvCxnSpPr/>
      </xdr:nvCxnSpPr>
      <xdr:spPr>
        <a:xfrm flipV="1">
          <a:off x="16318864" y="13402056"/>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355" name="【消防施設】&#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356" name="直線コネクタ 355"/>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147083</xdr:rowOff>
    </xdr:from>
    <xdr:ext cx="405111" cy="259045"/>
    <xdr:sp macro="" textlink="">
      <xdr:nvSpPr>
        <xdr:cNvPr id="357" name="【消防施設】&#10;有形固定資産減価償却率最大値テキスト"/>
        <xdr:cNvSpPr txBox="1"/>
      </xdr:nvSpPr>
      <xdr:spPr>
        <a:xfrm>
          <a:off x="164084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78</xdr:row>
      <xdr:rowOff>28956</xdr:rowOff>
    </xdr:from>
    <xdr:to>
      <xdr:col>23</xdr:col>
      <xdr:colOff>606425</xdr:colOff>
      <xdr:row>78</xdr:row>
      <xdr:rowOff>28956</xdr:rowOff>
    </xdr:to>
    <xdr:cxnSp macro="">
      <xdr:nvCxnSpPr>
        <xdr:cNvPr id="358" name="直線コネクタ 357"/>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61740</xdr:rowOff>
    </xdr:from>
    <xdr:ext cx="405111" cy="259045"/>
    <xdr:sp macro="" textlink="">
      <xdr:nvSpPr>
        <xdr:cNvPr id="359" name="【消防施設】&#10;有形固定資産減価償却率平均値テキスト"/>
        <xdr:cNvSpPr txBox="1"/>
      </xdr:nvSpPr>
      <xdr:spPr>
        <a:xfrm>
          <a:off x="16408400" y="1377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360" name="フローチャート : 判断 359"/>
        <xdr:cNvSpPr/>
      </xdr:nvSpPr>
      <xdr:spPr>
        <a:xfrm>
          <a:off x="162687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28448</xdr:rowOff>
    </xdr:from>
    <xdr:to>
      <xdr:col>22</xdr:col>
      <xdr:colOff>415925</xdr:colOff>
      <xdr:row>81</xdr:row>
      <xdr:rowOff>130048</xdr:rowOff>
    </xdr:to>
    <xdr:sp macro="" textlink="">
      <xdr:nvSpPr>
        <xdr:cNvPr id="361" name="フローチャート : 判断 360"/>
        <xdr:cNvSpPr/>
      </xdr:nvSpPr>
      <xdr:spPr>
        <a:xfrm>
          <a:off x="15430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146575</xdr:rowOff>
    </xdr:from>
    <xdr:ext cx="405111" cy="259045"/>
    <xdr:sp macro="" textlink="">
      <xdr:nvSpPr>
        <xdr:cNvPr id="362" name="n_1aveValue【消防施設】&#10;有形固定資産減価償却率"/>
        <xdr:cNvSpPr txBox="1"/>
      </xdr:nvSpPr>
      <xdr:spPr>
        <a:xfrm>
          <a:off x="15266043"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63" name="テキスト ボックス 3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64" name="テキスト ボックス 3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65" name="テキスト ボックス 3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66" name="テキスト ボックス 3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67" name="テキスト ボックス 3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1015</xdr:rowOff>
    </xdr:from>
    <xdr:to>
      <xdr:col>23</xdr:col>
      <xdr:colOff>568325</xdr:colOff>
      <xdr:row>80</xdr:row>
      <xdr:rowOff>102615</xdr:rowOff>
    </xdr:to>
    <xdr:sp macro="" textlink="">
      <xdr:nvSpPr>
        <xdr:cNvPr id="368" name="円/楕円 367"/>
        <xdr:cNvSpPr/>
      </xdr:nvSpPr>
      <xdr:spPr>
        <a:xfrm>
          <a:off x="162687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23892</xdr:rowOff>
    </xdr:from>
    <xdr:ext cx="405111" cy="259045"/>
    <xdr:sp macro="" textlink="">
      <xdr:nvSpPr>
        <xdr:cNvPr id="369" name="【消防施設】&#10;有形固定資産減価償却率該当値テキスト"/>
        <xdr:cNvSpPr txBox="1"/>
      </xdr:nvSpPr>
      <xdr:spPr>
        <a:xfrm>
          <a:off x="16408400" y="1356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122174</xdr:rowOff>
    </xdr:from>
    <xdr:to>
      <xdr:col>22</xdr:col>
      <xdr:colOff>415925</xdr:colOff>
      <xdr:row>82</xdr:row>
      <xdr:rowOff>52324</xdr:rowOff>
    </xdr:to>
    <xdr:sp macro="" textlink="">
      <xdr:nvSpPr>
        <xdr:cNvPr id="370" name="円/楕円 369"/>
        <xdr:cNvSpPr/>
      </xdr:nvSpPr>
      <xdr:spPr>
        <a:xfrm>
          <a:off x="154305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51815</xdr:rowOff>
    </xdr:from>
    <xdr:to>
      <xdr:col>23</xdr:col>
      <xdr:colOff>517525</xdr:colOff>
      <xdr:row>82</xdr:row>
      <xdr:rowOff>1524</xdr:rowOff>
    </xdr:to>
    <xdr:cxnSp macro="">
      <xdr:nvCxnSpPr>
        <xdr:cNvPr id="371" name="直線コネクタ 370"/>
        <xdr:cNvCxnSpPr/>
      </xdr:nvCxnSpPr>
      <xdr:spPr>
        <a:xfrm flipV="1">
          <a:off x="15481300" y="13767815"/>
          <a:ext cx="838200" cy="29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43451</xdr:rowOff>
    </xdr:from>
    <xdr:ext cx="405111" cy="259045"/>
    <xdr:sp macro="" textlink="">
      <xdr:nvSpPr>
        <xdr:cNvPr id="372" name="n_1mainValue【消防施設】&#10;有形固定資産減価償却率"/>
        <xdr:cNvSpPr txBox="1"/>
      </xdr:nvSpPr>
      <xdr:spPr>
        <a:xfrm>
          <a:off x="15266043"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73" name="正方形/長方形 3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74" name="正方形/長方形 3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75" name="正方形/長方形 3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76" name="正方形/長方形 3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77" name="正方形/長方形 3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78" name="正方形/長方形 3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79" name="正方形/長方形 3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0" name="正方形/長方形 3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81" name="テキスト ボックス 3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82" name="直線コネクタ 3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83" name="直線コネクタ 3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84" name="テキスト ボックス 3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85" name="直線コネクタ 3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86" name="テキスト ボックス 3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87" name="直線コネクタ 3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88" name="テキスト ボックス 3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89" name="直線コネクタ 3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90" name="テキスト ボックス 3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91" name="直線コネクタ 3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92" name="テキスト ボックス 3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93" name="直線コネクタ 3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94" name="テキスト ボックス 3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95" name="直線コネクタ 3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96" name="テキスト ボックス 3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34834</xdr:rowOff>
    </xdr:from>
    <xdr:to>
      <xdr:col>32</xdr:col>
      <xdr:colOff>186689</xdr:colOff>
      <xdr:row>86</xdr:row>
      <xdr:rowOff>96882</xdr:rowOff>
    </xdr:to>
    <xdr:cxnSp macro="">
      <xdr:nvCxnSpPr>
        <xdr:cNvPr id="398" name="直線コネクタ 397"/>
        <xdr:cNvCxnSpPr/>
      </xdr:nvCxnSpPr>
      <xdr:spPr>
        <a:xfrm flipV="1">
          <a:off x="22160864" y="13407934"/>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100709</xdr:rowOff>
    </xdr:from>
    <xdr:ext cx="469744" cy="259045"/>
    <xdr:sp macro="" textlink="">
      <xdr:nvSpPr>
        <xdr:cNvPr id="399" name="【消防施設】&#10;一人当たり面積最小値テキスト"/>
        <xdr:cNvSpPr txBox="1"/>
      </xdr:nvSpPr>
      <xdr:spPr>
        <a:xfrm>
          <a:off x="222504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96882</xdr:rowOff>
    </xdr:from>
    <xdr:to>
      <xdr:col>32</xdr:col>
      <xdr:colOff>276225</xdr:colOff>
      <xdr:row>86</xdr:row>
      <xdr:rowOff>96882</xdr:rowOff>
    </xdr:to>
    <xdr:cxnSp macro="">
      <xdr:nvCxnSpPr>
        <xdr:cNvPr id="400" name="直線コネクタ 399"/>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152961</xdr:rowOff>
    </xdr:from>
    <xdr:ext cx="469744" cy="259045"/>
    <xdr:sp macro="" textlink="">
      <xdr:nvSpPr>
        <xdr:cNvPr id="401" name="【消防施設】&#10;一人当たり面積最大値テキスト"/>
        <xdr:cNvSpPr txBox="1"/>
      </xdr:nvSpPr>
      <xdr:spPr>
        <a:xfrm>
          <a:off x="22250400" y="131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78</xdr:row>
      <xdr:rowOff>34834</xdr:rowOff>
    </xdr:from>
    <xdr:to>
      <xdr:col>32</xdr:col>
      <xdr:colOff>276225</xdr:colOff>
      <xdr:row>78</xdr:row>
      <xdr:rowOff>34834</xdr:rowOff>
    </xdr:to>
    <xdr:cxnSp macro="">
      <xdr:nvCxnSpPr>
        <xdr:cNvPr id="402" name="直線コネクタ 401"/>
        <xdr:cNvCxnSpPr/>
      </xdr:nvCxnSpPr>
      <xdr:spPr>
        <a:xfrm>
          <a:off x="22072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99984</xdr:rowOff>
    </xdr:from>
    <xdr:ext cx="469744" cy="259045"/>
    <xdr:sp macro="" textlink="">
      <xdr:nvSpPr>
        <xdr:cNvPr id="403" name="【消防施設】&#10;一人当たり面積平均値テキスト"/>
        <xdr:cNvSpPr txBox="1"/>
      </xdr:nvSpPr>
      <xdr:spPr>
        <a:xfrm>
          <a:off x="222504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77107</xdr:rowOff>
    </xdr:from>
    <xdr:to>
      <xdr:col>32</xdr:col>
      <xdr:colOff>238125</xdr:colOff>
      <xdr:row>84</xdr:row>
      <xdr:rowOff>7257</xdr:rowOff>
    </xdr:to>
    <xdr:sp macro="" textlink="">
      <xdr:nvSpPr>
        <xdr:cNvPr id="404" name="フローチャート : 判断 403"/>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98334</xdr:rowOff>
    </xdr:from>
    <xdr:to>
      <xdr:col>31</xdr:col>
      <xdr:colOff>85725</xdr:colOff>
      <xdr:row>81</xdr:row>
      <xdr:rowOff>28484</xdr:rowOff>
    </xdr:to>
    <xdr:sp macro="" textlink="">
      <xdr:nvSpPr>
        <xdr:cNvPr id="405" name="フローチャート : 判断 404"/>
        <xdr:cNvSpPr/>
      </xdr:nvSpPr>
      <xdr:spPr>
        <a:xfrm>
          <a:off x="21272500" y="1381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45011</xdr:rowOff>
    </xdr:from>
    <xdr:ext cx="469744" cy="259045"/>
    <xdr:sp macro="" textlink="">
      <xdr:nvSpPr>
        <xdr:cNvPr id="406" name="n_1aveValue【消防施設】&#10;一人当たり面積"/>
        <xdr:cNvSpPr txBox="1"/>
      </xdr:nvSpPr>
      <xdr:spPr>
        <a:xfrm>
          <a:off x="21075727" y="1358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07" name="テキスト ボックス 4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08" name="テキスト ボックス 4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09" name="テキスト ボックス 4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10" name="テキスト ボックス 4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11" name="テキスト ボックス 4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3629</xdr:rowOff>
    </xdr:from>
    <xdr:to>
      <xdr:col>32</xdr:col>
      <xdr:colOff>238125</xdr:colOff>
      <xdr:row>84</xdr:row>
      <xdr:rowOff>105229</xdr:rowOff>
    </xdr:to>
    <xdr:sp macro="" textlink="">
      <xdr:nvSpPr>
        <xdr:cNvPr id="412" name="円/楕円 411"/>
        <xdr:cNvSpPr/>
      </xdr:nvSpPr>
      <xdr:spPr>
        <a:xfrm>
          <a:off x="22110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153506</xdr:rowOff>
    </xdr:from>
    <xdr:ext cx="469744" cy="259045"/>
    <xdr:sp macro="" textlink="">
      <xdr:nvSpPr>
        <xdr:cNvPr id="413" name="【消防施設】&#10;一人当たり面積該当値テキスト"/>
        <xdr:cNvSpPr txBox="1"/>
      </xdr:nvSpPr>
      <xdr:spPr>
        <a:xfrm>
          <a:off x="22250400"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0.140</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10161</xdr:rowOff>
    </xdr:from>
    <xdr:to>
      <xdr:col>31</xdr:col>
      <xdr:colOff>85725</xdr:colOff>
      <xdr:row>84</xdr:row>
      <xdr:rowOff>111761</xdr:rowOff>
    </xdr:to>
    <xdr:sp macro="" textlink="">
      <xdr:nvSpPr>
        <xdr:cNvPr id="414" name="円/楕円 413"/>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54429</xdr:rowOff>
    </xdr:from>
    <xdr:to>
      <xdr:col>32</xdr:col>
      <xdr:colOff>187325</xdr:colOff>
      <xdr:row>84</xdr:row>
      <xdr:rowOff>60961</xdr:rowOff>
    </xdr:to>
    <xdr:cxnSp macro="">
      <xdr:nvCxnSpPr>
        <xdr:cNvPr id="415" name="直線コネクタ 414"/>
        <xdr:cNvCxnSpPr/>
      </xdr:nvCxnSpPr>
      <xdr:spPr>
        <a:xfrm flipV="1">
          <a:off x="21323300" y="144562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84</xdr:row>
      <xdr:rowOff>102888</xdr:rowOff>
    </xdr:from>
    <xdr:ext cx="469744" cy="259045"/>
    <xdr:sp macro="" textlink="">
      <xdr:nvSpPr>
        <xdr:cNvPr id="416" name="n_1mainValue【消防施設】&#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17" name="正方形/長方形 4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18" name="正方形/長方形 4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19" name="正方形/長方形 4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0" name="正方形/長方形 4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1" name="正方形/長方形 4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2" name="正方形/長方形 4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3" name="正方形/長方形 4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4" name="正方形/長方形 4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5" name="テキスト ボックス 4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6" name="直線コネクタ 4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27" name="直線コネクタ 4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28" name="テキスト ボックス 4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29" name="直線コネクタ 4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30" name="テキスト ボックス 4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31" name="直線コネクタ 4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32" name="テキスト ボックス 4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33" name="直線コネクタ 4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34" name="テキスト ボックス 4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35" name="直線コネクタ 4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36" name="テキスト ボックス 4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37" name="直線コネクタ 4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38" name="テキスト ボックス 4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9" name="直線コネクタ 4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0" name="テキスト ボックス 4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442" name="直線コネクタ 441"/>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443"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444" name="直線コネクタ 443"/>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445"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446" name="直線コネクタ 445"/>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447" name="【庁舎】&#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448" name="フローチャート : 判断 447"/>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449" name="フローチャート : 判断 448"/>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113228</xdr:rowOff>
    </xdr:from>
    <xdr:ext cx="405111" cy="259045"/>
    <xdr:sp macro="" textlink="">
      <xdr:nvSpPr>
        <xdr:cNvPr id="450" name="n_1aveValue【庁舎】&#10;有形固定資産減価償却率"/>
        <xdr:cNvSpPr txBox="1"/>
      </xdr:nvSpPr>
      <xdr:spPr>
        <a:xfrm>
          <a:off x="15266043"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51" name="テキスト ボックス 4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2" name="テキスト ボックス 4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3" name="テキスト ボックス 4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4" name="テキスト ボックス 4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5" name="テキスト ボックス 4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92348</xdr:rowOff>
    </xdr:from>
    <xdr:to>
      <xdr:col>23</xdr:col>
      <xdr:colOff>568325</xdr:colOff>
      <xdr:row>103</xdr:row>
      <xdr:rowOff>22498</xdr:rowOff>
    </xdr:to>
    <xdr:sp macro="" textlink="">
      <xdr:nvSpPr>
        <xdr:cNvPr id="456" name="円/楕円 455"/>
        <xdr:cNvSpPr/>
      </xdr:nvSpPr>
      <xdr:spPr>
        <a:xfrm>
          <a:off x="162687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115225</xdr:rowOff>
    </xdr:from>
    <xdr:ext cx="405111" cy="259045"/>
    <xdr:sp macro="" textlink="">
      <xdr:nvSpPr>
        <xdr:cNvPr id="457" name="【庁舎】&#10;有形固定資産減価償却率該当値テキスト"/>
        <xdr:cNvSpPr txBox="1"/>
      </xdr:nvSpPr>
      <xdr:spPr>
        <a:xfrm>
          <a:off x="16408400" y="1743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169092</xdr:rowOff>
    </xdr:from>
    <xdr:to>
      <xdr:col>22</xdr:col>
      <xdr:colOff>415925</xdr:colOff>
      <xdr:row>103</xdr:row>
      <xdr:rowOff>99242</xdr:rowOff>
    </xdr:to>
    <xdr:sp macro="" textlink="">
      <xdr:nvSpPr>
        <xdr:cNvPr id="458" name="円/楕円 457"/>
        <xdr:cNvSpPr/>
      </xdr:nvSpPr>
      <xdr:spPr>
        <a:xfrm>
          <a:off x="15430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143148</xdr:rowOff>
    </xdr:from>
    <xdr:to>
      <xdr:col>23</xdr:col>
      <xdr:colOff>517525</xdr:colOff>
      <xdr:row>103</xdr:row>
      <xdr:rowOff>48442</xdr:rowOff>
    </xdr:to>
    <xdr:cxnSp macro="">
      <xdr:nvCxnSpPr>
        <xdr:cNvPr id="459" name="直線コネクタ 458"/>
        <xdr:cNvCxnSpPr/>
      </xdr:nvCxnSpPr>
      <xdr:spPr>
        <a:xfrm flipV="1">
          <a:off x="15481300" y="17631048"/>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115769</xdr:rowOff>
    </xdr:from>
    <xdr:ext cx="405111" cy="259045"/>
    <xdr:sp macro="" textlink="">
      <xdr:nvSpPr>
        <xdr:cNvPr id="460" name="n_1mainValue【庁舎】&#10;有形固定資産減価償却率"/>
        <xdr:cNvSpPr txBox="1"/>
      </xdr:nvSpPr>
      <xdr:spPr>
        <a:xfrm>
          <a:off x="15266043"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1" name="正方形/長方形 4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2" name="正方形/長方形 4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3" name="正方形/長方形 4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4" name="正方形/長方形 4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5" name="正方形/長方形 4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6" name="正方形/長方形 4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7" name="正方形/長方形 4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8" name="正方形/長方形 4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69" name="テキスト ボックス 4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0" name="直線コネクタ 4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1" name="テキスト ボックス 47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72" name="直線コネクタ 4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73" name="テキスト ボックス 4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74" name="直線コネクタ 4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75" name="テキスト ボックス 4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76" name="直線コネクタ 4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77" name="テキスト ボックス 4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78" name="直線コネクタ 4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79" name="テキスト ボックス 4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80" name="直線コネクタ 4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81" name="テキスト ボックス 4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2" name="直線コネクタ 4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3" name="テキスト ボックス 4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485" name="直線コネクタ 484"/>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486" name="【庁舎】&#10;一人当たり面積最小値テキスト"/>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487" name="直線コネクタ 486"/>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488" name="【庁舎】&#10;一人当たり面積最大値テキスト"/>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489" name="直線コネクタ 488"/>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490" name="【庁舎】&#10;一人当たり面積平均値テキスト"/>
        <xdr:cNvSpPr txBox="1"/>
      </xdr:nvSpPr>
      <xdr:spPr>
        <a:xfrm>
          <a:off x="22250400" y="1822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491" name="フローチャート : 判断 490"/>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492" name="フローチャート : 判断 491"/>
        <xdr:cNvSpPr/>
      </xdr:nvSpPr>
      <xdr:spPr>
        <a:xfrm>
          <a:off x="212725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5097</xdr:rowOff>
    </xdr:from>
    <xdr:ext cx="469744" cy="259045"/>
    <xdr:sp macro="" textlink="">
      <xdr:nvSpPr>
        <xdr:cNvPr id="493" name="n_1aveValue【庁舎】&#10;一人当たり面積"/>
        <xdr:cNvSpPr txBox="1"/>
      </xdr:nvSpPr>
      <xdr:spPr>
        <a:xfrm>
          <a:off x="21075727" y="180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94" name="テキスト ボックス 4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5" name="テキスト ボックス 4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6" name="テキスト ボックス 4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7" name="テキスト ボックス 4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8" name="テキスト ボックス 4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87630</xdr:rowOff>
    </xdr:from>
    <xdr:to>
      <xdr:col>32</xdr:col>
      <xdr:colOff>238125</xdr:colOff>
      <xdr:row>103</xdr:row>
      <xdr:rowOff>17780</xdr:rowOff>
    </xdr:to>
    <xdr:sp macro="" textlink="">
      <xdr:nvSpPr>
        <xdr:cNvPr id="499" name="円/楕円 498"/>
        <xdr:cNvSpPr/>
      </xdr:nvSpPr>
      <xdr:spPr>
        <a:xfrm>
          <a:off x="22110700" y="1757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110507</xdr:rowOff>
    </xdr:from>
    <xdr:ext cx="469744" cy="259045"/>
    <xdr:sp macro="" textlink="">
      <xdr:nvSpPr>
        <xdr:cNvPr id="500" name="【庁舎】&#10;一人当たり面積該当値テキスト"/>
        <xdr:cNvSpPr txBox="1"/>
      </xdr:nvSpPr>
      <xdr:spPr>
        <a:xfrm>
          <a:off x="22250400" y="1742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107950</xdr:rowOff>
    </xdr:from>
    <xdr:to>
      <xdr:col>31</xdr:col>
      <xdr:colOff>85725</xdr:colOff>
      <xdr:row>103</xdr:row>
      <xdr:rowOff>38100</xdr:rowOff>
    </xdr:to>
    <xdr:sp macro="" textlink="">
      <xdr:nvSpPr>
        <xdr:cNvPr id="501" name="円/楕円 500"/>
        <xdr:cNvSpPr/>
      </xdr:nvSpPr>
      <xdr:spPr>
        <a:xfrm>
          <a:off x="21272500" y="1759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138430</xdr:rowOff>
    </xdr:from>
    <xdr:to>
      <xdr:col>32</xdr:col>
      <xdr:colOff>187325</xdr:colOff>
      <xdr:row>102</xdr:row>
      <xdr:rowOff>158750</xdr:rowOff>
    </xdr:to>
    <xdr:cxnSp macro="">
      <xdr:nvCxnSpPr>
        <xdr:cNvPr id="502" name="直線コネクタ 501"/>
        <xdr:cNvCxnSpPr/>
      </xdr:nvCxnSpPr>
      <xdr:spPr>
        <a:xfrm flipV="1">
          <a:off x="21323300" y="1762633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101</xdr:row>
      <xdr:rowOff>54627</xdr:rowOff>
    </xdr:from>
    <xdr:ext cx="469744" cy="259045"/>
    <xdr:sp macro="" textlink="">
      <xdr:nvSpPr>
        <xdr:cNvPr id="503" name="n_1mainValue【庁舎】&#10;一人当たり面積"/>
        <xdr:cNvSpPr txBox="1"/>
      </xdr:nvSpPr>
      <xdr:spPr>
        <a:xfrm>
          <a:off x="21075727" y="1737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4" name="正方形/長方形 5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5" name="正方形/長方形 5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6" name="テキスト ボックス 5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震災後に新たに整備した施設や大規模改修を行った施設に係る類型については類似団体の平均を下回っているものの、ほとんどの類型において類似団体平均を上回っている。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体育館・プールについては、平成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年度の集計で含めていたサッカー支援センター（</a:t>
          </a:r>
          <a:r>
            <a:rPr kumimoji="1" lang="en-US" altLang="ja-JP" sz="1100" b="0" i="0" u="none" strike="noStrike" kern="0" cap="none" spc="0" normalizeH="0" baseline="0" noProof="0">
              <a:ln>
                <a:noFill/>
              </a:ln>
              <a:solidFill>
                <a:prstClr val="black"/>
              </a:solidFill>
              <a:effectLst/>
              <a:uLnTx/>
              <a:uFillTx/>
              <a:latin typeface="+mn-lt"/>
              <a:ea typeface="+mn-ea"/>
              <a:cs typeface="+mn-cs"/>
            </a:rPr>
            <a:t>924,106</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千円）を平成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年度で除外したことにより大幅に減価償却率が上昇したものの、平成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老朽化していた体育館を大規模改修したために有形固定資産減価償却率は類似団体平均を下回っている。庁舎、福祉施設、保健センター・保健所については、類型団体と比較して有形固定資産減価償却率が高くなっている。施設の建築年度が古いため、電気設備や衛生設備の故障が増加傾向に有ることから、個別計画を策定し施設の維持に取り組んで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福島県広野町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5,033
4,987
58.69
13,212,320
11,794,964
1,223,381
3,063,134
2,305,758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大規模償却資産に係る固定資産税が減少し、単年度の財政力指数は下がったが、平成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広野火力発電所６号機に係る固定資産税大規模償却資産分が大幅に増収したことにより、３ヶ年平均の指数は前年よりも上昇している。大規模償却資産については、今後も大きく減少する見込みにあり、指数については段階的に下降する見込みにある。現在、東日本大震災及び原発事故からの復旧・復興に多額の資金が必要となっていることから、復興計画に沿った施策を重点的に執行しつつ、行政の効率化に努めることにより、財政の健全化を図っ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164254</xdr:rowOff>
    </xdr:from>
    <xdr:to>
      <xdr:col>7</xdr:col>
      <xdr:colOff>152400</xdr:colOff>
      <xdr:row>39</xdr:row>
      <xdr:rowOff>97367</xdr:rowOff>
    </xdr:to>
    <xdr:cxnSp macro="">
      <xdr:nvCxnSpPr>
        <xdr:cNvPr id="67" name="直線コネクタ 66"/>
        <xdr:cNvCxnSpPr/>
      </xdr:nvCxnSpPr>
      <xdr:spPr>
        <a:xfrm flipV="1">
          <a:off x="4114800" y="6679354"/>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97367</xdr:rowOff>
    </xdr:from>
    <xdr:to>
      <xdr:col>6</xdr:col>
      <xdr:colOff>0</xdr:colOff>
      <xdr:row>40</xdr:row>
      <xdr:rowOff>30480</xdr:rowOff>
    </xdr:to>
    <xdr:cxnSp macro="">
      <xdr:nvCxnSpPr>
        <xdr:cNvPr id="70" name="直線コネクタ 69"/>
        <xdr:cNvCxnSpPr/>
      </xdr:nvCxnSpPr>
      <xdr:spPr>
        <a:xfrm flipV="1">
          <a:off x="3225800" y="67839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72" name="テキスト ボックス 71"/>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30480</xdr:rowOff>
    </xdr:from>
    <xdr:to>
      <xdr:col>4</xdr:col>
      <xdr:colOff>482600</xdr:colOff>
      <xdr:row>40</xdr:row>
      <xdr:rowOff>167217</xdr:rowOff>
    </xdr:to>
    <xdr:cxnSp macro="">
      <xdr:nvCxnSpPr>
        <xdr:cNvPr id="73" name="直線コネクタ 72"/>
        <xdr:cNvCxnSpPr/>
      </xdr:nvCxnSpPr>
      <xdr:spPr>
        <a:xfrm flipV="1">
          <a:off x="2336800" y="68884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52494</xdr:rowOff>
    </xdr:from>
    <xdr:to>
      <xdr:col>4</xdr:col>
      <xdr:colOff>533400</xdr:colOff>
      <xdr:row>43</xdr:row>
      <xdr:rowOff>154094</xdr:rowOff>
    </xdr:to>
    <xdr:sp macro="" textlink="">
      <xdr:nvSpPr>
        <xdr:cNvPr id="74" name="フローチャート : 判断 73"/>
        <xdr:cNvSpPr/>
      </xdr:nvSpPr>
      <xdr:spPr>
        <a:xfrm>
          <a:off x="3175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138871</xdr:rowOff>
    </xdr:from>
    <xdr:ext cx="762000" cy="259045"/>
    <xdr:sp macro="" textlink="">
      <xdr:nvSpPr>
        <xdr:cNvPr id="75" name="テキスト ボックス 74"/>
        <xdr:cNvSpPr txBox="1"/>
      </xdr:nvSpPr>
      <xdr:spPr>
        <a:xfrm>
          <a:off x="2844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151130</xdr:rowOff>
    </xdr:from>
    <xdr:to>
      <xdr:col>3</xdr:col>
      <xdr:colOff>279400</xdr:colOff>
      <xdr:row>40</xdr:row>
      <xdr:rowOff>167217</xdr:rowOff>
    </xdr:to>
    <xdr:cxnSp macro="">
      <xdr:nvCxnSpPr>
        <xdr:cNvPr id="76" name="直線コネクタ 75"/>
        <xdr:cNvCxnSpPr/>
      </xdr:nvCxnSpPr>
      <xdr:spPr>
        <a:xfrm>
          <a:off x="1447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7" name="フローチャート : 判断 76"/>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78" name="テキスト ボックス 77"/>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36406</xdr:rowOff>
    </xdr:from>
    <xdr:to>
      <xdr:col>2</xdr:col>
      <xdr:colOff>127000</xdr:colOff>
      <xdr:row>43</xdr:row>
      <xdr:rowOff>138006</xdr:rowOff>
    </xdr:to>
    <xdr:sp macro="" textlink="">
      <xdr:nvSpPr>
        <xdr:cNvPr id="79" name="フローチャート : 判断 78"/>
        <xdr:cNvSpPr/>
      </xdr:nvSpPr>
      <xdr:spPr>
        <a:xfrm>
          <a:off x="1397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122783</xdr:rowOff>
    </xdr:from>
    <xdr:ext cx="762000" cy="259045"/>
    <xdr:sp macro="" textlink="">
      <xdr:nvSpPr>
        <xdr:cNvPr id="80" name="テキスト ボックス 79"/>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113454</xdr:rowOff>
    </xdr:from>
    <xdr:to>
      <xdr:col>7</xdr:col>
      <xdr:colOff>203200</xdr:colOff>
      <xdr:row>39</xdr:row>
      <xdr:rowOff>43604</xdr:rowOff>
    </xdr:to>
    <xdr:sp macro="" textlink="">
      <xdr:nvSpPr>
        <xdr:cNvPr id="86" name="円/楕円 85"/>
        <xdr:cNvSpPr/>
      </xdr:nvSpPr>
      <xdr:spPr>
        <a:xfrm>
          <a:off x="49022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129981</xdr:rowOff>
    </xdr:from>
    <xdr:ext cx="762000" cy="259045"/>
    <xdr:sp macro="" textlink="">
      <xdr:nvSpPr>
        <xdr:cNvPr id="87" name="財政力該当値テキスト"/>
        <xdr:cNvSpPr txBox="1"/>
      </xdr:nvSpPr>
      <xdr:spPr>
        <a:xfrm>
          <a:off x="50419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46567</xdr:rowOff>
    </xdr:from>
    <xdr:to>
      <xdr:col>6</xdr:col>
      <xdr:colOff>50800</xdr:colOff>
      <xdr:row>39</xdr:row>
      <xdr:rowOff>148167</xdr:rowOff>
    </xdr:to>
    <xdr:sp macro="" textlink="">
      <xdr:nvSpPr>
        <xdr:cNvPr id="88" name="円/楕円 87"/>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89" name="テキスト ボックス 88"/>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151130</xdr:rowOff>
    </xdr:from>
    <xdr:to>
      <xdr:col>4</xdr:col>
      <xdr:colOff>533400</xdr:colOff>
      <xdr:row>40</xdr:row>
      <xdr:rowOff>81280</xdr:rowOff>
    </xdr:to>
    <xdr:sp macro="" textlink="">
      <xdr:nvSpPr>
        <xdr:cNvPr id="90" name="円/楕円 89"/>
        <xdr:cNvSpPr/>
      </xdr:nvSpPr>
      <xdr:spPr>
        <a:xfrm>
          <a:off x="3175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91457</xdr:rowOff>
    </xdr:from>
    <xdr:ext cx="762000" cy="259045"/>
    <xdr:sp macro="" textlink="">
      <xdr:nvSpPr>
        <xdr:cNvPr id="91" name="テキスト ボックス 90"/>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2" name="円/楕円 91"/>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3" name="テキスト ボックス 92"/>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100330</xdr:rowOff>
    </xdr:from>
    <xdr:to>
      <xdr:col>2</xdr:col>
      <xdr:colOff>127000</xdr:colOff>
      <xdr:row>41</xdr:row>
      <xdr:rowOff>30480</xdr:rowOff>
    </xdr:to>
    <xdr:sp macro="" textlink="">
      <xdr:nvSpPr>
        <xdr:cNvPr id="94" name="円/楕円 93"/>
        <xdr:cNvSpPr/>
      </xdr:nvSpPr>
      <xdr:spPr>
        <a:xfrm>
          <a:off x="1397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40657</xdr:rowOff>
    </xdr:from>
    <xdr:ext cx="762000" cy="259045"/>
    <xdr:sp macro="" textlink="">
      <xdr:nvSpPr>
        <xdr:cNvPr id="95" name="テキスト ボックス 94"/>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大規模償却資産に係る固定資産税及び町民税が大幅に減少したことにより、経常的な一般財源収入の総額が前年比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したことに加え、補助費等の増加等による経常経費の一般財源が増加したことにより、指数は前年比６．９ポイント比率が増加した。今後、固定資産税は毎年大きく減少することが予想され、比率は大きく増加することが見込まれるが、すべての事務事業の優先度を厳しく点検し、優先度の低い事業については、計画的に廃止・縮小を進め、経常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78359</xdr:rowOff>
    </xdr:from>
    <xdr:to>
      <xdr:col>7</xdr:col>
      <xdr:colOff>152400</xdr:colOff>
      <xdr:row>62</xdr:row>
      <xdr:rowOff>73406</xdr:rowOff>
    </xdr:to>
    <xdr:cxnSp macro="">
      <xdr:nvCxnSpPr>
        <xdr:cNvPr id="128" name="直線コネクタ 127"/>
        <xdr:cNvCxnSpPr/>
      </xdr:nvCxnSpPr>
      <xdr:spPr>
        <a:xfrm>
          <a:off x="4114800" y="10536809"/>
          <a:ext cx="8382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78359</xdr:rowOff>
    </xdr:from>
    <xdr:to>
      <xdr:col>6</xdr:col>
      <xdr:colOff>0</xdr:colOff>
      <xdr:row>61</xdr:row>
      <xdr:rowOff>114554</xdr:rowOff>
    </xdr:to>
    <xdr:cxnSp macro="">
      <xdr:nvCxnSpPr>
        <xdr:cNvPr id="131" name="直線コネクタ 130"/>
        <xdr:cNvCxnSpPr/>
      </xdr:nvCxnSpPr>
      <xdr:spPr>
        <a:xfrm flipV="1">
          <a:off x="3225800" y="1053680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82186</xdr:rowOff>
    </xdr:from>
    <xdr:ext cx="736600" cy="259045"/>
    <xdr:sp macro="" textlink="">
      <xdr:nvSpPr>
        <xdr:cNvPr id="133" name="テキスト ボックス 132"/>
        <xdr:cNvSpPr txBox="1"/>
      </xdr:nvSpPr>
      <xdr:spPr>
        <a:xfrm>
          <a:off x="3733800" y="1105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114554</xdr:rowOff>
    </xdr:from>
    <xdr:to>
      <xdr:col>4</xdr:col>
      <xdr:colOff>482600</xdr:colOff>
      <xdr:row>66</xdr:row>
      <xdr:rowOff>123571</xdr:rowOff>
    </xdr:to>
    <xdr:cxnSp macro="">
      <xdr:nvCxnSpPr>
        <xdr:cNvPr id="134" name="直線コネクタ 133"/>
        <xdr:cNvCxnSpPr/>
      </xdr:nvCxnSpPr>
      <xdr:spPr>
        <a:xfrm flipV="1">
          <a:off x="2336800" y="10573004"/>
          <a:ext cx="889000" cy="86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24638</xdr:rowOff>
    </xdr:from>
    <xdr:to>
      <xdr:col>4</xdr:col>
      <xdr:colOff>533400</xdr:colOff>
      <xdr:row>65</xdr:row>
      <xdr:rowOff>126238</xdr:rowOff>
    </xdr:to>
    <xdr:sp macro="" textlink="">
      <xdr:nvSpPr>
        <xdr:cNvPr id="135" name="フローチャート : 判断 134"/>
        <xdr:cNvSpPr/>
      </xdr:nvSpPr>
      <xdr:spPr>
        <a:xfrm>
          <a:off x="3175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111015</xdr:rowOff>
    </xdr:from>
    <xdr:ext cx="762000" cy="259045"/>
    <xdr:sp macro="" textlink="">
      <xdr:nvSpPr>
        <xdr:cNvPr id="136" name="テキスト ボックス 135"/>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5334</xdr:rowOff>
    </xdr:from>
    <xdr:to>
      <xdr:col>3</xdr:col>
      <xdr:colOff>279400</xdr:colOff>
      <xdr:row>66</xdr:row>
      <xdr:rowOff>123571</xdr:rowOff>
    </xdr:to>
    <xdr:cxnSp macro="">
      <xdr:nvCxnSpPr>
        <xdr:cNvPr id="137" name="直線コネクタ 136"/>
        <xdr:cNvCxnSpPr/>
      </xdr:nvCxnSpPr>
      <xdr:spPr>
        <a:xfrm>
          <a:off x="1447800" y="11321034"/>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38" name="フローチャート : 判断 137"/>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39" name="テキスト ボックス 138"/>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145415</xdr:rowOff>
    </xdr:from>
    <xdr:to>
      <xdr:col>2</xdr:col>
      <xdr:colOff>127000</xdr:colOff>
      <xdr:row>65</xdr:row>
      <xdr:rowOff>75565</xdr:rowOff>
    </xdr:to>
    <xdr:sp macro="" textlink="">
      <xdr:nvSpPr>
        <xdr:cNvPr id="140" name="フローチャート : 判断 139"/>
        <xdr:cNvSpPr/>
      </xdr:nvSpPr>
      <xdr:spPr>
        <a:xfrm>
          <a:off x="1397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85742</xdr:rowOff>
    </xdr:from>
    <xdr:ext cx="762000" cy="259045"/>
    <xdr:sp macro="" textlink="">
      <xdr:nvSpPr>
        <xdr:cNvPr id="141" name="テキスト ボックス 140"/>
        <xdr:cNvSpPr txBox="1"/>
      </xdr:nvSpPr>
      <xdr:spPr>
        <a:xfrm>
          <a:off x="1066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22606</xdr:rowOff>
    </xdr:from>
    <xdr:to>
      <xdr:col>7</xdr:col>
      <xdr:colOff>203200</xdr:colOff>
      <xdr:row>62</xdr:row>
      <xdr:rowOff>124206</xdr:rowOff>
    </xdr:to>
    <xdr:sp macro="" textlink="">
      <xdr:nvSpPr>
        <xdr:cNvPr id="147" name="円/楕円 146"/>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39133</xdr:rowOff>
    </xdr:from>
    <xdr:ext cx="762000" cy="259045"/>
    <xdr:sp macro="" textlink="">
      <xdr:nvSpPr>
        <xdr:cNvPr id="148" name="財政構造の弾力性該当値テキスト"/>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27559</xdr:rowOff>
    </xdr:from>
    <xdr:to>
      <xdr:col>6</xdr:col>
      <xdr:colOff>50800</xdr:colOff>
      <xdr:row>61</xdr:row>
      <xdr:rowOff>129159</xdr:rowOff>
    </xdr:to>
    <xdr:sp macro="" textlink="">
      <xdr:nvSpPr>
        <xdr:cNvPr id="149" name="円/楕円 148"/>
        <xdr:cNvSpPr/>
      </xdr:nvSpPr>
      <xdr:spPr>
        <a:xfrm>
          <a:off x="4064000" y="10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139336</xdr:rowOff>
    </xdr:from>
    <xdr:ext cx="736600" cy="259045"/>
    <xdr:sp macro="" textlink="">
      <xdr:nvSpPr>
        <xdr:cNvPr id="150" name="テキスト ボックス 149"/>
        <xdr:cNvSpPr txBox="1"/>
      </xdr:nvSpPr>
      <xdr:spPr>
        <a:xfrm>
          <a:off x="3733800" y="10254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63754</xdr:rowOff>
    </xdr:from>
    <xdr:to>
      <xdr:col>4</xdr:col>
      <xdr:colOff>533400</xdr:colOff>
      <xdr:row>61</xdr:row>
      <xdr:rowOff>165354</xdr:rowOff>
    </xdr:to>
    <xdr:sp macro="" textlink="">
      <xdr:nvSpPr>
        <xdr:cNvPr id="151" name="円/楕円 150"/>
        <xdr:cNvSpPr/>
      </xdr:nvSpPr>
      <xdr:spPr>
        <a:xfrm>
          <a:off x="3175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4081</xdr:rowOff>
    </xdr:from>
    <xdr:ext cx="762000" cy="259045"/>
    <xdr:sp macro="" textlink="">
      <xdr:nvSpPr>
        <xdr:cNvPr id="152" name="テキスト ボックス 151"/>
        <xdr:cNvSpPr txBox="1"/>
      </xdr:nvSpPr>
      <xdr:spPr>
        <a:xfrm>
          <a:off x="2844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72771</xdr:rowOff>
    </xdr:from>
    <xdr:to>
      <xdr:col>3</xdr:col>
      <xdr:colOff>330200</xdr:colOff>
      <xdr:row>67</xdr:row>
      <xdr:rowOff>2921</xdr:rowOff>
    </xdr:to>
    <xdr:sp macro="" textlink="">
      <xdr:nvSpPr>
        <xdr:cNvPr id="153" name="円/楕円 152"/>
        <xdr:cNvSpPr/>
      </xdr:nvSpPr>
      <xdr:spPr>
        <a:xfrm>
          <a:off x="2286000" y="113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159148</xdr:rowOff>
    </xdr:from>
    <xdr:ext cx="762000" cy="259045"/>
    <xdr:sp macro="" textlink="">
      <xdr:nvSpPr>
        <xdr:cNvPr id="154" name="テキスト ボックス 153"/>
        <xdr:cNvSpPr txBox="1"/>
      </xdr:nvSpPr>
      <xdr:spPr>
        <a:xfrm>
          <a:off x="1955800" y="1147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125984</xdr:rowOff>
    </xdr:from>
    <xdr:to>
      <xdr:col>2</xdr:col>
      <xdr:colOff>127000</xdr:colOff>
      <xdr:row>66</xdr:row>
      <xdr:rowOff>56134</xdr:rowOff>
    </xdr:to>
    <xdr:sp macro="" textlink="">
      <xdr:nvSpPr>
        <xdr:cNvPr id="155" name="円/楕円 154"/>
        <xdr:cNvSpPr/>
      </xdr:nvSpPr>
      <xdr:spPr>
        <a:xfrm>
          <a:off x="1397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40911</xdr:rowOff>
    </xdr:from>
    <xdr:ext cx="762000" cy="259045"/>
    <xdr:sp macro="" textlink="">
      <xdr:nvSpPr>
        <xdr:cNvPr id="156" name="テキスト ボックス 155"/>
        <xdr:cNvSpPr txBox="1"/>
      </xdr:nvSpPr>
      <xdr:spPr>
        <a:xfrm>
          <a:off x="1066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[1,244,315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人口１人当たり人件費・物件費等決算額が、類似団体に比べ大きく上回っているのは、昨年同様、原発事故に伴う除染対策事業が主な要因となっている。当該事業費は前年比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千万円減少しており１人当たりの決算額が大きく減少している。これらの特殊要因を除いた決算額が類似団体を上回ることのないよう、事業の選別化・行政コストの削減を図り、財政の健全化に努める。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79806</xdr:rowOff>
    </xdr:from>
    <xdr:to>
      <xdr:col>7</xdr:col>
      <xdr:colOff>152400</xdr:colOff>
      <xdr:row>86</xdr:row>
      <xdr:rowOff>145726</xdr:rowOff>
    </xdr:to>
    <xdr:cxnSp macro="">
      <xdr:nvCxnSpPr>
        <xdr:cNvPr id="188" name="直線コネクタ 187"/>
        <xdr:cNvCxnSpPr/>
      </xdr:nvCxnSpPr>
      <xdr:spPr>
        <a:xfrm flipV="1">
          <a:off x="4114800" y="14481606"/>
          <a:ext cx="838200" cy="40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134877</xdr:rowOff>
    </xdr:from>
    <xdr:to>
      <xdr:col>6</xdr:col>
      <xdr:colOff>0</xdr:colOff>
      <xdr:row>86</xdr:row>
      <xdr:rowOff>145726</xdr:rowOff>
    </xdr:to>
    <xdr:cxnSp macro="">
      <xdr:nvCxnSpPr>
        <xdr:cNvPr id="191" name="直線コネクタ 190"/>
        <xdr:cNvCxnSpPr/>
      </xdr:nvCxnSpPr>
      <xdr:spPr>
        <a:xfrm>
          <a:off x="3225800" y="14365227"/>
          <a:ext cx="889000" cy="52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134587</xdr:rowOff>
    </xdr:from>
    <xdr:to>
      <xdr:col>4</xdr:col>
      <xdr:colOff>482600</xdr:colOff>
      <xdr:row>83</xdr:row>
      <xdr:rowOff>134877</xdr:rowOff>
    </xdr:to>
    <xdr:cxnSp macro="">
      <xdr:nvCxnSpPr>
        <xdr:cNvPr id="194" name="直線コネクタ 193"/>
        <xdr:cNvCxnSpPr/>
      </xdr:nvCxnSpPr>
      <xdr:spPr>
        <a:xfrm>
          <a:off x="2336800" y="14364937"/>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47391</xdr:rowOff>
    </xdr:from>
    <xdr:to>
      <xdr:col>4</xdr:col>
      <xdr:colOff>533400</xdr:colOff>
      <xdr:row>81</xdr:row>
      <xdr:rowOff>148991</xdr:rowOff>
    </xdr:to>
    <xdr:sp macro="" textlink="">
      <xdr:nvSpPr>
        <xdr:cNvPr id="195" name="フローチャート : 判断 194"/>
        <xdr:cNvSpPr/>
      </xdr:nvSpPr>
      <xdr:spPr>
        <a:xfrm>
          <a:off x="3175000" y="1393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159168</xdr:rowOff>
    </xdr:from>
    <xdr:ext cx="762000" cy="259045"/>
    <xdr:sp macro="" textlink="">
      <xdr:nvSpPr>
        <xdr:cNvPr id="196" name="テキスト ボックス 195"/>
        <xdr:cNvSpPr txBox="1"/>
      </xdr:nvSpPr>
      <xdr:spPr>
        <a:xfrm>
          <a:off x="2844800" y="1370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134587</xdr:rowOff>
    </xdr:from>
    <xdr:to>
      <xdr:col>3</xdr:col>
      <xdr:colOff>279400</xdr:colOff>
      <xdr:row>86</xdr:row>
      <xdr:rowOff>132454</xdr:rowOff>
    </xdr:to>
    <xdr:cxnSp macro="">
      <xdr:nvCxnSpPr>
        <xdr:cNvPr id="197" name="直線コネクタ 196"/>
        <xdr:cNvCxnSpPr/>
      </xdr:nvCxnSpPr>
      <xdr:spPr>
        <a:xfrm flipV="1">
          <a:off x="1447800" y="14364937"/>
          <a:ext cx="889000" cy="5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39322</xdr:rowOff>
    </xdr:from>
    <xdr:to>
      <xdr:col>3</xdr:col>
      <xdr:colOff>330200</xdr:colOff>
      <xdr:row>81</xdr:row>
      <xdr:rowOff>140922</xdr:rowOff>
    </xdr:to>
    <xdr:sp macro="" textlink="">
      <xdr:nvSpPr>
        <xdr:cNvPr id="198" name="フローチャート : 判断 197"/>
        <xdr:cNvSpPr/>
      </xdr:nvSpPr>
      <xdr:spPr>
        <a:xfrm>
          <a:off x="2286000" y="1392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151099</xdr:rowOff>
    </xdr:from>
    <xdr:ext cx="762000" cy="259045"/>
    <xdr:sp macro="" textlink="">
      <xdr:nvSpPr>
        <xdr:cNvPr id="199" name="テキスト ボックス 198"/>
        <xdr:cNvSpPr txBox="1"/>
      </xdr:nvSpPr>
      <xdr:spPr>
        <a:xfrm>
          <a:off x="1955800" y="136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43707</xdr:rowOff>
    </xdr:from>
    <xdr:to>
      <xdr:col>2</xdr:col>
      <xdr:colOff>127000</xdr:colOff>
      <xdr:row>81</xdr:row>
      <xdr:rowOff>145307</xdr:rowOff>
    </xdr:to>
    <xdr:sp macro="" textlink="">
      <xdr:nvSpPr>
        <xdr:cNvPr id="200" name="フローチャート : 判断 199"/>
        <xdr:cNvSpPr/>
      </xdr:nvSpPr>
      <xdr:spPr>
        <a:xfrm>
          <a:off x="1397000" y="1393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155484</xdr:rowOff>
    </xdr:from>
    <xdr:ext cx="762000" cy="259045"/>
    <xdr:sp macro="" textlink="">
      <xdr:nvSpPr>
        <xdr:cNvPr id="201" name="テキスト ボックス 200"/>
        <xdr:cNvSpPr txBox="1"/>
      </xdr:nvSpPr>
      <xdr:spPr>
        <a:xfrm>
          <a:off x="1066800" y="1370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29006</xdr:rowOff>
    </xdr:from>
    <xdr:to>
      <xdr:col>7</xdr:col>
      <xdr:colOff>203200</xdr:colOff>
      <xdr:row>84</xdr:row>
      <xdr:rowOff>130606</xdr:rowOff>
    </xdr:to>
    <xdr:sp macro="" textlink="">
      <xdr:nvSpPr>
        <xdr:cNvPr id="207" name="円/楕円 206"/>
        <xdr:cNvSpPr/>
      </xdr:nvSpPr>
      <xdr:spPr>
        <a:xfrm>
          <a:off x="4902200" y="144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1083</xdr:rowOff>
    </xdr:from>
    <xdr:ext cx="762000" cy="259045"/>
    <xdr:sp macro="" textlink="">
      <xdr:nvSpPr>
        <xdr:cNvPr id="208" name="人件費・物件費等の状況該当値テキスト"/>
        <xdr:cNvSpPr txBox="1"/>
      </xdr:nvSpPr>
      <xdr:spPr>
        <a:xfrm>
          <a:off x="5041900" y="1440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1,244,315</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94926</xdr:rowOff>
    </xdr:from>
    <xdr:to>
      <xdr:col>6</xdr:col>
      <xdr:colOff>50800</xdr:colOff>
      <xdr:row>87</xdr:row>
      <xdr:rowOff>25076</xdr:rowOff>
    </xdr:to>
    <xdr:sp macro="" textlink="">
      <xdr:nvSpPr>
        <xdr:cNvPr id="209" name="円/楕円 208"/>
        <xdr:cNvSpPr/>
      </xdr:nvSpPr>
      <xdr:spPr>
        <a:xfrm>
          <a:off x="4064000" y="148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9853</xdr:rowOff>
    </xdr:from>
    <xdr:ext cx="736600" cy="259045"/>
    <xdr:sp macro="" textlink="">
      <xdr:nvSpPr>
        <xdr:cNvPr id="210" name="テキスト ボックス 209"/>
        <xdr:cNvSpPr txBox="1"/>
      </xdr:nvSpPr>
      <xdr:spPr>
        <a:xfrm>
          <a:off x="3733800" y="14926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2,091,433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84077</xdr:rowOff>
    </xdr:from>
    <xdr:to>
      <xdr:col>4</xdr:col>
      <xdr:colOff>533400</xdr:colOff>
      <xdr:row>84</xdr:row>
      <xdr:rowOff>14227</xdr:rowOff>
    </xdr:to>
    <xdr:sp macro="" textlink="">
      <xdr:nvSpPr>
        <xdr:cNvPr id="211" name="円/楕円 210"/>
        <xdr:cNvSpPr/>
      </xdr:nvSpPr>
      <xdr:spPr>
        <a:xfrm>
          <a:off x="3175000" y="1431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170454</xdr:rowOff>
    </xdr:from>
    <xdr:ext cx="762000" cy="259045"/>
    <xdr:sp macro="" textlink="">
      <xdr:nvSpPr>
        <xdr:cNvPr id="212" name="テキスト ボックス 211"/>
        <xdr:cNvSpPr txBox="1"/>
      </xdr:nvSpPr>
      <xdr:spPr>
        <a:xfrm>
          <a:off x="2844800" y="1440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1,003,163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83787</xdr:rowOff>
    </xdr:from>
    <xdr:to>
      <xdr:col>3</xdr:col>
      <xdr:colOff>330200</xdr:colOff>
      <xdr:row>84</xdr:row>
      <xdr:rowOff>13937</xdr:rowOff>
    </xdr:to>
    <xdr:sp macro="" textlink="">
      <xdr:nvSpPr>
        <xdr:cNvPr id="213" name="円/楕円 212"/>
        <xdr:cNvSpPr/>
      </xdr:nvSpPr>
      <xdr:spPr>
        <a:xfrm>
          <a:off x="2286000" y="1431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170164</xdr:rowOff>
    </xdr:from>
    <xdr:ext cx="762000" cy="259045"/>
    <xdr:sp macro="" textlink="">
      <xdr:nvSpPr>
        <xdr:cNvPr id="214" name="テキスト ボックス 213"/>
        <xdr:cNvSpPr txBox="1"/>
      </xdr:nvSpPr>
      <xdr:spPr>
        <a:xfrm>
          <a:off x="1955800" y="1440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1,002,562</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81654</xdr:rowOff>
    </xdr:from>
    <xdr:to>
      <xdr:col>2</xdr:col>
      <xdr:colOff>127000</xdr:colOff>
      <xdr:row>87</xdr:row>
      <xdr:rowOff>11804</xdr:rowOff>
    </xdr:to>
    <xdr:sp macro="" textlink="">
      <xdr:nvSpPr>
        <xdr:cNvPr id="215" name="円/楕円 214"/>
        <xdr:cNvSpPr/>
      </xdr:nvSpPr>
      <xdr:spPr>
        <a:xfrm>
          <a:off x="1397000" y="148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168031</xdr:rowOff>
    </xdr:from>
    <xdr:ext cx="762000" cy="259045"/>
    <xdr:sp macro="" textlink="">
      <xdr:nvSpPr>
        <xdr:cNvPr id="216" name="テキスト ボックス 215"/>
        <xdr:cNvSpPr txBox="1"/>
      </xdr:nvSpPr>
      <xdr:spPr>
        <a:xfrm>
          <a:off x="1066800" y="1491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2,063,933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福島県人事委員会勧告に基づき給与改正を実施した。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定員に含む任期付職員の採用等により１．１ポイント低下した。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ラスパイレス指数が類似団体の平均を上回る要因の一つには、国家公務員の職員構成と比較する職員数が少なく、経験年数の区分による平均給料月額の変動が大きいことが考えられる。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77470</xdr:rowOff>
    </xdr:from>
    <xdr:to>
      <xdr:col>24</xdr:col>
      <xdr:colOff>558800</xdr:colOff>
      <xdr:row>86</xdr:row>
      <xdr:rowOff>130556</xdr:rowOff>
    </xdr:to>
    <xdr:cxnSp macro="">
      <xdr:nvCxnSpPr>
        <xdr:cNvPr id="248" name="直線コネクタ 247"/>
        <xdr:cNvCxnSpPr/>
      </xdr:nvCxnSpPr>
      <xdr:spPr>
        <a:xfrm flipV="1">
          <a:off x="16179800" y="1482217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96774</xdr:rowOff>
    </xdr:from>
    <xdr:to>
      <xdr:col>23</xdr:col>
      <xdr:colOff>406400</xdr:colOff>
      <xdr:row>86</xdr:row>
      <xdr:rowOff>130556</xdr:rowOff>
    </xdr:to>
    <xdr:cxnSp macro="">
      <xdr:nvCxnSpPr>
        <xdr:cNvPr id="251" name="直線コネクタ 250"/>
        <xdr:cNvCxnSpPr/>
      </xdr:nvCxnSpPr>
      <xdr:spPr>
        <a:xfrm>
          <a:off x="15290800" y="1484147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2" name="フローチャート : 判断 251"/>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3" name="テキスト ボックス 252"/>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96774</xdr:rowOff>
    </xdr:from>
    <xdr:to>
      <xdr:col>22</xdr:col>
      <xdr:colOff>203200</xdr:colOff>
      <xdr:row>86</xdr:row>
      <xdr:rowOff>96774</xdr:rowOff>
    </xdr:to>
    <xdr:cxnSp macro="">
      <xdr:nvCxnSpPr>
        <xdr:cNvPr id="254" name="直線コネクタ 253"/>
        <xdr:cNvCxnSpPr/>
      </xdr:nvCxnSpPr>
      <xdr:spPr>
        <a:xfrm>
          <a:off x="14401800" y="14841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157226</xdr:rowOff>
    </xdr:from>
    <xdr:to>
      <xdr:col>22</xdr:col>
      <xdr:colOff>254000</xdr:colOff>
      <xdr:row>85</xdr:row>
      <xdr:rowOff>87376</xdr:rowOff>
    </xdr:to>
    <xdr:sp macro="" textlink="">
      <xdr:nvSpPr>
        <xdr:cNvPr id="255" name="フローチャート : 判断 254"/>
        <xdr:cNvSpPr/>
      </xdr:nvSpPr>
      <xdr:spPr>
        <a:xfrm>
          <a:off x="152400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97553</xdr:rowOff>
    </xdr:from>
    <xdr:ext cx="762000" cy="259045"/>
    <xdr:sp macro="" textlink="">
      <xdr:nvSpPr>
        <xdr:cNvPr id="256" name="テキスト ボックス 255"/>
        <xdr:cNvSpPr txBox="1"/>
      </xdr:nvSpPr>
      <xdr:spPr>
        <a:xfrm>
          <a:off x="14909800" y="1432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96774</xdr:rowOff>
    </xdr:from>
    <xdr:to>
      <xdr:col>21</xdr:col>
      <xdr:colOff>0</xdr:colOff>
      <xdr:row>88</xdr:row>
      <xdr:rowOff>106172</xdr:rowOff>
    </xdr:to>
    <xdr:cxnSp macro="">
      <xdr:nvCxnSpPr>
        <xdr:cNvPr id="257" name="直線コネクタ 256"/>
        <xdr:cNvCxnSpPr/>
      </xdr:nvCxnSpPr>
      <xdr:spPr>
        <a:xfrm flipV="1">
          <a:off x="13512800" y="14841474"/>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58" name="フローチャート : 判断 257"/>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59" name="テキスト ボックス 258"/>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166624</xdr:rowOff>
    </xdr:from>
    <xdr:to>
      <xdr:col>19</xdr:col>
      <xdr:colOff>533400</xdr:colOff>
      <xdr:row>87</xdr:row>
      <xdr:rowOff>96774</xdr:rowOff>
    </xdr:to>
    <xdr:sp macro="" textlink="">
      <xdr:nvSpPr>
        <xdr:cNvPr id="260" name="フローチャート : 判断 259"/>
        <xdr:cNvSpPr/>
      </xdr:nvSpPr>
      <xdr:spPr>
        <a:xfrm>
          <a:off x="13462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106951</xdr:rowOff>
    </xdr:from>
    <xdr:ext cx="762000" cy="259045"/>
    <xdr:sp macro="" textlink="">
      <xdr:nvSpPr>
        <xdr:cNvPr id="261" name="テキスト ボックス 260"/>
        <xdr:cNvSpPr txBox="1"/>
      </xdr:nvSpPr>
      <xdr:spPr>
        <a:xfrm>
          <a:off x="13131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7" name="円/楕円 266"/>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93997</xdr:rowOff>
    </xdr:from>
    <xdr:ext cx="762000" cy="259045"/>
    <xdr:sp macro="" textlink="">
      <xdr:nvSpPr>
        <xdr:cNvPr id="268" name="給与水準   （国との比較）該当値テキスト"/>
        <xdr:cNvSpPr txBox="1"/>
      </xdr:nvSpPr>
      <xdr:spPr>
        <a:xfrm>
          <a:off x="17106900" y="1466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79756</xdr:rowOff>
    </xdr:from>
    <xdr:to>
      <xdr:col>23</xdr:col>
      <xdr:colOff>457200</xdr:colOff>
      <xdr:row>87</xdr:row>
      <xdr:rowOff>9906</xdr:rowOff>
    </xdr:to>
    <xdr:sp macro="" textlink="">
      <xdr:nvSpPr>
        <xdr:cNvPr id="269" name="円/楕円 268"/>
        <xdr:cNvSpPr/>
      </xdr:nvSpPr>
      <xdr:spPr>
        <a:xfrm>
          <a:off x="16129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166133</xdr:rowOff>
    </xdr:from>
    <xdr:ext cx="736600" cy="259045"/>
    <xdr:sp macro="" textlink="">
      <xdr:nvSpPr>
        <xdr:cNvPr id="270" name="テキスト ボックス 269"/>
        <xdr:cNvSpPr txBox="1"/>
      </xdr:nvSpPr>
      <xdr:spPr>
        <a:xfrm>
          <a:off x="15798800" y="1491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45974</xdr:rowOff>
    </xdr:from>
    <xdr:to>
      <xdr:col>22</xdr:col>
      <xdr:colOff>254000</xdr:colOff>
      <xdr:row>86</xdr:row>
      <xdr:rowOff>147574</xdr:rowOff>
    </xdr:to>
    <xdr:sp macro="" textlink="">
      <xdr:nvSpPr>
        <xdr:cNvPr id="271" name="円/楕円 270"/>
        <xdr:cNvSpPr/>
      </xdr:nvSpPr>
      <xdr:spPr>
        <a:xfrm>
          <a:off x="152400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132351</xdr:rowOff>
    </xdr:from>
    <xdr:ext cx="762000" cy="259045"/>
    <xdr:sp macro="" textlink="">
      <xdr:nvSpPr>
        <xdr:cNvPr id="272" name="テキスト ボックス 271"/>
        <xdr:cNvSpPr txBox="1"/>
      </xdr:nvSpPr>
      <xdr:spPr>
        <a:xfrm>
          <a:off x="14909800" y="1487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45974</xdr:rowOff>
    </xdr:from>
    <xdr:to>
      <xdr:col>21</xdr:col>
      <xdr:colOff>50800</xdr:colOff>
      <xdr:row>86</xdr:row>
      <xdr:rowOff>147574</xdr:rowOff>
    </xdr:to>
    <xdr:sp macro="" textlink="">
      <xdr:nvSpPr>
        <xdr:cNvPr id="273" name="円/楕円 272"/>
        <xdr:cNvSpPr/>
      </xdr:nvSpPr>
      <xdr:spPr>
        <a:xfrm>
          <a:off x="143510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132351</xdr:rowOff>
    </xdr:from>
    <xdr:ext cx="762000" cy="259045"/>
    <xdr:sp macro="" textlink="">
      <xdr:nvSpPr>
        <xdr:cNvPr id="274" name="テキスト ボックス 273"/>
        <xdr:cNvSpPr txBox="1"/>
      </xdr:nvSpPr>
      <xdr:spPr>
        <a:xfrm>
          <a:off x="14020800" y="1487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55372</xdr:rowOff>
    </xdr:from>
    <xdr:to>
      <xdr:col>19</xdr:col>
      <xdr:colOff>533400</xdr:colOff>
      <xdr:row>88</xdr:row>
      <xdr:rowOff>156972</xdr:rowOff>
    </xdr:to>
    <xdr:sp macro="" textlink="">
      <xdr:nvSpPr>
        <xdr:cNvPr id="275" name="円/楕円 274"/>
        <xdr:cNvSpPr/>
      </xdr:nvSpPr>
      <xdr:spPr>
        <a:xfrm>
          <a:off x="13462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141749</xdr:rowOff>
    </xdr:from>
    <xdr:ext cx="762000" cy="259045"/>
    <xdr:sp macro="" textlink="">
      <xdr:nvSpPr>
        <xdr:cNvPr id="276" name="テキスト ボックス 275"/>
        <xdr:cNvSpPr txBox="1"/>
      </xdr:nvSpPr>
      <xdr:spPr>
        <a:xfrm>
          <a:off x="13131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１人当たり職員数が前年度より増加している要因として、東日本大震災及び原子力発電所事故からの復旧・復興に対応するため、定員に含む任期付職員を増員したことがあげられる。なお、現在も地方公共団体から人的支援を受けている状況にあり、定員管理としての職員採用抑制は難しい。</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2201</xdr:rowOff>
    </xdr:from>
    <xdr:to>
      <xdr:col>24</xdr:col>
      <xdr:colOff>558800</xdr:colOff>
      <xdr:row>59</xdr:row>
      <xdr:rowOff>4844</xdr:rowOff>
    </xdr:to>
    <xdr:cxnSp macro="">
      <xdr:nvCxnSpPr>
        <xdr:cNvPr id="312" name="直線コネクタ 311"/>
        <xdr:cNvCxnSpPr/>
      </xdr:nvCxnSpPr>
      <xdr:spPr>
        <a:xfrm>
          <a:off x="16179800" y="10117751"/>
          <a:ext cx="8382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3" name="定員管理の状況平均値テキスト"/>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158714</xdr:rowOff>
    </xdr:from>
    <xdr:to>
      <xdr:col>23</xdr:col>
      <xdr:colOff>406400</xdr:colOff>
      <xdr:row>59</xdr:row>
      <xdr:rowOff>2201</xdr:rowOff>
    </xdr:to>
    <xdr:cxnSp macro="">
      <xdr:nvCxnSpPr>
        <xdr:cNvPr id="315" name="直線コネクタ 314"/>
        <xdr:cNvCxnSpPr/>
      </xdr:nvCxnSpPr>
      <xdr:spPr>
        <a:xfrm>
          <a:off x="15290800" y="10102814"/>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111088</xdr:rowOff>
    </xdr:from>
    <xdr:ext cx="736600" cy="259045"/>
    <xdr:sp macro="" textlink="">
      <xdr:nvSpPr>
        <xdr:cNvPr id="317" name="テキスト ボックス 316"/>
        <xdr:cNvSpPr txBox="1"/>
      </xdr:nvSpPr>
      <xdr:spPr>
        <a:xfrm>
          <a:off x="15798800" y="102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143546</xdr:rowOff>
    </xdr:from>
    <xdr:to>
      <xdr:col>22</xdr:col>
      <xdr:colOff>203200</xdr:colOff>
      <xdr:row>58</xdr:row>
      <xdr:rowOff>158714</xdr:rowOff>
    </xdr:to>
    <xdr:cxnSp macro="">
      <xdr:nvCxnSpPr>
        <xdr:cNvPr id="318" name="直線コネクタ 317"/>
        <xdr:cNvCxnSpPr/>
      </xdr:nvCxnSpPr>
      <xdr:spPr>
        <a:xfrm>
          <a:off x="14401800" y="10087646"/>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81256</xdr:rowOff>
    </xdr:from>
    <xdr:to>
      <xdr:col>22</xdr:col>
      <xdr:colOff>254000</xdr:colOff>
      <xdr:row>59</xdr:row>
      <xdr:rowOff>11406</xdr:rowOff>
    </xdr:to>
    <xdr:sp macro="" textlink="">
      <xdr:nvSpPr>
        <xdr:cNvPr id="319" name="フローチャート : 判断 318"/>
        <xdr:cNvSpPr/>
      </xdr:nvSpPr>
      <xdr:spPr>
        <a:xfrm>
          <a:off x="15240000" y="1002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21583</xdr:rowOff>
    </xdr:from>
    <xdr:ext cx="762000" cy="259045"/>
    <xdr:sp macro="" textlink="">
      <xdr:nvSpPr>
        <xdr:cNvPr id="320" name="テキスト ボックス 319"/>
        <xdr:cNvSpPr txBox="1"/>
      </xdr:nvSpPr>
      <xdr:spPr>
        <a:xfrm>
          <a:off x="14909800" y="97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143546</xdr:rowOff>
    </xdr:from>
    <xdr:to>
      <xdr:col>21</xdr:col>
      <xdr:colOff>0</xdr:colOff>
      <xdr:row>58</xdr:row>
      <xdr:rowOff>161241</xdr:rowOff>
    </xdr:to>
    <xdr:cxnSp macro="">
      <xdr:nvCxnSpPr>
        <xdr:cNvPr id="321" name="直線コネクタ 320"/>
        <xdr:cNvCxnSpPr/>
      </xdr:nvCxnSpPr>
      <xdr:spPr>
        <a:xfrm flipV="1">
          <a:off x="13512800" y="10087646"/>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79187</xdr:rowOff>
    </xdr:from>
    <xdr:to>
      <xdr:col>21</xdr:col>
      <xdr:colOff>50800</xdr:colOff>
      <xdr:row>59</xdr:row>
      <xdr:rowOff>9337</xdr:rowOff>
    </xdr:to>
    <xdr:sp macro="" textlink="">
      <xdr:nvSpPr>
        <xdr:cNvPr id="322" name="フローチャート : 判断 321"/>
        <xdr:cNvSpPr/>
      </xdr:nvSpPr>
      <xdr:spPr>
        <a:xfrm>
          <a:off x="14351000" y="1002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19514</xdr:rowOff>
    </xdr:from>
    <xdr:ext cx="762000" cy="259045"/>
    <xdr:sp macro="" textlink="">
      <xdr:nvSpPr>
        <xdr:cNvPr id="323" name="テキスト ボックス 322"/>
        <xdr:cNvSpPr txBox="1"/>
      </xdr:nvSpPr>
      <xdr:spPr>
        <a:xfrm>
          <a:off x="14020800" y="979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78613</xdr:rowOff>
    </xdr:from>
    <xdr:to>
      <xdr:col>19</xdr:col>
      <xdr:colOff>533400</xdr:colOff>
      <xdr:row>59</xdr:row>
      <xdr:rowOff>8763</xdr:rowOff>
    </xdr:to>
    <xdr:sp macro="" textlink="">
      <xdr:nvSpPr>
        <xdr:cNvPr id="324" name="フローチャート : 判断 323"/>
        <xdr:cNvSpPr/>
      </xdr:nvSpPr>
      <xdr:spPr>
        <a:xfrm>
          <a:off x="13462000" y="100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18940</xdr:rowOff>
    </xdr:from>
    <xdr:ext cx="762000" cy="259045"/>
    <xdr:sp macro="" textlink="">
      <xdr:nvSpPr>
        <xdr:cNvPr id="325" name="テキスト ボックス 324"/>
        <xdr:cNvSpPr txBox="1"/>
      </xdr:nvSpPr>
      <xdr:spPr>
        <a:xfrm>
          <a:off x="13131800" y="97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125494</xdr:rowOff>
    </xdr:from>
    <xdr:to>
      <xdr:col>24</xdr:col>
      <xdr:colOff>609600</xdr:colOff>
      <xdr:row>59</xdr:row>
      <xdr:rowOff>55644</xdr:rowOff>
    </xdr:to>
    <xdr:sp macro="" textlink="">
      <xdr:nvSpPr>
        <xdr:cNvPr id="331" name="円/楕円 330"/>
        <xdr:cNvSpPr/>
      </xdr:nvSpPr>
      <xdr:spPr>
        <a:xfrm>
          <a:off x="16967200" y="100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46771</xdr:rowOff>
    </xdr:from>
    <xdr:ext cx="762000" cy="259045"/>
    <xdr:sp macro="" textlink="">
      <xdr:nvSpPr>
        <xdr:cNvPr id="332" name="定員管理の状況該当値テキスト"/>
        <xdr:cNvSpPr txBox="1"/>
      </xdr:nvSpPr>
      <xdr:spPr>
        <a:xfrm>
          <a:off x="17106900" y="999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122851</xdr:rowOff>
    </xdr:from>
    <xdr:to>
      <xdr:col>23</xdr:col>
      <xdr:colOff>457200</xdr:colOff>
      <xdr:row>59</xdr:row>
      <xdr:rowOff>53001</xdr:rowOff>
    </xdr:to>
    <xdr:sp macro="" textlink="">
      <xdr:nvSpPr>
        <xdr:cNvPr id="333" name="円/楕円 332"/>
        <xdr:cNvSpPr/>
      </xdr:nvSpPr>
      <xdr:spPr>
        <a:xfrm>
          <a:off x="16129000" y="1006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63178</xdr:rowOff>
    </xdr:from>
    <xdr:ext cx="736600" cy="259045"/>
    <xdr:sp macro="" textlink="">
      <xdr:nvSpPr>
        <xdr:cNvPr id="334" name="テキスト ボックス 333"/>
        <xdr:cNvSpPr txBox="1"/>
      </xdr:nvSpPr>
      <xdr:spPr>
        <a:xfrm>
          <a:off x="15798800" y="983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107914</xdr:rowOff>
    </xdr:from>
    <xdr:to>
      <xdr:col>22</xdr:col>
      <xdr:colOff>254000</xdr:colOff>
      <xdr:row>59</xdr:row>
      <xdr:rowOff>38064</xdr:rowOff>
    </xdr:to>
    <xdr:sp macro="" textlink="">
      <xdr:nvSpPr>
        <xdr:cNvPr id="335" name="円/楕円 334"/>
        <xdr:cNvSpPr/>
      </xdr:nvSpPr>
      <xdr:spPr>
        <a:xfrm>
          <a:off x="15240000" y="100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22841</xdr:rowOff>
    </xdr:from>
    <xdr:ext cx="762000" cy="259045"/>
    <xdr:sp macro="" textlink="">
      <xdr:nvSpPr>
        <xdr:cNvPr id="336" name="テキスト ボックス 335"/>
        <xdr:cNvSpPr txBox="1"/>
      </xdr:nvSpPr>
      <xdr:spPr>
        <a:xfrm>
          <a:off x="14909800" y="1013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92746</xdr:rowOff>
    </xdr:from>
    <xdr:to>
      <xdr:col>21</xdr:col>
      <xdr:colOff>50800</xdr:colOff>
      <xdr:row>59</xdr:row>
      <xdr:rowOff>22896</xdr:rowOff>
    </xdr:to>
    <xdr:sp macro="" textlink="">
      <xdr:nvSpPr>
        <xdr:cNvPr id="337" name="円/楕円 336"/>
        <xdr:cNvSpPr/>
      </xdr:nvSpPr>
      <xdr:spPr>
        <a:xfrm>
          <a:off x="14351000" y="1003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7673</xdr:rowOff>
    </xdr:from>
    <xdr:ext cx="762000" cy="259045"/>
    <xdr:sp macro="" textlink="">
      <xdr:nvSpPr>
        <xdr:cNvPr id="338" name="テキスト ボックス 337"/>
        <xdr:cNvSpPr txBox="1"/>
      </xdr:nvSpPr>
      <xdr:spPr>
        <a:xfrm>
          <a:off x="14020800" y="1012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110441</xdr:rowOff>
    </xdr:from>
    <xdr:to>
      <xdr:col>19</xdr:col>
      <xdr:colOff>533400</xdr:colOff>
      <xdr:row>59</xdr:row>
      <xdr:rowOff>40591</xdr:rowOff>
    </xdr:to>
    <xdr:sp macro="" textlink="">
      <xdr:nvSpPr>
        <xdr:cNvPr id="339" name="円/楕円 338"/>
        <xdr:cNvSpPr/>
      </xdr:nvSpPr>
      <xdr:spPr>
        <a:xfrm>
          <a:off x="13462000" y="100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25368</xdr:rowOff>
    </xdr:from>
    <xdr:ext cx="762000" cy="259045"/>
    <xdr:sp macro="" textlink="">
      <xdr:nvSpPr>
        <xdr:cNvPr id="340" name="テキスト ボックス 339"/>
        <xdr:cNvSpPr txBox="1"/>
      </xdr:nvSpPr>
      <xdr:spPr>
        <a:xfrm>
          <a:off x="13131800" y="101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実質公債費比率は、標準税収入額が広野火力発電所に係る固定資産税等の減少等により減少したが、公営企業に要する経費の財源とする地方債の償還の財源に充てたと認められる繰入金について、下水道事業特別会計に係る繰入基準額が減少したこと等により、、単年度比率が前年比１．１ポイント、３ヶ年平均で２．５ポイント減となっている。今後は、固定資産税の減少に伴い、復興関連のための新規地方債の借入により元利償還金の額の上昇が予想され、実質的には１１～１３％台で推移する見込みであるが、事業の緊急性・必要性を的確に見極め、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8" name="直線コネクタ 367"/>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9"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70" name="直線コネクタ 369"/>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71"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2" name="直線コネクタ 371"/>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11854</xdr:rowOff>
    </xdr:from>
    <xdr:to>
      <xdr:col>24</xdr:col>
      <xdr:colOff>558800</xdr:colOff>
      <xdr:row>42</xdr:row>
      <xdr:rowOff>41487</xdr:rowOff>
    </xdr:to>
    <xdr:cxnSp macro="">
      <xdr:nvCxnSpPr>
        <xdr:cNvPr id="373" name="直線コネクタ 372"/>
        <xdr:cNvCxnSpPr/>
      </xdr:nvCxnSpPr>
      <xdr:spPr>
        <a:xfrm flipV="1">
          <a:off x="16179800" y="7041304"/>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4"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5" name="フローチャート : 判断 374"/>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41487</xdr:rowOff>
    </xdr:from>
    <xdr:to>
      <xdr:col>23</xdr:col>
      <xdr:colOff>406400</xdr:colOff>
      <xdr:row>43</xdr:row>
      <xdr:rowOff>71120</xdr:rowOff>
    </xdr:to>
    <xdr:cxnSp macro="">
      <xdr:nvCxnSpPr>
        <xdr:cNvPr id="376" name="直線コネクタ 375"/>
        <xdr:cNvCxnSpPr/>
      </xdr:nvCxnSpPr>
      <xdr:spPr>
        <a:xfrm flipV="1">
          <a:off x="15290800" y="724238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7" name="フローチャート : 判断 37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78" name="テキスト ボックス 377"/>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71120</xdr:rowOff>
    </xdr:from>
    <xdr:to>
      <xdr:col>22</xdr:col>
      <xdr:colOff>203200</xdr:colOff>
      <xdr:row>45</xdr:row>
      <xdr:rowOff>114300</xdr:rowOff>
    </xdr:to>
    <xdr:cxnSp macro="">
      <xdr:nvCxnSpPr>
        <xdr:cNvPr id="379" name="直線コネクタ 378"/>
        <xdr:cNvCxnSpPr/>
      </xdr:nvCxnSpPr>
      <xdr:spPr>
        <a:xfrm flipV="1">
          <a:off x="14401800" y="744347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95250</xdr:rowOff>
    </xdr:from>
    <xdr:to>
      <xdr:col>22</xdr:col>
      <xdr:colOff>254000</xdr:colOff>
      <xdr:row>43</xdr:row>
      <xdr:rowOff>25400</xdr:rowOff>
    </xdr:to>
    <xdr:sp macro="" textlink="">
      <xdr:nvSpPr>
        <xdr:cNvPr id="380" name="フローチャート : 判断 379"/>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35577</xdr:rowOff>
    </xdr:from>
    <xdr:ext cx="762000" cy="259045"/>
    <xdr:sp macro="" textlink="">
      <xdr:nvSpPr>
        <xdr:cNvPr id="381" name="テキスト ボックス 380"/>
        <xdr:cNvSpPr txBox="1"/>
      </xdr:nvSpPr>
      <xdr:spPr>
        <a:xfrm>
          <a:off x="14909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74083</xdr:rowOff>
    </xdr:from>
    <xdr:to>
      <xdr:col>21</xdr:col>
      <xdr:colOff>0</xdr:colOff>
      <xdr:row>45</xdr:row>
      <xdr:rowOff>114300</xdr:rowOff>
    </xdr:to>
    <xdr:cxnSp macro="">
      <xdr:nvCxnSpPr>
        <xdr:cNvPr id="382" name="直線コネクタ 381"/>
        <xdr:cNvCxnSpPr/>
      </xdr:nvCxnSpPr>
      <xdr:spPr>
        <a:xfrm>
          <a:off x="13512800" y="77893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4233</xdr:rowOff>
    </xdr:from>
    <xdr:to>
      <xdr:col>21</xdr:col>
      <xdr:colOff>50800</xdr:colOff>
      <xdr:row>43</xdr:row>
      <xdr:rowOff>105833</xdr:rowOff>
    </xdr:to>
    <xdr:sp macro="" textlink="">
      <xdr:nvSpPr>
        <xdr:cNvPr id="383" name="フローチャート : 判断 382"/>
        <xdr:cNvSpPr/>
      </xdr:nvSpPr>
      <xdr:spPr>
        <a:xfrm>
          <a:off x="14351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116010</xdr:rowOff>
    </xdr:from>
    <xdr:ext cx="762000" cy="259045"/>
    <xdr:sp macro="" textlink="">
      <xdr:nvSpPr>
        <xdr:cNvPr id="384" name="テキスト ボックス 383"/>
        <xdr:cNvSpPr txBox="1"/>
      </xdr:nvSpPr>
      <xdr:spPr>
        <a:xfrm>
          <a:off x="14020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385" name="フローチャート : 判断 384"/>
        <xdr:cNvSpPr/>
      </xdr:nvSpPr>
      <xdr:spPr>
        <a:xfrm>
          <a:off x="13462000" y="74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16950</xdr:rowOff>
    </xdr:from>
    <xdr:ext cx="762000" cy="259045"/>
    <xdr:sp macro="" textlink="">
      <xdr:nvSpPr>
        <xdr:cNvPr id="386" name="テキスト ボックス 385"/>
        <xdr:cNvSpPr txBox="1"/>
      </xdr:nvSpPr>
      <xdr:spPr>
        <a:xfrm>
          <a:off x="13131800" y="721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132504</xdr:rowOff>
    </xdr:from>
    <xdr:to>
      <xdr:col>24</xdr:col>
      <xdr:colOff>609600</xdr:colOff>
      <xdr:row>41</xdr:row>
      <xdr:rowOff>62654</xdr:rowOff>
    </xdr:to>
    <xdr:sp macro="" textlink="">
      <xdr:nvSpPr>
        <xdr:cNvPr id="392" name="円/楕円 391"/>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149031</xdr:rowOff>
    </xdr:from>
    <xdr:ext cx="762000" cy="259045"/>
    <xdr:sp macro="" textlink="">
      <xdr:nvSpPr>
        <xdr:cNvPr id="393" name="公債費負担の状況該当値テキスト"/>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162137</xdr:rowOff>
    </xdr:from>
    <xdr:to>
      <xdr:col>23</xdr:col>
      <xdr:colOff>457200</xdr:colOff>
      <xdr:row>42</xdr:row>
      <xdr:rowOff>92287</xdr:rowOff>
    </xdr:to>
    <xdr:sp macro="" textlink="">
      <xdr:nvSpPr>
        <xdr:cNvPr id="394" name="円/楕円 393"/>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77064</xdr:rowOff>
    </xdr:from>
    <xdr:ext cx="736600" cy="259045"/>
    <xdr:sp macro="" textlink="">
      <xdr:nvSpPr>
        <xdr:cNvPr id="395" name="テキスト ボックス 394"/>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20320</xdr:rowOff>
    </xdr:from>
    <xdr:to>
      <xdr:col>22</xdr:col>
      <xdr:colOff>254000</xdr:colOff>
      <xdr:row>43</xdr:row>
      <xdr:rowOff>121920</xdr:rowOff>
    </xdr:to>
    <xdr:sp macro="" textlink="">
      <xdr:nvSpPr>
        <xdr:cNvPr id="396" name="円/楕円 395"/>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106697</xdr:rowOff>
    </xdr:from>
    <xdr:ext cx="762000" cy="259045"/>
    <xdr:sp macro="" textlink="">
      <xdr:nvSpPr>
        <xdr:cNvPr id="397" name="テキスト ボックス 396"/>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63500</xdr:rowOff>
    </xdr:from>
    <xdr:to>
      <xdr:col>21</xdr:col>
      <xdr:colOff>50800</xdr:colOff>
      <xdr:row>45</xdr:row>
      <xdr:rowOff>165100</xdr:rowOff>
    </xdr:to>
    <xdr:sp macro="" textlink="">
      <xdr:nvSpPr>
        <xdr:cNvPr id="398" name="円/楕円 397"/>
        <xdr:cNvSpPr/>
      </xdr:nvSpPr>
      <xdr:spPr>
        <a:xfrm>
          <a:off x="14351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149877</xdr:rowOff>
    </xdr:from>
    <xdr:ext cx="762000" cy="259045"/>
    <xdr:sp macro="" textlink="">
      <xdr:nvSpPr>
        <xdr:cNvPr id="399" name="テキスト ボックス 398"/>
        <xdr:cNvSpPr txBox="1"/>
      </xdr:nvSpPr>
      <xdr:spPr>
        <a:xfrm>
          <a:off x="14020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23283</xdr:rowOff>
    </xdr:from>
    <xdr:to>
      <xdr:col>19</xdr:col>
      <xdr:colOff>533400</xdr:colOff>
      <xdr:row>45</xdr:row>
      <xdr:rowOff>124883</xdr:rowOff>
    </xdr:to>
    <xdr:sp macro="" textlink="">
      <xdr:nvSpPr>
        <xdr:cNvPr id="400" name="円/楕円 399"/>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109660</xdr:rowOff>
    </xdr:from>
    <xdr:ext cx="762000" cy="259045"/>
    <xdr:sp macro="" textlink="">
      <xdr:nvSpPr>
        <xdr:cNvPr id="401" name="テキスト ボックス 400"/>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将来負担比率については、固定資産税が減収したことにより標準財政規模が縮小したが、新規の地方債よりも償還した地方債元金が多かったために地方債現在高が減少したことに加え、震災による住宅使用料の減免を一部終了したことにより、地方債の償還に充当可能な特定財源が増加したこと等により、前年と同様に将来負担額よりも充当可能財源が上回る結果となった。今後、復旧・復興事業の推進に伴う基金の取り崩しによる比率の上昇が見込まれるため、新規事業の実施については地方債借入の抑制など総点検を図り、財政健全化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30" name="直線コネクタ 429"/>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31"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2" name="直線コネクタ 431"/>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111929</xdr:rowOff>
    </xdr:from>
    <xdr:to>
      <xdr:col>21</xdr:col>
      <xdr:colOff>0</xdr:colOff>
      <xdr:row>16</xdr:row>
      <xdr:rowOff>99610</xdr:rowOff>
    </xdr:to>
    <xdr:cxnSp macro="">
      <xdr:nvCxnSpPr>
        <xdr:cNvPr id="435" name="直線コネクタ 434"/>
        <xdr:cNvCxnSpPr/>
      </xdr:nvCxnSpPr>
      <xdr:spPr>
        <a:xfrm flipV="1">
          <a:off x="13512800" y="2512229"/>
          <a:ext cx="889000" cy="3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8" name="フローチャート :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63542</xdr:rowOff>
    </xdr:from>
    <xdr:to>
      <xdr:col>22</xdr:col>
      <xdr:colOff>254000</xdr:colOff>
      <xdr:row>14</xdr:row>
      <xdr:rowOff>165142</xdr:rowOff>
    </xdr:to>
    <xdr:sp macro="" textlink="">
      <xdr:nvSpPr>
        <xdr:cNvPr id="440" name="フローチャート : 判断 439"/>
        <xdr:cNvSpPr/>
      </xdr:nvSpPr>
      <xdr:spPr>
        <a:xfrm>
          <a:off x="15240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41" name="テキスト ボックス 440"/>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84455</xdr:rowOff>
    </xdr:from>
    <xdr:to>
      <xdr:col>21</xdr:col>
      <xdr:colOff>50800</xdr:colOff>
      <xdr:row>15</xdr:row>
      <xdr:rowOff>14605</xdr:rowOff>
    </xdr:to>
    <xdr:sp macro="" textlink="">
      <xdr:nvSpPr>
        <xdr:cNvPr id="442" name="フローチャート : 判断 441"/>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170832</xdr:rowOff>
    </xdr:from>
    <xdr:ext cx="762000" cy="259045"/>
    <xdr:sp macro="" textlink="">
      <xdr:nvSpPr>
        <xdr:cNvPr id="443" name="テキスト ボックス 442"/>
        <xdr:cNvSpPr txBox="1"/>
      </xdr:nvSpPr>
      <xdr:spPr>
        <a:xfrm>
          <a:off x="14020800" y="257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147997</xdr:rowOff>
    </xdr:from>
    <xdr:to>
      <xdr:col>19</xdr:col>
      <xdr:colOff>533400</xdr:colOff>
      <xdr:row>15</xdr:row>
      <xdr:rowOff>78147</xdr:rowOff>
    </xdr:to>
    <xdr:sp macro="" textlink="">
      <xdr:nvSpPr>
        <xdr:cNvPr id="444" name="フローチャート : 判断 443"/>
        <xdr:cNvSpPr/>
      </xdr:nvSpPr>
      <xdr:spPr>
        <a:xfrm>
          <a:off x="13462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88324</xdr:rowOff>
    </xdr:from>
    <xdr:ext cx="762000" cy="259045"/>
    <xdr:sp macro="" textlink="">
      <xdr:nvSpPr>
        <xdr:cNvPr id="445" name="テキスト ボックス 444"/>
        <xdr:cNvSpPr txBox="1"/>
      </xdr:nvSpPr>
      <xdr:spPr>
        <a:xfrm>
          <a:off x="13131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61129</xdr:rowOff>
    </xdr:from>
    <xdr:to>
      <xdr:col>21</xdr:col>
      <xdr:colOff>50800</xdr:colOff>
      <xdr:row>14</xdr:row>
      <xdr:rowOff>162729</xdr:rowOff>
    </xdr:to>
    <xdr:sp macro="" textlink="">
      <xdr:nvSpPr>
        <xdr:cNvPr id="451" name="円/楕円 450"/>
        <xdr:cNvSpPr/>
      </xdr:nvSpPr>
      <xdr:spPr>
        <a:xfrm>
          <a:off x="14351000" y="24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1456</xdr:rowOff>
    </xdr:from>
    <xdr:ext cx="762000" cy="259045"/>
    <xdr:sp macro="" textlink="">
      <xdr:nvSpPr>
        <xdr:cNvPr id="452" name="テキスト ボックス 451"/>
        <xdr:cNvSpPr txBox="1"/>
      </xdr:nvSpPr>
      <xdr:spPr>
        <a:xfrm>
          <a:off x="14020800" y="223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48810</xdr:rowOff>
    </xdr:from>
    <xdr:to>
      <xdr:col>19</xdr:col>
      <xdr:colOff>533400</xdr:colOff>
      <xdr:row>16</xdr:row>
      <xdr:rowOff>150410</xdr:rowOff>
    </xdr:to>
    <xdr:sp macro="" textlink="">
      <xdr:nvSpPr>
        <xdr:cNvPr id="453" name="円/楕円 452"/>
        <xdr:cNvSpPr/>
      </xdr:nvSpPr>
      <xdr:spPr>
        <a:xfrm>
          <a:off x="13462000" y="27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135187</xdr:rowOff>
    </xdr:from>
    <xdr:ext cx="762000" cy="259045"/>
    <xdr:sp macro="" textlink="">
      <xdr:nvSpPr>
        <xdr:cNvPr id="454" name="テキスト ボックス 453"/>
        <xdr:cNvSpPr txBox="1"/>
      </xdr:nvSpPr>
      <xdr:spPr>
        <a:xfrm>
          <a:off x="13131800" y="287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福島県広野町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5,033
4,987
58.69
13,212,320
11,794,964
1,223,381
3,063,134
2,305,758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人件費に係る経常収支比率は、経常的一般財源収入が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したことに加え、職員給の増加により前年比２．３ポイントの増となっている。今後は、全国から人的支援を受けている状況において、職員数を削減することが難しい状況にあること、固定資産税が毎年減収していくことにより比率の増が見込まれるが、給与・手当水準の見直し等により比率の増加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14986</xdr:rowOff>
    </xdr:from>
    <xdr:to>
      <xdr:col>7</xdr:col>
      <xdr:colOff>15875</xdr:colOff>
      <xdr:row>33</xdr:row>
      <xdr:rowOff>120142</xdr:rowOff>
    </xdr:to>
    <xdr:cxnSp macro="">
      <xdr:nvCxnSpPr>
        <xdr:cNvPr id="64" name="直線コネクタ 63"/>
        <xdr:cNvCxnSpPr/>
      </xdr:nvCxnSpPr>
      <xdr:spPr>
        <a:xfrm>
          <a:off x="3987800" y="567283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131572</xdr:rowOff>
    </xdr:from>
    <xdr:to>
      <xdr:col>5</xdr:col>
      <xdr:colOff>549275</xdr:colOff>
      <xdr:row>33</xdr:row>
      <xdr:rowOff>14986</xdr:rowOff>
    </xdr:to>
    <xdr:cxnSp macro="">
      <xdr:nvCxnSpPr>
        <xdr:cNvPr id="67" name="直線コネクタ 66"/>
        <xdr:cNvCxnSpPr/>
      </xdr:nvCxnSpPr>
      <xdr:spPr>
        <a:xfrm>
          <a:off x="3098800" y="56179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131572</xdr:rowOff>
    </xdr:from>
    <xdr:to>
      <xdr:col>4</xdr:col>
      <xdr:colOff>346075</xdr:colOff>
      <xdr:row>36</xdr:row>
      <xdr:rowOff>44704</xdr:rowOff>
    </xdr:to>
    <xdr:cxnSp macro="">
      <xdr:nvCxnSpPr>
        <xdr:cNvPr id="70" name="直線コネクタ 69"/>
        <xdr:cNvCxnSpPr/>
      </xdr:nvCxnSpPr>
      <xdr:spPr>
        <a:xfrm flipV="1">
          <a:off x="2209800" y="5617972"/>
          <a:ext cx="889000" cy="5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76200</xdr:rowOff>
    </xdr:from>
    <xdr:to>
      <xdr:col>4</xdr:col>
      <xdr:colOff>396875</xdr:colOff>
      <xdr:row>35</xdr:row>
      <xdr:rowOff>6350</xdr:rowOff>
    </xdr:to>
    <xdr:sp macro="" textlink="">
      <xdr:nvSpPr>
        <xdr:cNvPr id="71" name="フローチャート : 判断 70"/>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162577</xdr:rowOff>
    </xdr:from>
    <xdr:ext cx="762000" cy="259045"/>
    <xdr:sp macro="" textlink="">
      <xdr:nvSpPr>
        <xdr:cNvPr id="72" name="テキスト ボックス 71"/>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17272</xdr:rowOff>
    </xdr:from>
    <xdr:to>
      <xdr:col>3</xdr:col>
      <xdr:colOff>142875</xdr:colOff>
      <xdr:row>36</xdr:row>
      <xdr:rowOff>44704</xdr:rowOff>
    </xdr:to>
    <xdr:cxnSp macro="">
      <xdr:nvCxnSpPr>
        <xdr:cNvPr id="73" name="直線コネクタ 72"/>
        <xdr:cNvCxnSpPr/>
      </xdr:nvCxnSpPr>
      <xdr:spPr>
        <a:xfrm>
          <a:off x="1320800" y="6189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48768</xdr:rowOff>
    </xdr:from>
    <xdr:to>
      <xdr:col>3</xdr:col>
      <xdr:colOff>193675</xdr:colOff>
      <xdr:row>34</xdr:row>
      <xdr:rowOff>150368</xdr:rowOff>
    </xdr:to>
    <xdr:sp macro="" textlink="">
      <xdr:nvSpPr>
        <xdr:cNvPr id="74" name="フローチャート : 判断 73"/>
        <xdr:cNvSpPr/>
      </xdr:nvSpPr>
      <xdr:spPr>
        <a:xfrm>
          <a:off x="2159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160545</xdr:rowOff>
    </xdr:from>
    <xdr:ext cx="762000" cy="259045"/>
    <xdr:sp macro="" textlink="">
      <xdr:nvSpPr>
        <xdr:cNvPr id="75" name="テキスト ボックス 74"/>
        <xdr:cNvSpPr txBox="1"/>
      </xdr:nvSpPr>
      <xdr:spPr>
        <a:xfrm>
          <a:off x="1828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67056</xdr:rowOff>
    </xdr:from>
    <xdr:to>
      <xdr:col>1</xdr:col>
      <xdr:colOff>676275</xdr:colOff>
      <xdr:row>34</xdr:row>
      <xdr:rowOff>168656</xdr:rowOff>
    </xdr:to>
    <xdr:sp macro="" textlink="">
      <xdr:nvSpPr>
        <xdr:cNvPr id="76" name="フローチャート : 判断 75"/>
        <xdr:cNvSpPr/>
      </xdr:nvSpPr>
      <xdr:spPr>
        <a:xfrm>
          <a:off x="1270000" y="589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7383</xdr:rowOff>
    </xdr:from>
    <xdr:ext cx="762000" cy="259045"/>
    <xdr:sp macro="" textlink="">
      <xdr:nvSpPr>
        <xdr:cNvPr id="77" name="テキスト ボックス 76"/>
        <xdr:cNvSpPr txBox="1"/>
      </xdr:nvSpPr>
      <xdr:spPr>
        <a:xfrm>
          <a:off x="939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69342</xdr:rowOff>
    </xdr:from>
    <xdr:to>
      <xdr:col>7</xdr:col>
      <xdr:colOff>66675</xdr:colOff>
      <xdr:row>33</xdr:row>
      <xdr:rowOff>170942</xdr:rowOff>
    </xdr:to>
    <xdr:sp macro="" textlink="">
      <xdr:nvSpPr>
        <xdr:cNvPr id="83" name="円/楕円 82"/>
        <xdr:cNvSpPr/>
      </xdr:nvSpPr>
      <xdr:spPr>
        <a:xfrm>
          <a:off x="47752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85869</xdr:rowOff>
    </xdr:from>
    <xdr:ext cx="762000" cy="259045"/>
    <xdr:sp macro="" textlink="">
      <xdr:nvSpPr>
        <xdr:cNvPr id="84" name="人件費該当値テキスト"/>
        <xdr:cNvSpPr txBox="1"/>
      </xdr:nvSpPr>
      <xdr:spPr>
        <a:xfrm>
          <a:off x="4914900" y="557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135636</xdr:rowOff>
    </xdr:from>
    <xdr:to>
      <xdr:col>5</xdr:col>
      <xdr:colOff>600075</xdr:colOff>
      <xdr:row>33</xdr:row>
      <xdr:rowOff>65786</xdr:rowOff>
    </xdr:to>
    <xdr:sp macro="" textlink="">
      <xdr:nvSpPr>
        <xdr:cNvPr id="85" name="円/楕円 84"/>
        <xdr:cNvSpPr/>
      </xdr:nvSpPr>
      <xdr:spPr>
        <a:xfrm>
          <a:off x="3937000" y="56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75963</xdr:rowOff>
    </xdr:from>
    <xdr:ext cx="736600" cy="259045"/>
    <xdr:sp macro="" textlink="">
      <xdr:nvSpPr>
        <xdr:cNvPr id="86" name="テキスト ボックス 85"/>
        <xdr:cNvSpPr txBox="1"/>
      </xdr:nvSpPr>
      <xdr:spPr>
        <a:xfrm>
          <a:off x="3606800" y="5390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80772</xdr:rowOff>
    </xdr:from>
    <xdr:to>
      <xdr:col>4</xdr:col>
      <xdr:colOff>396875</xdr:colOff>
      <xdr:row>33</xdr:row>
      <xdr:rowOff>10922</xdr:rowOff>
    </xdr:to>
    <xdr:sp macro="" textlink="">
      <xdr:nvSpPr>
        <xdr:cNvPr id="87" name="円/楕円 86"/>
        <xdr:cNvSpPr/>
      </xdr:nvSpPr>
      <xdr:spPr>
        <a:xfrm>
          <a:off x="3048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21099</xdr:rowOff>
    </xdr:from>
    <xdr:ext cx="762000" cy="259045"/>
    <xdr:sp macro="" textlink="">
      <xdr:nvSpPr>
        <xdr:cNvPr id="88" name="テキスト ボックス 87"/>
        <xdr:cNvSpPr txBox="1"/>
      </xdr:nvSpPr>
      <xdr:spPr>
        <a:xfrm>
          <a:off x="2717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165354</xdr:rowOff>
    </xdr:from>
    <xdr:to>
      <xdr:col>3</xdr:col>
      <xdr:colOff>193675</xdr:colOff>
      <xdr:row>36</xdr:row>
      <xdr:rowOff>95504</xdr:rowOff>
    </xdr:to>
    <xdr:sp macro="" textlink="">
      <xdr:nvSpPr>
        <xdr:cNvPr id="89" name="円/楕円 88"/>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80281</xdr:rowOff>
    </xdr:from>
    <xdr:ext cx="762000" cy="259045"/>
    <xdr:sp macro="" textlink="">
      <xdr:nvSpPr>
        <xdr:cNvPr id="90" name="テキスト ボックス 89"/>
        <xdr:cNvSpPr txBox="1"/>
      </xdr:nvSpPr>
      <xdr:spPr>
        <a:xfrm>
          <a:off x="1828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137922</xdr:rowOff>
    </xdr:from>
    <xdr:to>
      <xdr:col>1</xdr:col>
      <xdr:colOff>676275</xdr:colOff>
      <xdr:row>36</xdr:row>
      <xdr:rowOff>68072</xdr:rowOff>
    </xdr:to>
    <xdr:sp macro="" textlink="">
      <xdr:nvSpPr>
        <xdr:cNvPr id="91" name="円/楕円 90"/>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52849</xdr:rowOff>
    </xdr:from>
    <xdr:ext cx="762000" cy="259045"/>
    <xdr:sp macro="" textlink="">
      <xdr:nvSpPr>
        <xdr:cNvPr id="92" name="テキスト ボックス 91"/>
        <xdr:cNvSpPr txBox="1"/>
      </xdr:nvSpPr>
      <xdr:spPr>
        <a:xfrm>
          <a:off x="939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物件費に係る経常的収支比率については、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経常的一般財源収入が減少したことにより、</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前年比１．４ポイントの上昇となった。今後、震災後に整備した施設の維持管理経費の増加により比率の上昇が見込まれるが、施設の維持管理に係る指定管理者制度の継続などによる行政経費のコスト削減、</a:t>
          </a:r>
          <a:r>
            <a:rPr kumimoji="1" lang="ja-JP" altLang="ja-JP" sz="1200" b="0" i="0" u="none" strike="noStrike" kern="0" cap="none" spc="0" normalizeH="0" baseline="0" noProof="0">
              <a:ln>
                <a:noFill/>
              </a:ln>
              <a:solidFill>
                <a:prstClr val="black"/>
              </a:solidFill>
              <a:effectLst/>
              <a:uLnTx/>
              <a:uFillTx/>
              <a:latin typeface="+mn-lt"/>
              <a:ea typeface="+mn-ea"/>
              <a:cs typeface="+mn-cs"/>
            </a:rPr>
            <a:t>事務事業の見直し、選別化により経費の削減を図る。</a:t>
          </a: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154432</xdr:rowOff>
    </xdr:from>
    <xdr:to>
      <xdr:col>24</xdr:col>
      <xdr:colOff>31750</xdr:colOff>
      <xdr:row>17</xdr:row>
      <xdr:rowOff>46990</xdr:rowOff>
    </xdr:to>
    <xdr:cxnSp macro="">
      <xdr:nvCxnSpPr>
        <xdr:cNvPr id="122" name="直線コネクタ 121"/>
        <xdr:cNvCxnSpPr/>
      </xdr:nvCxnSpPr>
      <xdr:spPr>
        <a:xfrm>
          <a:off x="15671800" y="28976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154432</xdr:rowOff>
    </xdr:to>
    <xdr:cxnSp macro="">
      <xdr:nvCxnSpPr>
        <xdr:cNvPr id="125" name="直線コネクタ 124"/>
        <xdr:cNvCxnSpPr/>
      </xdr:nvCxnSpPr>
      <xdr:spPr>
        <a:xfrm>
          <a:off x="14782800" y="28473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17</xdr:row>
      <xdr:rowOff>147574</xdr:rowOff>
    </xdr:to>
    <xdr:cxnSp macro="">
      <xdr:nvCxnSpPr>
        <xdr:cNvPr id="128" name="直線コネクタ 127"/>
        <xdr:cNvCxnSpPr/>
      </xdr:nvCxnSpPr>
      <xdr:spPr>
        <a:xfrm flipV="1">
          <a:off x="13893800" y="2847340"/>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29" name="フローチャート : 判断 128"/>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0" name="テキスト ボックス 129"/>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124714</xdr:rowOff>
    </xdr:from>
    <xdr:to>
      <xdr:col>20</xdr:col>
      <xdr:colOff>158750</xdr:colOff>
      <xdr:row>17</xdr:row>
      <xdr:rowOff>147574</xdr:rowOff>
    </xdr:to>
    <xdr:cxnSp macro="">
      <xdr:nvCxnSpPr>
        <xdr:cNvPr id="131" name="直線コネクタ 130"/>
        <xdr:cNvCxnSpPr/>
      </xdr:nvCxnSpPr>
      <xdr:spPr>
        <a:xfrm>
          <a:off x="13004800" y="30393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2" name="フローチャート :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4" name="フローチャート : 判断 133"/>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5" name="テキスト ボックス 134"/>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167640</xdr:rowOff>
    </xdr:from>
    <xdr:to>
      <xdr:col>24</xdr:col>
      <xdr:colOff>82550</xdr:colOff>
      <xdr:row>17</xdr:row>
      <xdr:rowOff>97790</xdr:rowOff>
    </xdr:to>
    <xdr:sp macro="" textlink="">
      <xdr:nvSpPr>
        <xdr:cNvPr id="141" name="円/楕円 140"/>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12717</xdr:rowOff>
    </xdr:from>
    <xdr:ext cx="762000" cy="259045"/>
    <xdr:sp macro="" textlink="">
      <xdr:nvSpPr>
        <xdr:cNvPr id="142" name="物件費該当値テキスト"/>
        <xdr:cNvSpPr txBox="1"/>
      </xdr:nvSpPr>
      <xdr:spPr>
        <a:xfrm>
          <a:off x="165989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103632</xdr:rowOff>
    </xdr:from>
    <xdr:to>
      <xdr:col>22</xdr:col>
      <xdr:colOff>615950</xdr:colOff>
      <xdr:row>17</xdr:row>
      <xdr:rowOff>33782</xdr:rowOff>
    </xdr:to>
    <xdr:sp macro="" textlink="">
      <xdr:nvSpPr>
        <xdr:cNvPr id="143" name="円/楕円 142"/>
        <xdr:cNvSpPr/>
      </xdr:nvSpPr>
      <xdr:spPr>
        <a:xfrm>
          <a:off x="15621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43959</xdr:rowOff>
    </xdr:from>
    <xdr:ext cx="736600" cy="259045"/>
    <xdr:sp macro="" textlink="">
      <xdr:nvSpPr>
        <xdr:cNvPr id="144" name="テキスト ボックス 143"/>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5" name="円/楕円 144"/>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46" name="テキスト ボックス 145"/>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96774</xdr:rowOff>
    </xdr:from>
    <xdr:to>
      <xdr:col>20</xdr:col>
      <xdr:colOff>209550</xdr:colOff>
      <xdr:row>18</xdr:row>
      <xdr:rowOff>26924</xdr:rowOff>
    </xdr:to>
    <xdr:sp macro="" textlink="">
      <xdr:nvSpPr>
        <xdr:cNvPr id="147" name="円/楕円 146"/>
        <xdr:cNvSpPr/>
      </xdr:nvSpPr>
      <xdr:spPr>
        <a:xfrm>
          <a:off x="13843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11701</xdr:rowOff>
    </xdr:from>
    <xdr:ext cx="762000" cy="259045"/>
    <xdr:sp macro="" textlink="">
      <xdr:nvSpPr>
        <xdr:cNvPr id="148" name="テキスト ボックス 147"/>
        <xdr:cNvSpPr txBox="1"/>
      </xdr:nvSpPr>
      <xdr:spPr>
        <a:xfrm>
          <a:off x="13512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73914</xdr:rowOff>
    </xdr:from>
    <xdr:to>
      <xdr:col>19</xdr:col>
      <xdr:colOff>6350</xdr:colOff>
      <xdr:row>18</xdr:row>
      <xdr:rowOff>4064</xdr:rowOff>
    </xdr:to>
    <xdr:sp macro="" textlink="">
      <xdr:nvSpPr>
        <xdr:cNvPr id="149" name="円/楕円 148"/>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160291</xdr:rowOff>
    </xdr:from>
    <xdr:ext cx="762000" cy="259045"/>
    <xdr:sp macro="" textlink="">
      <xdr:nvSpPr>
        <xdr:cNvPr id="150" name="テキスト ボックス 149"/>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係る経常的収支比率は、臨時福祉給付金事業等の増加により前年比０．４ポイントの増となっている。今後の経常的収入の減により比率の上昇は見込まれるが、制度の見直し等を行い比率の上昇を抑えるように努め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110672</xdr:rowOff>
    </xdr:to>
    <xdr:cxnSp macro="">
      <xdr:nvCxnSpPr>
        <xdr:cNvPr id="184" name="直線コネクタ 183"/>
        <xdr:cNvCxnSpPr/>
      </xdr:nvCxnSpPr>
      <xdr:spPr>
        <a:xfrm>
          <a:off x="3987800" y="93036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45357</xdr:rowOff>
    </xdr:to>
    <xdr:cxnSp macro="">
      <xdr:nvCxnSpPr>
        <xdr:cNvPr id="187" name="直線コネクタ 186"/>
        <xdr:cNvCxnSpPr/>
      </xdr:nvCxnSpPr>
      <xdr:spPr>
        <a:xfrm>
          <a:off x="3098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55</xdr:row>
      <xdr:rowOff>20865</xdr:rowOff>
    </xdr:to>
    <xdr:cxnSp macro="">
      <xdr:nvCxnSpPr>
        <xdr:cNvPr id="190" name="直線コネクタ 189"/>
        <xdr:cNvCxnSpPr/>
      </xdr:nvCxnSpPr>
      <xdr:spPr>
        <a:xfrm flipV="1">
          <a:off x="2209800" y="92710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55</xdr:row>
      <xdr:rowOff>20865</xdr:rowOff>
    </xdr:to>
    <xdr:cxnSp macro="">
      <xdr:nvCxnSpPr>
        <xdr:cNvPr id="193" name="直線コネクタ 192"/>
        <xdr:cNvCxnSpPr/>
      </xdr:nvCxnSpPr>
      <xdr:spPr>
        <a:xfrm>
          <a:off x="1320800" y="92546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43543</xdr:rowOff>
    </xdr:from>
    <xdr:to>
      <xdr:col>3</xdr:col>
      <xdr:colOff>193675</xdr:colOff>
      <xdr:row>56</xdr:row>
      <xdr:rowOff>145143</xdr:rowOff>
    </xdr:to>
    <xdr:sp macro="" textlink="">
      <xdr:nvSpPr>
        <xdr:cNvPr id="194" name="フローチャート : 判断 193"/>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129920</xdr:rowOff>
    </xdr:from>
    <xdr:ext cx="762000" cy="259045"/>
    <xdr:sp macro="" textlink="">
      <xdr:nvSpPr>
        <xdr:cNvPr id="195" name="テキスト ボックス 194"/>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196" name="フローチャート : 判断 195"/>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197" name="テキスト ボックス 196"/>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3" name="円/楕円 202"/>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4"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05" name="円/楕円 204"/>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06" name="テキスト ボックス 205"/>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7" name="円/楕円 206"/>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08" name="テキスト ボックス 207"/>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09" name="円/楕円 208"/>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0" name="テキスト ボックス 209"/>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1" name="円/楕円 210"/>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2" name="テキスト ボックス 211"/>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に係る経常収支比率については、経常的一般財源収入が大幅に減少したが、維持補修費、操出金ともに経常的経費が減少したことにより、前年比０．４ポイント低下した。国民健康保険、介護保険及び後期高齢者医療特別会計への操出金については、医療費等の増加に伴い比率の上昇が見込まれるため、被保険者に対する健康管理など予防措置の周知・啓蒙を図り、操出金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58</xdr:row>
      <xdr:rowOff>30988</xdr:rowOff>
    </xdr:to>
    <xdr:cxnSp macro="">
      <xdr:nvCxnSpPr>
        <xdr:cNvPr id="237" name="直線コネクタ 236"/>
        <xdr:cNvCxnSpPr/>
      </xdr:nvCxnSpPr>
      <xdr:spPr>
        <a:xfrm flipV="1">
          <a:off x="16510000" y="9156700"/>
          <a:ext cx="0" cy="818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3065</xdr:rowOff>
    </xdr:from>
    <xdr:ext cx="762000" cy="259045"/>
    <xdr:sp macro="" textlink="">
      <xdr:nvSpPr>
        <xdr:cNvPr id="238" name="その他最小値テキスト"/>
        <xdr:cNvSpPr txBox="1"/>
      </xdr:nvSpPr>
      <xdr:spPr>
        <a:xfrm>
          <a:off x="16598900" y="994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58</xdr:row>
      <xdr:rowOff>30988</xdr:rowOff>
    </xdr:from>
    <xdr:to>
      <xdr:col>24</xdr:col>
      <xdr:colOff>120650</xdr:colOff>
      <xdr:row>58</xdr:row>
      <xdr:rowOff>30988</xdr:rowOff>
    </xdr:to>
    <xdr:cxnSp macro="">
      <xdr:nvCxnSpPr>
        <xdr:cNvPr id="239" name="直線コネクタ 238"/>
        <xdr:cNvCxnSpPr/>
      </xdr:nvCxnSpPr>
      <xdr:spPr>
        <a:xfrm>
          <a:off x="16421100" y="997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0"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1" name="直線コネクタ 240"/>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76708</xdr:rowOff>
    </xdr:from>
    <xdr:to>
      <xdr:col>24</xdr:col>
      <xdr:colOff>31750</xdr:colOff>
      <xdr:row>56</xdr:row>
      <xdr:rowOff>94996</xdr:rowOff>
    </xdr:to>
    <xdr:cxnSp macro="">
      <xdr:nvCxnSpPr>
        <xdr:cNvPr id="242" name="直線コネクタ 241"/>
        <xdr:cNvCxnSpPr/>
      </xdr:nvCxnSpPr>
      <xdr:spPr>
        <a:xfrm flipV="1">
          <a:off x="15671800" y="96779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15003</xdr:rowOff>
    </xdr:from>
    <xdr:ext cx="762000" cy="259045"/>
    <xdr:sp macro="" textlink="">
      <xdr:nvSpPr>
        <xdr:cNvPr id="243" name="その他平均値テキスト"/>
        <xdr:cNvSpPr txBox="1"/>
      </xdr:nvSpPr>
      <xdr:spPr>
        <a:xfrm>
          <a:off x="16598900" y="944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169926</xdr:rowOff>
    </xdr:from>
    <xdr:to>
      <xdr:col>24</xdr:col>
      <xdr:colOff>82550</xdr:colOff>
      <xdr:row>56</xdr:row>
      <xdr:rowOff>100076</xdr:rowOff>
    </xdr:to>
    <xdr:sp macro="" textlink="">
      <xdr:nvSpPr>
        <xdr:cNvPr id="244" name="フローチャート : 判断 243"/>
        <xdr:cNvSpPr/>
      </xdr:nvSpPr>
      <xdr:spPr>
        <a:xfrm>
          <a:off x="164592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56</xdr:row>
      <xdr:rowOff>127000</xdr:rowOff>
    </xdr:to>
    <xdr:cxnSp macro="">
      <xdr:nvCxnSpPr>
        <xdr:cNvPr id="245" name="直線コネクタ 244"/>
        <xdr:cNvCxnSpPr/>
      </xdr:nvCxnSpPr>
      <xdr:spPr>
        <a:xfrm flipV="1">
          <a:off x="14782800" y="9696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6" name="フローチャート : 判断 245"/>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7" name="テキスト ボックス 246"/>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59</xdr:row>
      <xdr:rowOff>97282</xdr:rowOff>
    </xdr:to>
    <xdr:cxnSp macro="">
      <xdr:nvCxnSpPr>
        <xdr:cNvPr id="248" name="直線コネクタ 247"/>
        <xdr:cNvCxnSpPr/>
      </xdr:nvCxnSpPr>
      <xdr:spPr>
        <a:xfrm flipV="1">
          <a:off x="13893800" y="9728200"/>
          <a:ext cx="889000" cy="4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49" name="フローチャート : 判断 248"/>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0" name="テキスト ボックス 249"/>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85852</xdr:rowOff>
    </xdr:from>
    <xdr:to>
      <xdr:col>20</xdr:col>
      <xdr:colOff>158750</xdr:colOff>
      <xdr:row>59</xdr:row>
      <xdr:rowOff>97282</xdr:rowOff>
    </xdr:to>
    <xdr:cxnSp macro="">
      <xdr:nvCxnSpPr>
        <xdr:cNvPr id="251" name="直線コネクタ 250"/>
        <xdr:cNvCxnSpPr/>
      </xdr:nvCxnSpPr>
      <xdr:spPr>
        <a:xfrm>
          <a:off x="13004800" y="1002995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2" name="フローチャート : 判断 251"/>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3" name="テキスト ボックス 252"/>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4" name="フローチャート : 判断 253"/>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5" name="テキスト ボックス 254"/>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25908</xdr:rowOff>
    </xdr:from>
    <xdr:to>
      <xdr:col>24</xdr:col>
      <xdr:colOff>82550</xdr:colOff>
      <xdr:row>56</xdr:row>
      <xdr:rowOff>127508</xdr:rowOff>
    </xdr:to>
    <xdr:sp macro="" textlink="">
      <xdr:nvSpPr>
        <xdr:cNvPr id="261" name="円/楕円 260"/>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169435</xdr:rowOff>
    </xdr:from>
    <xdr:ext cx="762000" cy="259045"/>
    <xdr:sp macro="" textlink="">
      <xdr:nvSpPr>
        <xdr:cNvPr id="262" name="その他該当値テキスト"/>
        <xdr:cNvSpPr txBox="1"/>
      </xdr:nvSpPr>
      <xdr:spPr>
        <a:xfrm>
          <a:off x="16598900" y="959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44196</xdr:rowOff>
    </xdr:from>
    <xdr:to>
      <xdr:col>22</xdr:col>
      <xdr:colOff>615950</xdr:colOff>
      <xdr:row>56</xdr:row>
      <xdr:rowOff>145796</xdr:rowOff>
    </xdr:to>
    <xdr:sp macro="" textlink="">
      <xdr:nvSpPr>
        <xdr:cNvPr id="263" name="円/楕円 262"/>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130573</xdr:rowOff>
    </xdr:from>
    <xdr:ext cx="736600" cy="259045"/>
    <xdr:sp macro="" textlink="">
      <xdr:nvSpPr>
        <xdr:cNvPr id="264" name="テキスト ボックス 263"/>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65" name="円/楕円 264"/>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66" name="テキスト ボックス 265"/>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46482</xdr:rowOff>
    </xdr:from>
    <xdr:to>
      <xdr:col>20</xdr:col>
      <xdr:colOff>209550</xdr:colOff>
      <xdr:row>59</xdr:row>
      <xdr:rowOff>148082</xdr:rowOff>
    </xdr:to>
    <xdr:sp macro="" textlink="">
      <xdr:nvSpPr>
        <xdr:cNvPr id="267" name="円/楕円 266"/>
        <xdr:cNvSpPr/>
      </xdr:nvSpPr>
      <xdr:spPr>
        <a:xfrm>
          <a:off x="13843000" y="101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132859</xdr:rowOff>
    </xdr:from>
    <xdr:ext cx="762000" cy="259045"/>
    <xdr:sp macro="" textlink="">
      <xdr:nvSpPr>
        <xdr:cNvPr id="268" name="テキスト ボックス 267"/>
        <xdr:cNvSpPr txBox="1"/>
      </xdr:nvSpPr>
      <xdr:spPr>
        <a:xfrm>
          <a:off x="13512800" y="1024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35052</xdr:rowOff>
    </xdr:from>
    <xdr:to>
      <xdr:col>19</xdr:col>
      <xdr:colOff>6350</xdr:colOff>
      <xdr:row>58</xdr:row>
      <xdr:rowOff>136652</xdr:rowOff>
    </xdr:to>
    <xdr:sp macro="" textlink="">
      <xdr:nvSpPr>
        <xdr:cNvPr id="269" name="円/楕円 268"/>
        <xdr:cNvSpPr/>
      </xdr:nvSpPr>
      <xdr:spPr>
        <a:xfrm>
          <a:off x="129540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121429</xdr:rowOff>
    </xdr:from>
    <xdr:ext cx="762000" cy="259045"/>
    <xdr:sp macro="" textlink="">
      <xdr:nvSpPr>
        <xdr:cNvPr id="270" name="テキスト ボックス 269"/>
        <xdr:cNvSpPr txBox="1"/>
      </xdr:nvSpPr>
      <xdr:spPr>
        <a:xfrm>
          <a:off x="126238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に係る経常収支比率については、経常経費に係る一般財源額が１９．０％増加したことにより前年比２．６ポイント上昇した。この要因は、消防費負担金が大幅に増加したことによる。今後は、補助金交付に係る明確な基準を設けて、不適当な補助金については見直しを図り、比率の上昇を抑えるよう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5" name="直線コネクタ 294"/>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6"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7" name="直線コネクタ 296"/>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298"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299" name="直線コネクタ 298"/>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120142</xdr:rowOff>
    </xdr:from>
    <xdr:to>
      <xdr:col>24</xdr:col>
      <xdr:colOff>31750</xdr:colOff>
      <xdr:row>36</xdr:row>
      <xdr:rowOff>67564</xdr:rowOff>
    </xdr:to>
    <xdr:cxnSp macro="">
      <xdr:nvCxnSpPr>
        <xdr:cNvPr id="300" name="直線コネクタ 299"/>
        <xdr:cNvCxnSpPr/>
      </xdr:nvCxnSpPr>
      <xdr:spPr>
        <a:xfrm>
          <a:off x="15671800" y="612089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1"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2" name="フローチャート : 判断 301"/>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120142</xdr:rowOff>
    </xdr:from>
    <xdr:to>
      <xdr:col>22</xdr:col>
      <xdr:colOff>565150</xdr:colOff>
      <xdr:row>36</xdr:row>
      <xdr:rowOff>12700</xdr:rowOff>
    </xdr:to>
    <xdr:cxnSp macro="">
      <xdr:nvCxnSpPr>
        <xdr:cNvPr id="303" name="直線コネクタ 302"/>
        <xdr:cNvCxnSpPr/>
      </xdr:nvCxnSpPr>
      <xdr:spPr>
        <a:xfrm flipV="1">
          <a:off x="14782800" y="61208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4" name="フローチャート : 判断 303"/>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5" name="テキスト ボックス 304"/>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94996</xdr:rowOff>
    </xdr:to>
    <xdr:cxnSp macro="">
      <xdr:nvCxnSpPr>
        <xdr:cNvPr id="306" name="直線コネクタ 305"/>
        <xdr:cNvCxnSpPr/>
      </xdr:nvCxnSpPr>
      <xdr:spPr>
        <a:xfrm flipV="1">
          <a:off x="13893800" y="61849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7" name="フローチャート : 判断 306"/>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8" name="テキスト ボックス 307"/>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36</xdr:row>
      <xdr:rowOff>159004</xdr:rowOff>
    </xdr:to>
    <xdr:cxnSp macro="">
      <xdr:nvCxnSpPr>
        <xdr:cNvPr id="309" name="直線コネクタ 308"/>
        <xdr:cNvCxnSpPr/>
      </xdr:nvCxnSpPr>
      <xdr:spPr>
        <a:xfrm flipV="1">
          <a:off x="13004800" y="62671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0" name="フローチャート : 判断 309"/>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1" name="テキスト ボックス 310"/>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2" name="フローチャート : 判断 311"/>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3" name="テキスト ボックス 312"/>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9" name="円/楕円 318"/>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0"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69342</xdr:rowOff>
    </xdr:from>
    <xdr:to>
      <xdr:col>22</xdr:col>
      <xdr:colOff>615950</xdr:colOff>
      <xdr:row>35</xdr:row>
      <xdr:rowOff>170942</xdr:rowOff>
    </xdr:to>
    <xdr:sp macro="" textlink="">
      <xdr:nvSpPr>
        <xdr:cNvPr id="321" name="円/楕円 320"/>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9669</xdr:rowOff>
    </xdr:from>
    <xdr:ext cx="736600" cy="259045"/>
    <xdr:sp macro="" textlink="">
      <xdr:nvSpPr>
        <xdr:cNvPr id="322" name="テキスト ボックス 321"/>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23" name="円/楕円 322"/>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4" name="テキスト ボックス 323"/>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25" name="円/楕円 324"/>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26" name="テキスト ボックス 325"/>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7" name="円/楕円 326"/>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8" name="テキスト ボックス 327"/>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に係る経常収支比率については、経常的一般財源収入が減少したことにより前年比０．６ポイント上昇した。今後、復旧・復興に向けて新規事業が展開される中、新規地方債の発行については、事業の重要性を十分に見極めながら慎重に検討し、比率の上昇を極力抑えるように努め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5" name="直線コネクタ 354"/>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6"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7" name="直線コネクタ 356"/>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8"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59" name="直線コネクタ 358"/>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24130</xdr:rowOff>
    </xdr:from>
    <xdr:to>
      <xdr:col>7</xdr:col>
      <xdr:colOff>15875</xdr:colOff>
      <xdr:row>74</xdr:row>
      <xdr:rowOff>46990</xdr:rowOff>
    </xdr:to>
    <xdr:cxnSp macro="">
      <xdr:nvCxnSpPr>
        <xdr:cNvPr id="360" name="直線コネクタ 359"/>
        <xdr:cNvCxnSpPr/>
      </xdr:nvCxnSpPr>
      <xdr:spPr>
        <a:xfrm>
          <a:off x="3987800" y="127114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1"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2" name="フローチャート : 判断 361"/>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24130</xdr:rowOff>
    </xdr:from>
    <xdr:to>
      <xdr:col>5</xdr:col>
      <xdr:colOff>549275</xdr:colOff>
      <xdr:row>74</xdr:row>
      <xdr:rowOff>96520</xdr:rowOff>
    </xdr:to>
    <xdr:cxnSp macro="">
      <xdr:nvCxnSpPr>
        <xdr:cNvPr id="363" name="直線コネクタ 362"/>
        <xdr:cNvCxnSpPr/>
      </xdr:nvCxnSpPr>
      <xdr:spPr>
        <a:xfrm flipV="1">
          <a:off x="3098800" y="12711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4" name="フローチャート : 判断 363"/>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5" name="テキスト ボックス 364"/>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96520</xdr:rowOff>
    </xdr:from>
    <xdr:to>
      <xdr:col>4</xdr:col>
      <xdr:colOff>346075</xdr:colOff>
      <xdr:row>75</xdr:row>
      <xdr:rowOff>100330</xdr:rowOff>
    </xdr:to>
    <xdr:cxnSp macro="">
      <xdr:nvCxnSpPr>
        <xdr:cNvPr id="366" name="直線コネクタ 365"/>
        <xdr:cNvCxnSpPr/>
      </xdr:nvCxnSpPr>
      <xdr:spPr>
        <a:xfrm flipV="1">
          <a:off x="2209800" y="127838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7" name="フローチャート : 判断 366"/>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8" name="テキスト ボックス 367"/>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100330</xdr:rowOff>
    </xdr:to>
    <xdr:cxnSp macro="">
      <xdr:nvCxnSpPr>
        <xdr:cNvPr id="369" name="直線コネクタ 368"/>
        <xdr:cNvCxnSpPr/>
      </xdr:nvCxnSpPr>
      <xdr:spPr>
        <a:xfrm>
          <a:off x="1320800" y="12959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0" name="フローチャート : 判断 369"/>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1" name="テキスト ボックス 370"/>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2" name="フローチャート : 判断 371"/>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3" name="テキスト ボックス 372"/>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167640</xdr:rowOff>
    </xdr:from>
    <xdr:to>
      <xdr:col>7</xdr:col>
      <xdr:colOff>66675</xdr:colOff>
      <xdr:row>74</xdr:row>
      <xdr:rowOff>97790</xdr:rowOff>
    </xdr:to>
    <xdr:sp macro="" textlink="">
      <xdr:nvSpPr>
        <xdr:cNvPr id="379" name="円/楕円 378"/>
        <xdr:cNvSpPr/>
      </xdr:nvSpPr>
      <xdr:spPr>
        <a:xfrm>
          <a:off x="47752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12717</xdr:rowOff>
    </xdr:from>
    <xdr:ext cx="762000" cy="259045"/>
    <xdr:sp macro="" textlink="">
      <xdr:nvSpPr>
        <xdr:cNvPr id="380" name="公債費該当値テキスト"/>
        <xdr:cNvSpPr txBox="1"/>
      </xdr:nvSpPr>
      <xdr:spPr>
        <a:xfrm>
          <a:off x="49149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144780</xdr:rowOff>
    </xdr:from>
    <xdr:to>
      <xdr:col>5</xdr:col>
      <xdr:colOff>600075</xdr:colOff>
      <xdr:row>74</xdr:row>
      <xdr:rowOff>74930</xdr:rowOff>
    </xdr:to>
    <xdr:sp macro="" textlink="">
      <xdr:nvSpPr>
        <xdr:cNvPr id="381" name="円/楕円 380"/>
        <xdr:cNvSpPr/>
      </xdr:nvSpPr>
      <xdr:spPr>
        <a:xfrm>
          <a:off x="3937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85107</xdr:rowOff>
    </xdr:from>
    <xdr:ext cx="736600" cy="259045"/>
    <xdr:sp macro="" textlink="">
      <xdr:nvSpPr>
        <xdr:cNvPr id="382" name="テキスト ボックス 381"/>
        <xdr:cNvSpPr txBox="1"/>
      </xdr:nvSpPr>
      <xdr:spPr>
        <a:xfrm>
          <a:off x="3606800" y="1242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45720</xdr:rowOff>
    </xdr:from>
    <xdr:to>
      <xdr:col>4</xdr:col>
      <xdr:colOff>396875</xdr:colOff>
      <xdr:row>74</xdr:row>
      <xdr:rowOff>147320</xdr:rowOff>
    </xdr:to>
    <xdr:sp macro="" textlink="">
      <xdr:nvSpPr>
        <xdr:cNvPr id="383" name="円/楕円 382"/>
        <xdr:cNvSpPr/>
      </xdr:nvSpPr>
      <xdr:spPr>
        <a:xfrm>
          <a:off x="3048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157497</xdr:rowOff>
    </xdr:from>
    <xdr:ext cx="762000" cy="259045"/>
    <xdr:sp macro="" textlink="">
      <xdr:nvSpPr>
        <xdr:cNvPr id="384" name="テキスト ボックス 383"/>
        <xdr:cNvSpPr txBox="1"/>
      </xdr:nvSpPr>
      <xdr:spPr>
        <a:xfrm>
          <a:off x="2717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49530</xdr:rowOff>
    </xdr:from>
    <xdr:to>
      <xdr:col>3</xdr:col>
      <xdr:colOff>193675</xdr:colOff>
      <xdr:row>75</xdr:row>
      <xdr:rowOff>151130</xdr:rowOff>
    </xdr:to>
    <xdr:sp macro="" textlink="">
      <xdr:nvSpPr>
        <xdr:cNvPr id="385" name="円/楕円 384"/>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161307</xdr:rowOff>
    </xdr:from>
    <xdr:ext cx="762000" cy="259045"/>
    <xdr:sp macro="" textlink="">
      <xdr:nvSpPr>
        <xdr:cNvPr id="386" name="テキスト ボックス 385"/>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87" name="円/楕円 386"/>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161307</xdr:rowOff>
    </xdr:from>
    <xdr:ext cx="762000" cy="259045"/>
    <xdr:sp macro="" textlink="">
      <xdr:nvSpPr>
        <xdr:cNvPr id="388" name="テキスト ボックス 387"/>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公債費以外の経常収支比率については、経常的一般財源収入が９．５％減少したことに加え、人件費や補助費等に係る経常的経費が増加したことにより</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前年比６．３ポイント上昇</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した。今後は、税収が毎年減少することに加え、復旧・復興が進むことによって経常収支比率は悪化することが予想される。</a:t>
          </a:r>
          <a:r>
            <a:rPr kumimoji="1" lang="ja-JP" altLang="ja-JP" sz="1300" b="0" i="0" u="none" strike="noStrike" kern="0" cap="none" spc="0" normalizeH="0" baseline="0" noProof="0">
              <a:ln>
                <a:noFill/>
              </a:ln>
              <a:solidFill>
                <a:prstClr val="black"/>
              </a:solidFill>
              <a:effectLst/>
              <a:uLnTx/>
              <a:uFillTx/>
              <a:latin typeface="+mn-lt"/>
              <a:ea typeface="+mn-ea"/>
              <a:cs typeface="+mn-cs"/>
            </a:rPr>
            <a:t>事業の選別化・効率化による歳出の削減に努めるとともに税収の確保に努め、財政の健全化を図る。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18" name="直線コネクタ 417"/>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9"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0" name="直線コネクタ 419"/>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1"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2" name="直線コネクタ 421"/>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53522</xdr:rowOff>
    </xdr:from>
    <xdr:to>
      <xdr:col>24</xdr:col>
      <xdr:colOff>31750</xdr:colOff>
      <xdr:row>76</xdr:row>
      <xdr:rowOff>87812</xdr:rowOff>
    </xdr:to>
    <xdr:cxnSp macro="">
      <xdr:nvCxnSpPr>
        <xdr:cNvPr id="423" name="直線コネクタ 422"/>
        <xdr:cNvCxnSpPr/>
      </xdr:nvCxnSpPr>
      <xdr:spPr>
        <a:xfrm>
          <a:off x="15671800" y="12912272"/>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4" name="公債費以外平均値テキスト"/>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5" name="フローチャート : 判断 424"/>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40459</xdr:rowOff>
    </xdr:from>
    <xdr:to>
      <xdr:col>22</xdr:col>
      <xdr:colOff>565150</xdr:colOff>
      <xdr:row>75</xdr:row>
      <xdr:rowOff>53522</xdr:rowOff>
    </xdr:to>
    <xdr:cxnSp macro="">
      <xdr:nvCxnSpPr>
        <xdr:cNvPr id="426" name="直線コネクタ 425"/>
        <xdr:cNvCxnSpPr/>
      </xdr:nvCxnSpPr>
      <xdr:spPr>
        <a:xfrm>
          <a:off x="14782800" y="128992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7" name="フローチャート : 判断 426"/>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28" name="テキスト ボックス 427"/>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40459</xdr:rowOff>
    </xdr:from>
    <xdr:to>
      <xdr:col>21</xdr:col>
      <xdr:colOff>361950</xdr:colOff>
      <xdr:row>81</xdr:row>
      <xdr:rowOff>33927</xdr:rowOff>
    </xdr:to>
    <xdr:cxnSp macro="">
      <xdr:nvCxnSpPr>
        <xdr:cNvPr id="429" name="直線コネクタ 428"/>
        <xdr:cNvCxnSpPr/>
      </xdr:nvCxnSpPr>
      <xdr:spPr>
        <a:xfrm flipV="1">
          <a:off x="13893800" y="12899209"/>
          <a:ext cx="889000" cy="102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33745</xdr:rowOff>
    </xdr:from>
    <xdr:to>
      <xdr:col>21</xdr:col>
      <xdr:colOff>412750</xdr:colOff>
      <xdr:row>78</xdr:row>
      <xdr:rowOff>135345</xdr:rowOff>
    </xdr:to>
    <xdr:sp macro="" textlink="">
      <xdr:nvSpPr>
        <xdr:cNvPr id="430" name="フローチャート : 判断 429"/>
        <xdr:cNvSpPr/>
      </xdr:nvSpPr>
      <xdr:spPr>
        <a:xfrm>
          <a:off x="14732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120122</xdr:rowOff>
    </xdr:from>
    <xdr:ext cx="762000" cy="259045"/>
    <xdr:sp macro="" textlink="">
      <xdr:nvSpPr>
        <xdr:cNvPr id="431" name="テキスト ボックス 430"/>
        <xdr:cNvSpPr txBox="1"/>
      </xdr:nvSpPr>
      <xdr:spPr>
        <a:xfrm>
          <a:off x="14401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45357</xdr:rowOff>
    </xdr:from>
    <xdr:to>
      <xdr:col>20</xdr:col>
      <xdr:colOff>158750</xdr:colOff>
      <xdr:row>81</xdr:row>
      <xdr:rowOff>33927</xdr:rowOff>
    </xdr:to>
    <xdr:cxnSp macro="">
      <xdr:nvCxnSpPr>
        <xdr:cNvPr id="432" name="直線コネクタ 431"/>
        <xdr:cNvCxnSpPr/>
      </xdr:nvCxnSpPr>
      <xdr:spPr>
        <a:xfrm>
          <a:off x="13004800" y="13761357"/>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123552</xdr:rowOff>
    </xdr:from>
    <xdr:to>
      <xdr:col>20</xdr:col>
      <xdr:colOff>209550</xdr:colOff>
      <xdr:row>78</xdr:row>
      <xdr:rowOff>53702</xdr:rowOff>
    </xdr:to>
    <xdr:sp macro="" textlink="">
      <xdr:nvSpPr>
        <xdr:cNvPr id="433" name="フローチャート : 判断 432"/>
        <xdr:cNvSpPr/>
      </xdr:nvSpPr>
      <xdr:spPr>
        <a:xfrm>
          <a:off x="13843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63879</xdr:rowOff>
    </xdr:from>
    <xdr:ext cx="762000" cy="259045"/>
    <xdr:sp macro="" textlink="">
      <xdr:nvSpPr>
        <xdr:cNvPr id="434" name="テキスト ボックス 433"/>
        <xdr:cNvSpPr txBox="1"/>
      </xdr:nvSpPr>
      <xdr:spPr>
        <a:xfrm>
          <a:off x="13512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113756</xdr:rowOff>
    </xdr:from>
    <xdr:to>
      <xdr:col>19</xdr:col>
      <xdr:colOff>6350</xdr:colOff>
      <xdr:row>78</xdr:row>
      <xdr:rowOff>43906</xdr:rowOff>
    </xdr:to>
    <xdr:sp macro="" textlink="">
      <xdr:nvSpPr>
        <xdr:cNvPr id="435" name="フローチャート : 判断 434"/>
        <xdr:cNvSpPr/>
      </xdr:nvSpPr>
      <xdr:spPr>
        <a:xfrm>
          <a:off x="12954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54083</xdr:rowOff>
    </xdr:from>
    <xdr:ext cx="762000" cy="259045"/>
    <xdr:sp macro="" textlink="">
      <xdr:nvSpPr>
        <xdr:cNvPr id="436" name="テキスト ボックス 435"/>
        <xdr:cNvSpPr txBox="1"/>
      </xdr:nvSpPr>
      <xdr:spPr>
        <a:xfrm>
          <a:off x="12623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37012</xdr:rowOff>
    </xdr:from>
    <xdr:to>
      <xdr:col>24</xdr:col>
      <xdr:colOff>82550</xdr:colOff>
      <xdr:row>76</xdr:row>
      <xdr:rowOff>138612</xdr:rowOff>
    </xdr:to>
    <xdr:sp macro="" textlink="">
      <xdr:nvSpPr>
        <xdr:cNvPr id="442" name="円/楕円 441"/>
        <xdr:cNvSpPr/>
      </xdr:nvSpPr>
      <xdr:spPr>
        <a:xfrm>
          <a:off x="164592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53539</xdr:rowOff>
    </xdr:from>
    <xdr:ext cx="762000" cy="259045"/>
    <xdr:sp macro="" textlink="">
      <xdr:nvSpPr>
        <xdr:cNvPr id="443" name="公債費以外該当値テキスト"/>
        <xdr:cNvSpPr txBox="1"/>
      </xdr:nvSpPr>
      <xdr:spPr>
        <a:xfrm>
          <a:off x="16598900" y="129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2722</xdr:rowOff>
    </xdr:from>
    <xdr:to>
      <xdr:col>22</xdr:col>
      <xdr:colOff>615950</xdr:colOff>
      <xdr:row>75</xdr:row>
      <xdr:rowOff>104322</xdr:rowOff>
    </xdr:to>
    <xdr:sp macro="" textlink="">
      <xdr:nvSpPr>
        <xdr:cNvPr id="444" name="円/楕円 443"/>
        <xdr:cNvSpPr/>
      </xdr:nvSpPr>
      <xdr:spPr>
        <a:xfrm>
          <a:off x="15621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114499</xdr:rowOff>
    </xdr:from>
    <xdr:ext cx="736600" cy="259045"/>
    <xdr:sp macro="" textlink="">
      <xdr:nvSpPr>
        <xdr:cNvPr id="445" name="テキスト ボックス 444"/>
        <xdr:cNvSpPr txBox="1"/>
      </xdr:nvSpPr>
      <xdr:spPr>
        <a:xfrm>
          <a:off x="15290800" y="1263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161109</xdr:rowOff>
    </xdr:from>
    <xdr:to>
      <xdr:col>21</xdr:col>
      <xdr:colOff>412750</xdr:colOff>
      <xdr:row>75</xdr:row>
      <xdr:rowOff>91259</xdr:rowOff>
    </xdr:to>
    <xdr:sp macro="" textlink="">
      <xdr:nvSpPr>
        <xdr:cNvPr id="446" name="円/楕円 445"/>
        <xdr:cNvSpPr/>
      </xdr:nvSpPr>
      <xdr:spPr>
        <a:xfrm>
          <a:off x="14732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101436</xdr:rowOff>
    </xdr:from>
    <xdr:ext cx="762000" cy="259045"/>
    <xdr:sp macro="" textlink="">
      <xdr:nvSpPr>
        <xdr:cNvPr id="447" name="テキスト ボックス 446"/>
        <xdr:cNvSpPr txBox="1"/>
      </xdr:nvSpPr>
      <xdr:spPr>
        <a:xfrm>
          <a:off x="14401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154577</xdr:rowOff>
    </xdr:from>
    <xdr:to>
      <xdr:col>20</xdr:col>
      <xdr:colOff>209550</xdr:colOff>
      <xdr:row>81</xdr:row>
      <xdr:rowOff>84727</xdr:rowOff>
    </xdr:to>
    <xdr:sp macro="" textlink="">
      <xdr:nvSpPr>
        <xdr:cNvPr id="448" name="円/楕円 447"/>
        <xdr:cNvSpPr/>
      </xdr:nvSpPr>
      <xdr:spPr>
        <a:xfrm>
          <a:off x="13843000" y="1387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69504</xdr:rowOff>
    </xdr:from>
    <xdr:ext cx="762000" cy="259045"/>
    <xdr:sp macro="" textlink="">
      <xdr:nvSpPr>
        <xdr:cNvPr id="449" name="テキスト ボックス 448"/>
        <xdr:cNvSpPr txBox="1"/>
      </xdr:nvSpPr>
      <xdr:spPr>
        <a:xfrm>
          <a:off x="13512800" y="1395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166007</xdr:rowOff>
    </xdr:from>
    <xdr:to>
      <xdr:col>19</xdr:col>
      <xdr:colOff>6350</xdr:colOff>
      <xdr:row>80</xdr:row>
      <xdr:rowOff>96157</xdr:rowOff>
    </xdr:to>
    <xdr:sp macro="" textlink="">
      <xdr:nvSpPr>
        <xdr:cNvPr id="450" name="円/楕円 449"/>
        <xdr:cNvSpPr/>
      </xdr:nvSpPr>
      <xdr:spPr>
        <a:xfrm>
          <a:off x="12954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80934</xdr:rowOff>
    </xdr:from>
    <xdr:ext cx="762000" cy="259045"/>
    <xdr:sp macro="" textlink="">
      <xdr:nvSpPr>
        <xdr:cNvPr id="451" name="テキスト ボックス 450"/>
        <xdr:cNvSpPr txBox="1"/>
      </xdr:nvSpPr>
      <xdr:spPr>
        <a:xfrm>
          <a:off x="12623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福島県広野町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21964</xdr:rowOff>
    </xdr:from>
    <xdr:to>
      <xdr:col>4</xdr:col>
      <xdr:colOff>1117600</xdr:colOff>
      <xdr:row>19</xdr:row>
      <xdr:rowOff>33239</xdr:rowOff>
    </xdr:to>
    <xdr:cxnSp macro="">
      <xdr:nvCxnSpPr>
        <xdr:cNvPr id="51" name="直線コネクタ 50"/>
        <xdr:cNvCxnSpPr/>
      </xdr:nvCxnSpPr>
      <xdr:spPr bwMode="auto">
        <a:xfrm flipV="1">
          <a:off x="5003800" y="3327139"/>
          <a:ext cx="647700" cy="11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33239</xdr:rowOff>
    </xdr:from>
    <xdr:to>
      <xdr:col>4</xdr:col>
      <xdr:colOff>469900</xdr:colOff>
      <xdr:row>19</xdr:row>
      <xdr:rowOff>46718</xdr:rowOff>
    </xdr:to>
    <xdr:cxnSp macro="">
      <xdr:nvCxnSpPr>
        <xdr:cNvPr id="54" name="直線コネクタ 53"/>
        <xdr:cNvCxnSpPr/>
      </xdr:nvCxnSpPr>
      <xdr:spPr bwMode="auto">
        <a:xfrm flipV="1">
          <a:off x="4305300" y="3338414"/>
          <a:ext cx="698500" cy="13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142596</xdr:rowOff>
    </xdr:from>
    <xdr:ext cx="736600" cy="259045"/>
    <xdr:sp macro="" textlink="">
      <xdr:nvSpPr>
        <xdr:cNvPr id="56" name="テキスト ボックス 55"/>
        <xdr:cNvSpPr txBox="1"/>
      </xdr:nvSpPr>
      <xdr:spPr>
        <a:xfrm>
          <a:off x="4622800" y="293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37978</xdr:rowOff>
    </xdr:from>
    <xdr:to>
      <xdr:col>3</xdr:col>
      <xdr:colOff>904875</xdr:colOff>
      <xdr:row>19</xdr:row>
      <xdr:rowOff>46718</xdr:rowOff>
    </xdr:to>
    <xdr:cxnSp macro="">
      <xdr:nvCxnSpPr>
        <xdr:cNvPr id="57" name="直線コネクタ 56"/>
        <xdr:cNvCxnSpPr/>
      </xdr:nvCxnSpPr>
      <xdr:spPr bwMode="auto">
        <a:xfrm>
          <a:off x="3606800" y="3343153"/>
          <a:ext cx="698500" cy="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35362</xdr:rowOff>
    </xdr:from>
    <xdr:to>
      <xdr:col>3</xdr:col>
      <xdr:colOff>955675</xdr:colOff>
      <xdr:row>19</xdr:row>
      <xdr:rowOff>136962</xdr:rowOff>
    </xdr:to>
    <xdr:sp macro="" textlink="">
      <xdr:nvSpPr>
        <xdr:cNvPr id="58" name="フローチャート : 判断 57"/>
        <xdr:cNvSpPr/>
      </xdr:nvSpPr>
      <xdr:spPr bwMode="auto">
        <a:xfrm>
          <a:off x="4254500" y="3340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121739</xdr:rowOff>
    </xdr:from>
    <xdr:ext cx="762000" cy="259045"/>
    <xdr:sp macro="" textlink="">
      <xdr:nvSpPr>
        <xdr:cNvPr id="59" name="テキスト ボックス 58"/>
        <xdr:cNvSpPr txBox="1"/>
      </xdr:nvSpPr>
      <xdr:spPr>
        <a:xfrm>
          <a:off x="3924300" y="342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33270</xdr:rowOff>
    </xdr:from>
    <xdr:to>
      <xdr:col>3</xdr:col>
      <xdr:colOff>206375</xdr:colOff>
      <xdr:row>19</xdr:row>
      <xdr:rowOff>37978</xdr:rowOff>
    </xdr:to>
    <xdr:cxnSp macro="">
      <xdr:nvCxnSpPr>
        <xdr:cNvPr id="60" name="直線コネクタ 59"/>
        <xdr:cNvCxnSpPr/>
      </xdr:nvCxnSpPr>
      <xdr:spPr bwMode="auto">
        <a:xfrm>
          <a:off x="2908300" y="3338445"/>
          <a:ext cx="698500" cy="4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41758</xdr:rowOff>
    </xdr:from>
    <xdr:to>
      <xdr:col>3</xdr:col>
      <xdr:colOff>257175</xdr:colOff>
      <xdr:row>19</xdr:row>
      <xdr:rowOff>143358</xdr:rowOff>
    </xdr:to>
    <xdr:sp macro="" textlink="">
      <xdr:nvSpPr>
        <xdr:cNvPr id="61" name="フローチャート : 判断 60"/>
        <xdr:cNvSpPr/>
      </xdr:nvSpPr>
      <xdr:spPr bwMode="auto">
        <a:xfrm>
          <a:off x="3556000" y="33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128135</xdr:rowOff>
    </xdr:from>
    <xdr:ext cx="762000" cy="259045"/>
    <xdr:sp macro="" textlink="">
      <xdr:nvSpPr>
        <xdr:cNvPr id="62" name="テキスト ボックス 61"/>
        <xdr:cNvSpPr txBox="1"/>
      </xdr:nvSpPr>
      <xdr:spPr>
        <a:xfrm>
          <a:off x="3225800" y="34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40768</xdr:rowOff>
    </xdr:from>
    <xdr:to>
      <xdr:col>2</xdr:col>
      <xdr:colOff>692150</xdr:colOff>
      <xdr:row>19</xdr:row>
      <xdr:rowOff>142368</xdr:rowOff>
    </xdr:to>
    <xdr:sp macro="" textlink="">
      <xdr:nvSpPr>
        <xdr:cNvPr id="63" name="フローチャート : 判断 62"/>
        <xdr:cNvSpPr/>
      </xdr:nvSpPr>
      <xdr:spPr bwMode="auto">
        <a:xfrm>
          <a:off x="2857500" y="3345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127145</xdr:rowOff>
    </xdr:from>
    <xdr:ext cx="762000" cy="259045"/>
    <xdr:sp macro="" textlink="">
      <xdr:nvSpPr>
        <xdr:cNvPr id="64" name="テキスト ボックス 63"/>
        <xdr:cNvSpPr txBox="1"/>
      </xdr:nvSpPr>
      <xdr:spPr>
        <a:xfrm>
          <a:off x="2527300" y="343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142614</xdr:rowOff>
    </xdr:from>
    <xdr:to>
      <xdr:col>5</xdr:col>
      <xdr:colOff>34925</xdr:colOff>
      <xdr:row>19</xdr:row>
      <xdr:rowOff>72764</xdr:rowOff>
    </xdr:to>
    <xdr:sp macro="" textlink="">
      <xdr:nvSpPr>
        <xdr:cNvPr id="70" name="円/楕円 69"/>
        <xdr:cNvSpPr/>
      </xdr:nvSpPr>
      <xdr:spPr bwMode="auto">
        <a:xfrm>
          <a:off x="5600700" y="3276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114691</xdr:rowOff>
    </xdr:from>
    <xdr:ext cx="762000" cy="259045"/>
    <xdr:sp macro="" textlink="">
      <xdr:nvSpPr>
        <xdr:cNvPr id="71" name="人口1人当たり決算額の推移該当値テキスト130"/>
        <xdr:cNvSpPr txBox="1"/>
      </xdr:nvSpPr>
      <xdr:spPr>
        <a:xfrm>
          <a:off x="5740400" y="324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173,493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153889</xdr:rowOff>
    </xdr:from>
    <xdr:to>
      <xdr:col>4</xdr:col>
      <xdr:colOff>520700</xdr:colOff>
      <xdr:row>19</xdr:row>
      <xdr:rowOff>84039</xdr:rowOff>
    </xdr:to>
    <xdr:sp macro="" textlink="">
      <xdr:nvSpPr>
        <xdr:cNvPr id="72" name="円/楕円 71"/>
        <xdr:cNvSpPr/>
      </xdr:nvSpPr>
      <xdr:spPr bwMode="auto">
        <a:xfrm>
          <a:off x="4953000" y="328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68816</xdr:rowOff>
    </xdr:from>
    <xdr:ext cx="736600" cy="259045"/>
    <xdr:sp macro="" textlink="">
      <xdr:nvSpPr>
        <xdr:cNvPr id="73" name="テキスト ボックス 72"/>
        <xdr:cNvSpPr txBox="1"/>
      </xdr:nvSpPr>
      <xdr:spPr>
        <a:xfrm>
          <a:off x="4622800" y="337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166,588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167368</xdr:rowOff>
    </xdr:from>
    <xdr:to>
      <xdr:col>3</xdr:col>
      <xdr:colOff>955675</xdr:colOff>
      <xdr:row>19</xdr:row>
      <xdr:rowOff>97518</xdr:rowOff>
    </xdr:to>
    <xdr:sp macro="" textlink="">
      <xdr:nvSpPr>
        <xdr:cNvPr id="74" name="円/楕円 73"/>
        <xdr:cNvSpPr/>
      </xdr:nvSpPr>
      <xdr:spPr bwMode="auto">
        <a:xfrm>
          <a:off x="4254500" y="330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107695</xdr:rowOff>
    </xdr:from>
    <xdr:ext cx="762000" cy="259045"/>
    <xdr:sp macro="" textlink="">
      <xdr:nvSpPr>
        <xdr:cNvPr id="75" name="テキスト ボックス 74"/>
        <xdr:cNvSpPr txBox="1"/>
      </xdr:nvSpPr>
      <xdr:spPr>
        <a:xfrm>
          <a:off x="3924300" y="3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158,333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158628</xdr:rowOff>
    </xdr:from>
    <xdr:to>
      <xdr:col>3</xdr:col>
      <xdr:colOff>257175</xdr:colOff>
      <xdr:row>19</xdr:row>
      <xdr:rowOff>88778</xdr:rowOff>
    </xdr:to>
    <xdr:sp macro="" textlink="">
      <xdr:nvSpPr>
        <xdr:cNvPr id="76" name="円/楕円 75"/>
        <xdr:cNvSpPr/>
      </xdr:nvSpPr>
      <xdr:spPr bwMode="auto">
        <a:xfrm>
          <a:off x="3556000" y="3292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98955</xdr:rowOff>
    </xdr:from>
    <xdr:ext cx="762000" cy="259045"/>
    <xdr:sp macro="" textlink="">
      <xdr:nvSpPr>
        <xdr:cNvPr id="77" name="テキスト ボックス 76"/>
        <xdr:cNvSpPr txBox="1"/>
      </xdr:nvSpPr>
      <xdr:spPr>
        <a:xfrm>
          <a:off x="3225800" y="306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163,686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153920</xdr:rowOff>
    </xdr:from>
    <xdr:to>
      <xdr:col>2</xdr:col>
      <xdr:colOff>692150</xdr:colOff>
      <xdr:row>19</xdr:row>
      <xdr:rowOff>84070</xdr:rowOff>
    </xdr:to>
    <xdr:sp macro="" textlink="">
      <xdr:nvSpPr>
        <xdr:cNvPr id="78" name="円/楕円 77"/>
        <xdr:cNvSpPr/>
      </xdr:nvSpPr>
      <xdr:spPr bwMode="auto">
        <a:xfrm>
          <a:off x="2857500" y="3287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94247</xdr:rowOff>
    </xdr:from>
    <xdr:ext cx="762000" cy="259045"/>
    <xdr:sp macro="" textlink="">
      <xdr:nvSpPr>
        <xdr:cNvPr id="79" name="テキスト ボックス 78"/>
        <xdr:cNvSpPr txBox="1"/>
      </xdr:nvSpPr>
      <xdr:spPr>
        <a:xfrm>
          <a:off x="2527300" y="305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268316</xdr:rowOff>
    </xdr:from>
    <xdr:to>
      <xdr:col>4</xdr:col>
      <xdr:colOff>1117600</xdr:colOff>
      <xdr:row>35</xdr:row>
      <xdr:rowOff>300873</xdr:rowOff>
    </xdr:to>
    <xdr:cxnSp macro="">
      <xdr:nvCxnSpPr>
        <xdr:cNvPr id="110" name="直線コネクタ 109"/>
        <xdr:cNvCxnSpPr/>
      </xdr:nvCxnSpPr>
      <xdr:spPr bwMode="auto">
        <a:xfrm>
          <a:off x="5003800" y="6878666"/>
          <a:ext cx="647700" cy="32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209685</xdr:rowOff>
    </xdr:from>
    <xdr:to>
      <xdr:col>4</xdr:col>
      <xdr:colOff>469900</xdr:colOff>
      <xdr:row>35</xdr:row>
      <xdr:rowOff>268316</xdr:rowOff>
    </xdr:to>
    <xdr:cxnSp macro="">
      <xdr:nvCxnSpPr>
        <xdr:cNvPr id="113" name="直線コネクタ 112"/>
        <xdr:cNvCxnSpPr/>
      </xdr:nvCxnSpPr>
      <xdr:spPr bwMode="auto">
        <a:xfrm>
          <a:off x="4305300" y="6820035"/>
          <a:ext cx="698500" cy="5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209685</xdr:rowOff>
    </xdr:from>
    <xdr:to>
      <xdr:col>3</xdr:col>
      <xdr:colOff>904875</xdr:colOff>
      <xdr:row>35</xdr:row>
      <xdr:rowOff>210996</xdr:rowOff>
    </xdr:to>
    <xdr:cxnSp macro="">
      <xdr:nvCxnSpPr>
        <xdr:cNvPr id="116" name="直線コネクタ 115"/>
        <xdr:cNvCxnSpPr/>
      </xdr:nvCxnSpPr>
      <xdr:spPr bwMode="auto">
        <a:xfrm flipV="1">
          <a:off x="3606800" y="6820035"/>
          <a:ext cx="698500" cy="1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233637</xdr:rowOff>
    </xdr:from>
    <xdr:to>
      <xdr:col>3</xdr:col>
      <xdr:colOff>955675</xdr:colOff>
      <xdr:row>35</xdr:row>
      <xdr:rowOff>335237</xdr:rowOff>
    </xdr:to>
    <xdr:sp macro="" textlink="">
      <xdr:nvSpPr>
        <xdr:cNvPr id="117" name="フローチャート : 判断 116"/>
        <xdr:cNvSpPr/>
      </xdr:nvSpPr>
      <xdr:spPr bwMode="auto">
        <a:xfrm>
          <a:off x="4254500" y="6843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320014</xdr:rowOff>
    </xdr:from>
    <xdr:ext cx="762000" cy="259045"/>
    <xdr:sp macro="" textlink="">
      <xdr:nvSpPr>
        <xdr:cNvPr id="118" name="テキスト ボックス 117"/>
        <xdr:cNvSpPr txBox="1"/>
      </xdr:nvSpPr>
      <xdr:spPr>
        <a:xfrm>
          <a:off x="3924300" y="6930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203398</xdr:rowOff>
    </xdr:from>
    <xdr:to>
      <xdr:col>3</xdr:col>
      <xdr:colOff>206375</xdr:colOff>
      <xdr:row>35</xdr:row>
      <xdr:rowOff>210996</xdr:rowOff>
    </xdr:to>
    <xdr:cxnSp macro="">
      <xdr:nvCxnSpPr>
        <xdr:cNvPr id="119" name="直線コネクタ 118"/>
        <xdr:cNvCxnSpPr/>
      </xdr:nvCxnSpPr>
      <xdr:spPr bwMode="auto">
        <a:xfrm>
          <a:off x="2908300" y="6813748"/>
          <a:ext cx="698500" cy="7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218691</xdr:rowOff>
    </xdr:from>
    <xdr:to>
      <xdr:col>3</xdr:col>
      <xdr:colOff>257175</xdr:colOff>
      <xdr:row>35</xdr:row>
      <xdr:rowOff>320291</xdr:rowOff>
    </xdr:to>
    <xdr:sp macro="" textlink="">
      <xdr:nvSpPr>
        <xdr:cNvPr id="120" name="フローチャート : 判断 119"/>
        <xdr:cNvSpPr/>
      </xdr:nvSpPr>
      <xdr:spPr bwMode="auto">
        <a:xfrm>
          <a:off x="3556000" y="6829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305068</xdr:rowOff>
    </xdr:from>
    <xdr:ext cx="762000" cy="259045"/>
    <xdr:sp macro="" textlink="">
      <xdr:nvSpPr>
        <xdr:cNvPr id="121" name="テキスト ボックス 120"/>
        <xdr:cNvSpPr txBox="1"/>
      </xdr:nvSpPr>
      <xdr:spPr>
        <a:xfrm>
          <a:off x="3225800" y="69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207188</xdr:rowOff>
    </xdr:from>
    <xdr:to>
      <xdr:col>2</xdr:col>
      <xdr:colOff>692150</xdr:colOff>
      <xdr:row>35</xdr:row>
      <xdr:rowOff>308788</xdr:rowOff>
    </xdr:to>
    <xdr:sp macro="" textlink="">
      <xdr:nvSpPr>
        <xdr:cNvPr id="122" name="フローチャート : 判断 121"/>
        <xdr:cNvSpPr/>
      </xdr:nvSpPr>
      <xdr:spPr bwMode="auto">
        <a:xfrm>
          <a:off x="2857500" y="6817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293565</xdr:rowOff>
    </xdr:from>
    <xdr:ext cx="762000" cy="259045"/>
    <xdr:sp macro="" textlink="">
      <xdr:nvSpPr>
        <xdr:cNvPr id="123" name="テキスト ボックス 122"/>
        <xdr:cNvSpPr txBox="1"/>
      </xdr:nvSpPr>
      <xdr:spPr>
        <a:xfrm>
          <a:off x="2527300" y="690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250073</xdr:rowOff>
    </xdr:from>
    <xdr:to>
      <xdr:col>5</xdr:col>
      <xdr:colOff>34925</xdr:colOff>
      <xdr:row>36</xdr:row>
      <xdr:rowOff>8773</xdr:rowOff>
    </xdr:to>
    <xdr:sp macro="" textlink="">
      <xdr:nvSpPr>
        <xdr:cNvPr id="129" name="円/楕円 128"/>
        <xdr:cNvSpPr/>
      </xdr:nvSpPr>
      <xdr:spPr bwMode="auto">
        <a:xfrm>
          <a:off x="5600700" y="686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222150</xdr:rowOff>
    </xdr:from>
    <xdr:ext cx="762000" cy="259045"/>
    <xdr:sp macro="" textlink="">
      <xdr:nvSpPr>
        <xdr:cNvPr id="130" name="人口1人当たり決算額の推移該当値テキスト445"/>
        <xdr:cNvSpPr txBox="1"/>
      </xdr:nvSpPr>
      <xdr:spPr>
        <a:xfrm>
          <a:off x="5740400" y="68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24,470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217516</xdr:rowOff>
    </xdr:from>
    <xdr:to>
      <xdr:col>4</xdr:col>
      <xdr:colOff>520700</xdr:colOff>
      <xdr:row>35</xdr:row>
      <xdr:rowOff>319116</xdr:rowOff>
    </xdr:to>
    <xdr:sp macro="" textlink="">
      <xdr:nvSpPr>
        <xdr:cNvPr id="131" name="円/楕円 130"/>
        <xdr:cNvSpPr/>
      </xdr:nvSpPr>
      <xdr:spPr bwMode="auto">
        <a:xfrm>
          <a:off x="4953000" y="6827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303893</xdr:rowOff>
    </xdr:from>
    <xdr:ext cx="736600" cy="259045"/>
    <xdr:sp macro="" textlink="">
      <xdr:nvSpPr>
        <xdr:cNvPr id="132" name="テキスト ボックス 131"/>
        <xdr:cNvSpPr txBox="1"/>
      </xdr:nvSpPr>
      <xdr:spPr>
        <a:xfrm>
          <a:off x="4622800" y="6914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158885</xdr:rowOff>
    </xdr:from>
    <xdr:to>
      <xdr:col>3</xdr:col>
      <xdr:colOff>955675</xdr:colOff>
      <xdr:row>35</xdr:row>
      <xdr:rowOff>260485</xdr:rowOff>
    </xdr:to>
    <xdr:sp macro="" textlink="">
      <xdr:nvSpPr>
        <xdr:cNvPr id="133" name="円/楕円 132"/>
        <xdr:cNvSpPr/>
      </xdr:nvSpPr>
      <xdr:spPr bwMode="auto">
        <a:xfrm>
          <a:off x="4254500" y="6769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270662</xdr:rowOff>
    </xdr:from>
    <xdr:ext cx="762000" cy="259045"/>
    <xdr:sp macro="" textlink="">
      <xdr:nvSpPr>
        <xdr:cNvPr id="134" name="テキスト ボックス 133"/>
        <xdr:cNvSpPr txBox="1"/>
      </xdr:nvSpPr>
      <xdr:spPr>
        <a:xfrm>
          <a:off x="3924300" y="653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44,415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160196</xdr:rowOff>
    </xdr:from>
    <xdr:to>
      <xdr:col>3</xdr:col>
      <xdr:colOff>257175</xdr:colOff>
      <xdr:row>35</xdr:row>
      <xdr:rowOff>261796</xdr:rowOff>
    </xdr:to>
    <xdr:sp macro="" textlink="">
      <xdr:nvSpPr>
        <xdr:cNvPr id="135" name="円/楕円 134"/>
        <xdr:cNvSpPr/>
      </xdr:nvSpPr>
      <xdr:spPr bwMode="auto">
        <a:xfrm>
          <a:off x="3556000" y="6770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271973</xdr:rowOff>
    </xdr:from>
    <xdr:ext cx="762000" cy="259045"/>
    <xdr:sp macro="" textlink="">
      <xdr:nvSpPr>
        <xdr:cNvPr id="136" name="テキスト ボックス 135"/>
        <xdr:cNvSpPr txBox="1"/>
      </xdr:nvSpPr>
      <xdr:spPr>
        <a:xfrm>
          <a:off x="3225800" y="653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44,128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152598</xdr:rowOff>
    </xdr:from>
    <xdr:to>
      <xdr:col>2</xdr:col>
      <xdr:colOff>692150</xdr:colOff>
      <xdr:row>35</xdr:row>
      <xdr:rowOff>254198</xdr:rowOff>
    </xdr:to>
    <xdr:sp macro="" textlink="">
      <xdr:nvSpPr>
        <xdr:cNvPr id="137" name="円/楕円 136"/>
        <xdr:cNvSpPr/>
      </xdr:nvSpPr>
      <xdr:spPr bwMode="auto">
        <a:xfrm>
          <a:off x="2857500" y="676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264375</xdr:rowOff>
    </xdr:from>
    <xdr:ext cx="762000" cy="259045"/>
    <xdr:sp macro="" textlink="">
      <xdr:nvSpPr>
        <xdr:cNvPr id="138" name="テキスト ボックス 137"/>
        <xdr:cNvSpPr txBox="1"/>
      </xdr:nvSpPr>
      <xdr:spPr>
        <a:xfrm>
          <a:off x="2527300" y="653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福島県広野町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5,033
4,987
58.69
13,212,320
11,794,964
1,223,381
3,063,134
2,305,758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43768</xdr:rowOff>
    </xdr:from>
    <xdr:to>
      <xdr:col>6</xdr:col>
      <xdr:colOff>511175</xdr:colOff>
      <xdr:row>38</xdr:row>
      <xdr:rowOff>53590</xdr:rowOff>
    </xdr:to>
    <xdr:cxnSp macro="">
      <xdr:nvCxnSpPr>
        <xdr:cNvPr id="62" name="直線コネクタ 61"/>
        <xdr:cNvCxnSpPr/>
      </xdr:nvCxnSpPr>
      <xdr:spPr>
        <a:xfrm flipV="1">
          <a:off x="3797300" y="6558868"/>
          <a:ext cx="838200" cy="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53590</xdr:rowOff>
    </xdr:from>
    <xdr:to>
      <xdr:col>5</xdr:col>
      <xdr:colOff>358775</xdr:colOff>
      <xdr:row>38</xdr:row>
      <xdr:rowOff>69012</xdr:rowOff>
    </xdr:to>
    <xdr:cxnSp macro="">
      <xdr:nvCxnSpPr>
        <xdr:cNvPr id="65" name="直線コネクタ 64"/>
        <xdr:cNvCxnSpPr/>
      </xdr:nvCxnSpPr>
      <xdr:spPr>
        <a:xfrm flipV="1">
          <a:off x="2908300" y="6568690"/>
          <a:ext cx="889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55435</xdr:rowOff>
    </xdr:from>
    <xdr:to>
      <xdr:col>4</xdr:col>
      <xdr:colOff>155575</xdr:colOff>
      <xdr:row>38</xdr:row>
      <xdr:rowOff>69012</xdr:rowOff>
    </xdr:to>
    <xdr:cxnSp macro="">
      <xdr:nvCxnSpPr>
        <xdr:cNvPr id="68" name="直線コネクタ 67"/>
        <xdr:cNvCxnSpPr/>
      </xdr:nvCxnSpPr>
      <xdr:spPr>
        <a:xfrm>
          <a:off x="2019300" y="6570535"/>
          <a:ext cx="889000" cy="1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39588</xdr:rowOff>
    </xdr:from>
    <xdr:to>
      <xdr:col>4</xdr:col>
      <xdr:colOff>206375</xdr:colOff>
      <xdr:row>38</xdr:row>
      <xdr:rowOff>141188</xdr:rowOff>
    </xdr:to>
    <xdr:sp macro="" textlink="">
      <xdr:nvSpPr>
        <xdr:cNvPr id="69" name="フローチャート : 判断 68"/>
        <xdr:cNvSpPr/>
      </xdr:nvSpPr>
      <xdr:spPr>
        <a:xfrm>
          <a:off x="2857500" y="655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132315</xdr:rowOff>
    </xdr:from>
    <xdr:ext cx="599010" cy="259045"/>
    <xdr:sp macro="" textlink="">
      <xdr:nvSpPr>
        <xdr:cNvPr id="70" name="テキスト ボックス 69"/>
        <xdr:cNvSpPr txBox="1"/>
      </xdr:nvSpPr>
      <xdr:spPr>
        <a:xfrm>
          <a:off x="2608794" y="664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55435</xdr:rowOff>
    </xdr:from>
    <xdr:to>
      <xdr:col>2</xdr:col>
      <xdr:colOff>638175</xdr:colOff>
      <xdr:row>38</xdr:row>
      <xdr:rowOff>68986</xdr:rowOff>
    </xdr:to>
    <xdr:cxnSp macro="">
      <xdr:nvCxnSpPr>
        <xdr:cNvPr id="71" name="直線コネクタ 70"/>
        <xdr:cNvCxnSpPr/>
      </xdr:nvCxnSpPr>
      <xdr:spPr>
        <a:xfrm flipV="1">
          <a:off x="1130300" y="6570535"/>
          <a:ext cx="8890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43409</xdr:rowOff>
    </xdr:from>
    <xdr:to>
      <xdr:col>3</xdr:col>
      <xdr:colOff>3175</xdr:colOff>
      <xdr:row>38</xdr:row>
      <xdr:rowOff>145009</xdr:rowOff>
    </xdr:to>
    <xdr:sp macro="" textlink="">
      <xdr:nvSpPr>
        <xdr:cNvPr id="72" name="フローチャート : 判断 71"/>
        <xdr:cNvSpPr/>
      </xdr:nvSpPr>
      <xdr:spPr>
        <a:xfrm>
          <a:off x="1968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136136</xdr:rowOff>
    </xdr:from>
    <xdr:ext cx="599010" cy="259045"/>
    <xdr:sp macro="" textlink="">
      <xdr:nvSpPr>
        <xdr:cNvPr id="73" name="テキスト ボックス 72"/>
        <xdr:cNvSpPr txBox="1"/>
      </xdr:nvSpPr>
      <xdr:spPr>
        <a:xfrm>
          <a:off x="1719794" y="665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42494</xdr:rowOff>
    </xdr:from>
    <xdr:to>
      <xdr:col>1</xdr:col>
      <xdr:colOff>485775</xdr:colOff>
      <xdr:row>38</xdr:row>
      <xdr:rowOff>144094</xdr:rowOff>
    </xdr:to>
    <xdr:sp macro="" textlink="">
      <xdr:nvSpPr>
        <xdr:cNvPr id="74" name="フローチャート : 判断 73"/>
        <xdr:cNvSpPr/>
      </xdr:nvSpPr>
      <xdr:spPr>
        <a:xfrm>
          <a:off x="1079500" y="655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135221</xdr:rowOff>
    </xdr:from>
    <xdr:ext cx="599010" cy="259045"/>
    <xdr:sp macro="" textlink="">
      <xdr:nvSpPr>
        <xdr:cNvPr id="75" name="テキスト ボックス 74"/>
        <xdr:cNvSpPr txBox="1"/>
      </xdr:nvSpPr>
      <xdr:spPr>
        <a:xfrm>
          <a:off x="830794" y="66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164418</xdr:rowOff>
    </xdr:from>
    <xdr:to>
      <xdr:col>6</xdr:col>
      <xdr:colOff>561975</xdr:colOff>
      <xdr:row>38</xdr:row>
      <xdr:rowOff>94568</xdr:rowOff>
    </xdr:to>
    <xdr:sp macro="" textlink="">
      <xdr:nvSpPr>
        <xdr:cNvPr id="81" name="円/楕円 80"/>
        <xdr:cNvSpPr/>
      </xdr:nvSpPr>
      <xdr:spPr>
        <a:xfrm>
          <a:off x="4584700" y="650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79345</xdr:rowOff>
    </xdr:from>
    <xdr:ext cx="599010" cy="259045"/>
    <xdr:sp macro="" textlink="">
      <xdr:nvSpPr>
        <xdr:cNvPr id="82" name="人件費該当値テキスト"/>
        <xdr:cNvSpPr txBox="1"/>
      </xdr:nvSpPr>
      <xdr:spPr>
        <a:xfrm>
          <a:off x="4686300" y="642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138,751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2790</xdr:rowOff>
    </xdr:from>
    <xdr:to>
      <xdr:col>5</xdr:col>
      <xdr:colOff>409575</xdr:colOff>
      <xdr:row>38</xdr:row>
      <xdr:rowOff>104390</xdr:rowOff>
    </xdr:to>
    <xdr:sp macro="" textlink="">
      <xdr:nvSpPr>
        <xdr:cNvPr id="83" name="円/楕円 82"/>
        <xdr:cNvSpPr/>
      </xdr:nvSpPr>
      <xdr:spPr>
        <a:xfrm>
          <a:off x="3746500" y="651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95517</xdr:rowOff>
    </xdr:from>
    <xdr:ext cx="599010" cy="259045"/>
    <xdr:sp macro="" textlink="">
      <xdr:nvSpPr>
        <xdr:cNvPr id="84" name="テキスト ボックス 83"/>
        <xdr:cNvSpPr txBox="1"/>
      </xdr:nvSpPr>
      <xdr:spPr>
        <a:xfrm>
          <a:off x="3497794" y="661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132,736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18212</xdr:rowOff>
    </xdr:from>
    <xdr:to>
      <xdr:col>4</xdr:col>
      <xdr:colOff>206375</xdr:colOff>
      <xdr:row>38</xdr:row>
      <xdr:rowOff>119812</xdr:rowOff>
    </xdr:to>
    <xdr:sp macro="" textlink="">
      <xdr:nvSpPr>
        <xdr:cNvPr id="85" name="円/楕円 84"/>
        <xdr:cNvSpPr/>
      </xdr:nvSpPr>
      <xdr:spPr>
        <a:xfrm>
          <a:off x="2857500" y="65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136339</xdr:rowOff>
    </xdr:from>
    <xdr:ext cx="599010" cy="259045"/>
    <xdr:sp macro="" textlink="">
      <xdr:nvSpPr>
        <xdr:cNvPr id="86" name="テキスト ボックス 85"/>
        <xdr:cNvSpPr txBox="1"/>
      </xdr:nvSpPr>
      <xdr:spPr>
        <a:xfrm>
          <a:off x="2608794" y="630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123,291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4635</xdr:rowOff>
    </xdr:from>
    <xdr:to>
      <xdr:col>3</xdr:col>
      <xdr:colOff>3175</xdr:colOff>
      <xdr:row>38</xdr:row>
      <xdr:rowOff>106235</xdr:rowOff>
    </xdr:to>
    <xdr:sp macro="" textlink="">
      <xdr:nvSpPr>
        <xdr:cNvPr id="87" name="円/楕円 86"/>
        <xdr:cNvSpPr/>
      </xdr:nvSpPr>
      <xdr:spPr>
        <a:xfrm>
          <a:off x="1968500" y="65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122762</xdr:rowOff>
    </xdr:from>
    <xdr:ext cx="599010" cy="259045"/>
    <xdr:sp macro="" textlink="">
      <xdr:nvSpPr>
        <xdr:cNvPr id="88" name="テキスト ボックス 87"/>
        <xdr:cNvSpPr txBox="1"/>
      </xdr:nvSpPr>
      <xdr:spPr>
        <a:xfrm>
          <a:off x="1719794" y="629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131,606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18186</xdr:rowOff>
    </xdr:from>
    <xdr:to>
      <xdr:col>1</xdr:col>
      <xdr:colOff>485775</xdr:colOff>
      <xdr:row>38</xdr:row>
      <xdr:rowOff>119786</xdr:rowOff>
    </xdr:to>
    <xdr:sp macro="" textlink="">
      <xdr:nvSpPr>
        <xdr:cNvPr id="89" name="円/楕円 88"/>
        <xdr:cNvSpPr/>
      </xdr:nvSpPr>
      <xdr:spPr>
        <a:xfrm>
          <a:off x="1079500" y="65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136313</xdr:rowOff>
    </xdr:from>
    <xdr:ext cx="599010" cy="259045"/>
    <xdr:sp macro="" textlink="">
      <xdr:nvSpPr>
        <xdr:cNvPr id="90" name="テキスト ボックス 89"/>
        <xdr:cNvSpPr txBox="1"/>
      </xdr:nvSpPr>
      <xdr:spPr>
        <a:xfrm>
          <a:off x="830794" y="630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108860</xdr:rowOff>
    </xdr:from>
    <xdr:to>
      <xdr:col>6</xdr:col>
      <xdr:colOff>511175</xdr:colOff>
      <xdr:row>54</xdr:row>
      <xdr:rowOff>77519</xdr:rowOff>
    </xdr:to>
    <xdr:cxnSp macro="">
      <xdr:nvCxnSpPr>
        <xdr:cNvPr id="115" name="直線コネクタ 114"/>
        <xdr:cNvCxnSpPr/>
      </xdr:nvCxnSpPr>
      <xdr:spPr>
        <a:xfrm>
          <a:off x="3797300" y="8852810"/>
          <a:ext cx="838200" cy="48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108860</xdr:rowOff>
    </xdr:from>
    <xdr:to>
      <xdr:col>5</xdr:col>
      <xdr:colOff>358775</xdr:colOff>
      <xdr:row>55</xdr:row>
      <xdr:rowOff>41505</xdr:rowOff>
    </xdr:to>
    <xdr:cxnSp macro="">
      <xdr:nvCxnSpPr>
        <xdr:cNvPr id="118" name="直線コネクタ 117"/>
        <xdr:cNvCxnSpPr/>
      </xdr:nvCxnSpPr>
      <xdr:spPr>
        <a:xfrm flipV="1">
          <a:off x="2908300" y="8852810"/>
          <a:ext cx="889000" cy="61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41505</xdr:rowOff>
    </xdr:from>
    <xdr:to>
      <xdr:col>4</xdr:col>
      <xdr:colOff>155575</xdr:colOff>
      <xdr:row>55</xdr:row>
      <xdr:rowOff>47223</xdr:rowOff>
    </xdr:to>
    <xdr:cxnSp macro="">
      <xdr:nvCxnSpPr>
        <xdr:cNvPr id="121" name="直線コネクタ 120"/>
        <xdr:cNvCxnSpPr/>
      </xdr:nvCxnSpPr>
      <xdr:spPr>
        <a:xfrm flipV="1">
          <a:off x="2019300" y="9471255"/>
          <a:ext cx="889000" cy="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84607</xdr:rowOff>
    </xdr:from>
    <xdr:to>
      <xdr:col>4</xdr:col>
      <xdr:colOff>206375</xdr:colOff>
      <xdr:row>58</xdr:row>
      <xdr:rowOff>14757</xdr:rowOff>
    </xdr:to>
    <xdr:sp macro="" textlink="">
      <xdr:nvSpPr>
        <xdr:cNvPr id="122" name="フローチャート : 判断 121"/>
        <xdr:cNvSpPr/>
      </xdr:nvSpPr>
      <xdr:spPr>
        <a:xfrm>
          <a:off x="2857500" y="985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5884</xdr:rowOff>
    </xdr:from>
    <xdr:ext cx="599010" cy="259045"/>
    <xdr:sp macro="" textlink="">
      <xdr:nvSpPr>
        <xdr:cNvPr id="123" name="テキスト ボックス 122"/>
        <xdr:cNvSpPr txBox="1"/>
      </xdr:nvSpPr>
      <xdr:spPr>
        <a:xfrm>
          <a:off x="2608794" y="994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122831</xdr:rowOff>
    </xdr:from>
    <xdr:to>
      <xdr:col>2</xdr:col>
      <xdr:colOff>638175</xdr:colOff>
      <xdr:row>55</xdr:row>
      <xdr:rowOff>47223</xdr:rowOff>
    </xdr:to>
    <xdr:cxnSp macro="">
      <xdr:nvCxnSpPr>
        <xdr:cNvPr id="124" name="直線コネクタ 123"/>
        <xdr:cNvCxnSpPr/>
      </xdr:nvCxnSpPr>
      <xdr:spPr>
        <a:xfrm>
          <a:off x="1130300" y="8866781"/>
          <a:ext cx="889000" cy="6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92015</xdr:rowOff>
    </xdr:from>
    <xdr:to>
      <xdr:col>3</xdr:col>
      <xdr:colOff>3175</xdr:colOff>
      <xdr:row>58</xdr:row>
      <xdr:rowOff>22165</xdr:rowOff>
    </xdr:to>
    <xdr:sp macro="" textlink="">
      <xdr:nvSpPr>
        <xdr:cNvPr id="125" name="フローチャート : 判断 124"/>
        <xdr:cNvSpPr/>
      </xdr:nvSpPr>
      <xdr:spPr>
        <a:xfrm>
          <a:off x="1968500" y="986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13292</xdr:rowOff>
    </xdr:from>
    <xdr:ext cx="534377" cy="259045"/>
    <xdr:sp macro="" textlink="">
      <xdr:nvSpPr>
        <xdr:cNvPr id="126" name="テキスト ボックス 125"/>
        <xdr:cNvSpPr txBox="1"/>
      </xdr:nvSpPr>
      <xdr:spPr>
        <a:xfrm>
          <a:off x="1752111" y="99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87525</xdr:rowOff>
    </xdr:from>
    <xdr:to>
      <xdr:col>1</xdr:col>
      <xdr:colOff>485775</xdr:colOff>
      <xdr:row>58</xdr:row>
      <xdr:rowOff>17675</xdr:rowOff>
    </xdr:to>
    <xdr:sp macro="" textlink="">
      <xdr:nvSpPr>
        <xdr:cNvPr id="127" name="フローチャート : 判断 126"/>
        <xdr:cNvSpPr/>
      </xdr:nvSpPr>
      <xdr:spPr>
        <a:xfrm>
          <a:off x="1079500" y="986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8802</xdr:rowOff>
    </xdr:from>
    <xdr:ext cx="599010" cy="259045"/>
    <xdr:sp macro="" textlink="">
      <xdr:nvSpPr>
        <xdr:cNvPr id="128" name="テキスト ボックス 127"/>
        <xdr:cNvSpPr txBox="1"/>
      </xdr:nvSpPr>
      <xdr:spPr>
        <a:xfrm>
          <a:off x="830794" y="995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26719</xdr:rowOff>
    </xdr:from>
    <xdr:to>
      <xdr:col>6</xdr:col>
      <xdr:colOff>561975</xdr:colOff>
      <xdr:row>54</xdr:row>
      <xdr:rowOff>128319</xdr:rowOff>
    </xdr:to>
    <xdr:sp macro="" textlink="">
      <xdr:nvSpPr>
        <xdr:cNvPr id="134" name="円/楕円 133"/>
        <xdr:cNvSpPr/>
      </xdr:nvSpPr>
      <xdr:spPr>
        <a:xfrm>
          <a:off x="4584700" y="92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49596</xdr:rowOff>
    </xdr:from>
    <xdr:ext cx="690189" cy="259045"/>
    <xdr:sp macro="" textlink="">
      <xdr:nvSpPr>
        <xdr:cNvPr id="135" name="物件費該当値テキスト"/>
        <xdr:cNvSpPr txBox="1"/>
      </xdr:nvSpPr>
      <xdr:spPr>
        <a:xfrm>
          <a:off x="4686300" y="91364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1,108,804</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58060</xdr:rowOff>
    </xdr:from>
    <xdr:to>
      <xdr:col>5</xdr:col>
      <xdr:colOff>409575</xdr:colOff>
      <xdr:row>51</xdr:row>
      <xdr:rowOff>159660</xdr:rowOff>
    </xdr:to>
    <xdr:sp macro="" textlink="">
      <xdr:nvSpPr>
        <xdr:cNvPr id="136" name="円/楕円 135"/>
        <xdr:cNvSpPr/>
      </xdr:nvSpPr>
      <xdr:spPr>
        <a:xfrm>
          <a:off x="3746500" y="88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50</xdr:row>
      <xdr:rowOff>4737</xdr:rowOff>
    </xdr:from>
    <xdr:ext cx="690189" cy="259045"/>
    <xdr:sp macro="" textlink="">
      <xdr:nvSpPr>
        <xdr:cNvPr id="137" name="テキスト ボックス 136"/>
        <xdr:cNvSpPr txBox="1"/>
      </xdr:nvSpPr>
      <xdr:spPr>
        <a:xfrm>
          <a:off x="3452204" y="85772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1,953,963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162155</xdr:rowOff>
    </xdr:from>
    <xdr:to>
      <xdr:col>4</xdr:col>
      <xdr:colOff>206375</xdr:colOff>
      <xdr:row>55</xdr:row>
      <xdr:rowOff>92305</xdr:rowOff>
    </xdr:to>
    <xdr:sp macro="" textlink="">
      <xdr:nvSpPr>
        <xdr:cNvPr id="138" name="円/楕円 137"/>
        <xdr:cNvSpPr/>
      </xdr:nvSpPr>
      <xdr:spPr>
        <a:xfrm>
          <a:off x="2857500" y="942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108832</xdr:rowOff>
    </xdr:from>
    <xdr:ext cx="599010" cy="259045"/>
    <xdr:sp macro="" textlink="">
      <xdr:nvSpPr>
        <xdr:cNvPr id="139" name="テキスト ボックス 138"/>
        <xdr:cNvSpPr txBox="1"/>
      </xdr:nvSpPr>
      <xdr:spPr>
        <a:xfrm>
          <a:off x="2608794" y="919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871,819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167873</xdr:rowOff>
    </xdr:from>
    <xdr:to>
      <xdr:col>3</xdr:col>
      <xdr:colOff>3175</xdr:colOff>
      <xdr:row>55</xdr:row>
      <xdr:rowOff>98023</xdr:rowOff>
    </xdr:to>
    <xdr:sp macro="" textlink="">
      <xdr:nvSpPr>
        <xdr:cNvPr id="140" name="円/楕円 139"/>
        <xdr:cNvSpPr/>
      </xdr:nvSpPr>
      <xdr:spPr>
        <a:xfrm>
          <a:off x="1968500" y="942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114550</xdr:rowOff>
    </xdr:from>
    <xdr:ext cx="599010" cy="259045"/>
    <xdr:sp macro="" textlink="">
      <xdr:nvSpPr>
        <xdr:cNvPr id="141" name="テキスト ボックス 140"/>
        <xdr:cNvSpPr txBox="1"/>
      </xdr:nvSpPr>
      <xdr:spPr>
        <a:xfrm>
          <a:off x="1719794" y="92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861,814</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72031</xdr:rowOff>
    </xdr:from>
    <xdr:to>
      <xdr:col>1</xdr:col>
      <xdr:colOff>485775</xdr:colOff>
      <xdr:row>52</xdr:row>
      <xdr:rowOff>2181</xdr:rowOff>
    </xdr:to>
    <xdr:sp macro="" textlink="">
      <xdr:nvSpPr>
        <xdr:cNvPr id="142" name="円/楕円 141"/>
        <xdr:cNvSpPr/>
      </xdr:nvSpPr>
      <xdr:spPr>
        <a:xfrm>
          <a:off x="1079500" y="88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50</xdr:row>
      <xdr:rowOff>18708</xdr:rowOff>
    </xdr:from>
    <xdr:ext cx="690189" cy="259045"/>
    <xdr:sp macro="" textlink="">
      <xdr:nvSpPr>
        <xdr:cNvPr id="143" name="テキスト ボックス 142"/>
        <xdr:cNvSpPr txBox="1"/>
      </xdr:nvSpPr>
      <xdr:spPr>
        <a:xfrm>
          <a:off x="785204" y="8591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1,929,516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84882</xdr:rowOff>
    </xdr:from>
    <xdr:to>
      <xdr:col>6</xdr:col>
      <xdr:colOff>511175</xdr:colOff>
      <xdr:row>78</xdr:row>
      <xdr:rowOff>110279</xdr:rowOff>
    </xdr:to>
    <xdr:cxnSp macro="">
      <xdr:nvCxnSpPr>
        <xdr:cNvPr id="170" name="直線コネクタ 169"/>
        <xdr:cNvCxnSpPr/>
      </xdr:nvCxnSpPr>
      <xdr:spPr>
        <a:xfrm>
          <a:off x="3797300" y="13457982"/>
          <a:ext cx="8382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77580</xdr:rowOff>
    </xdr:from>
    <xdr:to>
      <xdr:col>5</xdr:col>
      <xdr:colOff>358775</xdr:colOff>
      <xdr:row>78</xdr:row>
      <xdr:rowOff>84882</xdr:rowOff>
    </xdr:to>
    <xdr:cxnSp macro="">
      <xdr:nvCxnSpPr>
        <xdr:cNvPr id="173" name="直線コネクタ 172"/>
        <xdr:cNvCxnSpPr/>
      </xdr:nvCxnSpPr>
      <xdr:spPr>
        <a:xfrm>
          <a:off x="2908300" y="13450680"/>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77580</xdr:rowOff>
    </xdr:from>
    <xdr:to>
      <xdr:col>4</xdr:col>
      <xdr:colOff>155575</xdr:colOff>
      <xdr:row>78</xdr:row>
      <xdr:rowOff>97098</xdr:rowOff>
    </xdr:to>
    <xdr:cxnSp macro="">
      <xdr:nvCxnSpPr>
        <xdr:cNvPr id="176" name="直線コネクタ 175"/>
        <xdr:cNvCxnSpPr/>
      </xdr:nvCxnSpPr>
      <xdr:spPr>
        <a:xfrm flipV="1">
          <a:off x="2019300" y="13450680"/>
          <a:ext cx="8890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53389</xdr:rowOff>
    </xdr:from>
    <xdr:to>
      <xdr:col>4</xdr:col>
      <xdr:colOff>206375</xdr:colOff>
      <xdr:row>78</xdr:row>
      <xdr:rowOff>154989</xdr:rowOff>
    </xdr:to>
    <xdr:sp macro="" textlink="">
      <xdr:nvSpPr>
        <xdr:cNvPr id="177" name="フローチャート : 判断 176"/>
        <xdr:cNvSpPr/>
      </xdr:nvSpPr>
      <xdr:spPr>
        <a:xfrm>
          <a:off x="2857500" y="134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146116</xdr:rowOff>
    </xdr:from>
    <xdr:ext cx="469744" cy="259045"/>
    <xdr:sp macro="" textlink="">
      <xdr:nvSpPr>
        <xdr:cNvPr id="178" name="テキスト ボックス 177"/>
        <xdr:cNvSpPr txBox="1"/>
      </xdr:nvSpPr>
      <xdr:spPr>
        <a:xfrm>
          <a:off x="2673427" y="1351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77228</xdr:rowOff>
    </xdr:from>
    <xdr:to>
      <xdr:col>2</xdr:col>
      <xdr:colOff>638175</xdr:colOff>
      <xdr:row>78</xdr:row>
      <xdr:rowOff>97098</xdr:rowOff>
    </xdr:to>
    <xdr:cxnSp macro="">
      <xdr:nvCxnSpPr>
        <xdr:cNvPr id="179" name="直線コネクタ 178"/>
        <xdr:cNvCxnSpPr/>
      </xdr:nvCxnSpPr>
      <xdr:spPr>
        <a:xfrm>
          <a:off x="1130300" y="13450328"/>
          <a:ext cx="889000" cy="1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56037</xdr:rowOff>
    </xdr:from>
    <xdr:to>
      <xdr:col>3</xdr:col>
      <xdr:colOff>3175</xdr:colOff>
      <xdr:row>78</xdr:row>
      <xdr:rowOff>157637</xdr:rowOff>
    </xdr:to>
    <xdr:sp macro="" textlink="">
      <xdr:nvSpPr>
        <xdr:cNvPr id="180" name="フローチャート : 判断 179"/>
        <xdr:cNvSpPr/>
      </xdr:nvSpPr>
      <xdr:spPr>
        <a:xfrm>
          <a:off x="1968500" y="1342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148764</xdr:rowOff>
    </xdr:from>
    <xdr:ext cx="469744" cy="259045"/>
    <xdr:sp macro="" textlink="">
      <xdr:nvSpPr>
        <xdr:cNvPr id="181" name="テキスト ボックス 180"/>
        <xdr:cNvSpPr txBox="1"/>
      </xdr:nvSpPr>
      <xdr:spPr>
        <a:xfrm>
          <a:off x="1784427" y="1352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55995</xdr:rowOff>
    </xdr:from>
    <xdr:to>
      <xdr:col>1</xdr:col>
      <xdr:colOff>485775</xdr:colOff>
      <xdr:row>78</xdr:row>
      <xdr:rowOff>157595</xdr:rowOff>
    </xdr:to>
    <xdr:sp macro="" textlink="">
      <xdr:nvSpPr>
        <xdr:cNvPr id="182" name="フローチャート : 判断 181"/>
        <xdr:cNvSpPr/>
      </xdr:nvSpPr>
      <xdr:spPr>
        <a:xfrm>
          <a:off x="1079500" y="134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148722</xdr:rowOff>
    </xdr:from>
    <xdr:ext cx="469744" cy="259045"/>
    <xdr:sp macro="" textlink="">
      <xdr:nvSpPr>
        <xdr:cNvPr id="183" name="テキスト ボックス 182"/>
        <xdr:cNvSpPr txBox="1"/>
      </xdr:nvSpPr>
      <xdr:spPr>
        <a:xfrm>
          <a:off x="895427" y="1352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59479</xdr:rowOff>
    </xdr:from>
    <xdr:to>
      <xdr:col>6</xdr:col>
      <xdr:colOff>561975</xdr:colOff>
      <xdr:row>78</xdr:row>
      <xdr:rowOff>161079</xdr:rowOff>
    </xdr:to>
    <xdr:sp macro="" textlink="">
      <xdr:nvSpPr>
        <xdr:cNvPr id="189" name="円/楕円 188"/>
        <xdr:cNvSpPr/>
      </xdr:nvSpPr>
      <xdr:spPr>
        <a:xfrm>
          <a:off x="4584700" y="1343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145856</xdr:rowOff>
    </xdr:from>
    <xdr:ext cx="469744" cy="259045"/>
    <xdr:sp macro="" textlink="">
      <xdr:nvSpPr>
        <xdr:cNvPr id="190" name="維持補修費該当値テキスト"/>
        <xdr:cNvSpPr txBox="1"/>
      </xdr:nvSpPr>
      <xdr:spPr>
        <a:xfrm>
          <a:off x="4686300" y="1334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34082</xdr:rowOff>
    </xdr:from>
    <xdr:to>
      <xdr:col>5</xdr:col>
      <xdr:colOff>409575</xdr:colOff>
      <xdr:row>78</xdr:row>
      <xdr:rowOff>135682</xdr:rowOff>
    </xdr:to>
    <xdr:sp macro="" textlink="">
      <xdr:nvSpPr>
        <xdr:cNvPr id="191" name="円/楕円 190"/>
        <xdr:cNvSpPr/>
      </xdr:nvSpPr>
      <xdr:spPr>
        <a:xfrm>
          <a:off x="3746500" y="134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126809</xdr:rowOff>
    </xdr:from>
    <xdr:ext cx="534377" cy="259045"/>
    <xdr:sp macro="" textlink="">
      <xdr:nvSpPr>
        <xdr:cNvPr id="192" name="テキスト ボックス 191"/>
        <xdr:cNvSpPr txBox="1"/>
      </xdr:nvSpPr>
      <xdr:spPr>
        <a:xfrm>
          <a:off x="3530111" y="1349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26780</xdr:rowOff>
    </xdr:from>
    <xdr:to>
      <xdr:col>4</xdr:col>
      <xdr:colOff>206375</xdr:colOff>
      <xdr:row>78</xdr:row>
      <xdr:rowOff>128380</xdr:rowOff>
    </xdr:to>
    <xdr:sp macro="" textlink="">
      <xdr:nvSpPr>
        <xdr:cNvPr id="193" name="円/楕円 192"/>
        <xdr:cNvSpPr/>
      </xdr:nvSpPr>
      <xdr:spPr>
        <a:xfrm>
          <a:off x="2857500" y="133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144907</xdr:rowOff>
    </xdr:from>
    <xdr:ext cx="534377" cy="259045"/>
    <xdr:sp macro="" textlink="">
      <xdr:nvSpPr>
        <xdr:cNvPr id="194" name="テキスト ボックス 193"/>
        <xdr:cNvSpPr txBox="1"/>
      </xdr:nvSpPr>
      <xdr:spPr>
        <a:xfrm>
          <a:off x="2641111" y="1317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46298</xdr:rowOff>
    </xdr:from>
    <xdr:to>
      <xdr:col>3</xdr:col>
      <xdr:colOff>3175</xdr:colOff>
      <xdr:row>78</xdr:row>
      <xdr:rowOff>147898</xdr:rowOff>
    </xdr:to>
    <xdr:sp macro="" textlink="">
      <xdr:nvSpPr>
        <xdr:cNvPr id="195" name="円/楕円 194"/>
        <xdr:cNvSpPr/>
      </xdr:nvSpPr>
      <xdr:spPr>
        <a:xfrm>
          <a:off x="1968500" y="134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164425</xdr:rowOff>
    </xdr:from>
    <xdr:ext cx="469744" cy="259045"/>
    <xdr:sp macro="" textlink="">
      <xdr:nvSpPr>
        <xdr:cNvPr id="196" name="テキスト ボックス 195"/>
        <xdr:cNvSpPr txBox="1"/>
      </xdr:nvSpPr>
      <xdr:spPr>
        <a:xfrm>
          <a:off x="1784427" y="1319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26428</xdr:rowOff>
    </xdr:from>
    <xdr:to>
      <xdr:col>1</xdr:col>
      <xdr:colOff>485775</xdr:colOff>
      <xdr:row>78</xdr:row>
      <xdr:rowOff>128028</xdr:rowOff>
    </xdr:to>
    <xdr:sp macro="" textlink="">
      <xdr:nvSpPr>
        <xdr:cNvPr id="197" name="円/楕円 196"/>
        <xdr:cNvSpPr/>
      </xdr:nvSpPr>
      <xdr:spPr>
        <a:xfrm>
          <a:off x="1079500" y="133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144555</xdr:rowOff>
    </xdr:from>
    <xdr:ext cx="534377" cy="259045"/>
    <xdr:sp macro="" textlink="">
      <xdr:nvSpPr>
        <xdr:cNvPr id="198" name="テキスト ボックス 197"/>
        <xdr:cNvSpPr txBox="1"/>
      </xdr:nvSpPr>
      <xdr:spPr>
        <a:xfrm>
          <a:off x="863111" y="1317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49761</xdr:rowOff>
    </xdr:from>
    <xdr:to>
      <xdr:col>6</xdr:col>
      <xdr:colOff>511175</xdr:colOff>
      <xdr:row>97</xdr:row>
      <xdr:rowOff>92632</xdr:rowOff>
    </xdr:to>
    <xdr:cxnSp macro="">
      <xdr:nvCxnSpPr>
        <xdr:cNvPr id="227" name="直線コネクタ 226"/>
        <xdr:cNvCxnSpPr/>
      </xdr:nvCxnSpPr>
      <xdr:spPr>
        <a:xfrm flipV="1">
          <a:off x="3797300" y="16680411"/>
          <a:ext cx="838200" cy="4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49876</xdr:rowOff>
    </xdr:from>
    <xdr:to>
      <xdr:col>5</xdr:col>
      <xdr:colOff>358775</xdr:colOff>
      <xdr:row>97</xdr:row>
      <xdr:rowOff>92632</xdr:rowOff>
    </xdr:to>
    <xdr:cxnSp macro="">
      <xdr:nvCxnSpPr>
        <xdr:cNvPr id="230" name="直線コネクタ 229"/>
        <xdr:cNvCxnSpPr/>
      </xdr:nvCxnSpPr>
      <xdr:spPr>
        <a:xfrm>
          <a:off x="2908300" y="16680526"/>
          <a:ext cx="889000" cy="4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49876</xdr:rowOff>
    </xdr:from>
    <xdr:to>
      <xdr:col>4</xdr:col>
      <xdr:colOff>155575</xdr:colOff>
      <xdr:row>97</xdr:row>
      <xdr:rowOff>100304</xdr:rowOff>
    </xdr:to>
    <xdr:cxnSp macro="">
      <xdr:nvCxnSpPr>
        <xdr:cNvPr id="233" name="直線コネクタ 232"/>
        <xdr:cNvCxnSpPr/>
      </xdr:nvCxnSpPr>
      <xdr:spPr>
        <a:xfrm flipV="1">
          <a:off x="2019300" y="16680526"/>
          <a:ext cx="889000" cy="5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67518</xdr:rowOff>
    </xdr:from>
    <xdr:to>
      <xdr:col>4</xdr:col>
      <xdr:colOff>206375</xdr:colOff>
      <xdr:row>96</xdr:row>
      <xdr:rowOff>169118</xdr:rowOff>
    </xdr:to>
    <xdr:sp macro="" textlink="">
      <xdr:nvSpPr>
        <xdr:cNvPr id="234" name="フローチャート : 判断 233"/>
        <xdr:cNvSpPr/>
      </xdr:nvSpPr>
      <xdr:spPr>
        <a:xfrm>
          <a:off x="2857500" y="1652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14195</xdr:rowOff>
    </xdr:from>
    <xdr:ext cx="534377" cy="259045"/>
    <xdr:sp macro="" textlink="">
      <xdr:nvSpPr>
        <xdr:cNvPr id="235" name="テキスト ボックス 234"/>
        <xdr:cNvSpPr txBox="1"/>
      </xdr:nvSpPr>
      <xdr:spPr>
        <a:xfrm>
          <a:off x="2641111" y="1630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100304</xdr:rowOff>
    </xdr:from>
    <xdr:to>
      <xdr:col>2</xdr:col>
      <xdr:colOff>638175</xdr:colOff>
      <xdr:row>97</xdr:row>
      <xdr:rowOff>107460</xdr:rowOff>
    </xdr:to>
    <xdr:cxnSp macro="">
      <xdr:nvCxnSpPr>
        <xdr:cNvPr id="236" name="直線コネクタ 235"/>
        <xdr:cNvCxnSpPr/>
      </xdr:nvCxnSpPr>
      <xdr:spPr>
        <a:xfrm flipV="1">
          <a:off x="1130300" y="16730954"/>
          <a:ext cx="8890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101336</xdr:rowOff>
    </xdr:from>
    <xdr:to>
      <xdr:col>3</xdr:col>
      <xdr:colOff>3175</xdr:colOff>
      <xdr:row>97</xdr:row>
      <xdr:rowOff>31486</xdr:rowOff>
    </xdr:to>
    <xdr:sp macro="" textlink="">
      <xdr:nvSpPr>
        <xdr:cNvPr id="237" name="フローチャート : 判断 236"/>
        <xdr:cNvSpPr/>
      </xdr:nvSpPr>
      <xdr:spPr>
        <a:xfrm>
          <a:off x="1968500" y="1656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48013</xdr:rowOff>
    </xdr:from>
    <xdr:ext cx="534377" cy="259045"/>
    <xdr:sp macro="" textlink="">
      <xdr:nvSpPr>
        <xdr:cNvPr id="238" name="テキスト ボックス 237"/>
        <xdr:cNvSpPr txBox="1"/>
      </xdr:nvSpPr>
      <xdr:spPr>
        <a:xfrm>
          <a:off x="1752111" y="163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115196</xdr:rowOff>
    </xdr:from>
    <xdr:to>
      <xdr:col>1</xdr:col>
      <xdr:colOff>485775</xdr:colOff>
      <xdr:row>97</xdr:row>
      <xdr:rowOff>45346</xdr:rowOff>
    </xdr:to>
    <xdr:sp macro="" textlink="">
      <xdr:nvSpPr>
        <xdr:cNvPr id="239" name="フローチャート : 判断 238"/>
        <xdr:cNvSpPr/>
      </xdr:nvSpPr>
      <xdr:spPr>
        <a:xfrm>
          <a:off x="1079500" y="165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61873</xdr:rowOff>
    </xdr:from>
    <xdr:ext cx="534377" cy="259045"/>
    <xdr:sp macro="" textlink="">
      <xdr:nvSpPr>
        <xdr:cNvPr id="240" name="テキスト ボックス 239"/>
        <xdr:cNvSpPr txBox="1"/>
      </xdr:nvSpPr>
      <xdr:spPr>
        <a:xfrm>
          <a:off x="863111" y="1634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170411</xdr:rowOff>
    </xdr:from>
    <xdr:to>
      <xdr:col>6</xdr:col>
      <xdr:colOff>561975</xdr:colOff>
      <xdr:row>97</xdr:row>
      <xdr:rowOff>100561</xdr:rowOff>
    </xdr:to>
    <xdr:sp macro="" textlink="">
      <xdr:nvSpPr>
        <xdr:cNvPr id="246" name="円/楕円 245"/>
        <xdr:cNvSpPr/>
      </xdr:nvSpPr>
      <xdr:spPr>
        <a:xfrm>
          <a:off x="4584700" y="166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148838</xdr:rowOff>
    </xdr:from>
    <xdr:ext cx="534377" cy="259045"/>
    <xdr:sp macro="" textlink="">
      <xdr:nvSpPr>
        <xdr:cNvPr id="247" name="扶助費該当値テキスト"/>
        <xdr:cNvSpPr txBox="1"/>
      </xdr:nvSpPr>
      <xdr:spPr>
        <a:xfrm>
          <a:off x="4686300" y="1660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44,303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41832</xdr:rowOff>
    </xdr:from>
    <xdr:to>
      <xdr:col>5</xdr:col>
      <xdr:colOff>409575</xdr:colOff>
      <xdr:row>97</xdr:row>
      <xdr:rowOff>143432</xdr:rowOff>
    </xdr:to>
    <xdr:sp macro="" textlink="">
      <xdr:nvSpPr>
        <xdr:cNvPr id="248" name="円/楕円 247"/>
        <xdr:cNvSpPr/>
      </xdr:nvSpPr>
      <xdr:spPr>
        <a:xfrm>
          <a:off x="3746500" y="1667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134559</xdr:rowOff>
    </xdr:from>
    <xdr:ext cx="534377" cy="259045"/>
    <xdr:sp macro="" textlink="">
      <xdr:nvSpPr>
        <xdr:cNvPr id="249" name="テキスト ボックス 248"/>
        <xdr:cNvSpPr txBox="1"/>
      </xdr:nvSpPr>
      <xdr:spPr>
        <a:xfrm>
          <a:off x="3530111" y="1676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170526</xdr:rowOff>
    </xdr:from>
    <xdr:to>
      <xdr:col>4</xdr:col>
      <xdr:colOff>206375</xdr:colOff>
      <xdr:row>97</xdr:row>
      <xdr:rowOff>100676</xdr:rowOff>
    </xdr:to>
    <xdr:sp macro="" textlink="">
      <xdr:nvSpPr>
        <xdr:cNvPr id="250" name="円/楕円 249"/>
        <xdr:cNvSpPr/>
      </xdr:nvSpPr>
      <xdr:spPr>
        <a:xfrm>
          <a:off x="2857500" y="1662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91803</xdr:rowOff>
    </xdr:from>
    <xdr:ext cx="534377" cy="259045"/>
    <xdr:sp macro="" textlink="">
      <xdr:nvSpPr>
        <xdr:cNvPr id="251" name="テキスト ボックス 250"/>
        <xdr:cNvSpPr txBox="1"/>
      </xdr:nvSpPr>
      <xdr:spPr>
        <a:xfrm>
          <a:off x="2641111" y="1672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49504</xdr:rowOff>
    </xdr:from>
    <xdr:to>
      <xdr:col>3</xdr:col>
      <xdr:colOff>3175</xdr:colOff>
      <xdr:row>97</xdr:row>
      <xdr:rowOff>151104</xdr:rowOff>
    </xdr:to>
    <xdr:sp macro="" textlink="">
      <xdr:nvSpPr>
        <xdr:cNvPr id="252" name="円/楕円 251"/>
        <xdr:cNvSpPr/>
      </xdr:nvSpPr>
      <xdr:spPr>
        <a:xfrm>
          <a:off x="1968500" y="1668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142231</xdr:rowOff>
    </xdr:from>
    <xdr:ext cx="534377" cy="259045"/>
    <xdr:sp macro="" textlink="">
      <xdr:nvSpPr>
        <xdr:cNvPr id="253" name="テキスト ボックス 252"/>
        <xdr:cNvSpPr txBox="1"/>
      </xdr:nvSpPr>
      <xdr:spPr>
        <a:xfrm>
          <a:off x="1752111" y="167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56660</xdr:rowOff>
    </xdr:from>
    <xdr:to>
      <xdr:col>1</xdr:col>
      <xdr:colOff>485775</xdr:colOff>
      <xdr:row>97</xdr:row>
      <xdr:rowOff>158260</xdr:rowOff>
    </xdr:to>
    <xdr:sp macro="" textlink="">
      <xdr:nvSpPr>
        <xdr:cNvPr id="254" name="円/楕円 253"/>
        <xdr:cNvSpPr/>
      </xdr:nvSpPr>
      <xdr:spPr>
        <a:xfrm>
          <a:off x="1079500" y="166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149387</xdr:rowOff>
    </xdr:from>
    <xdr:ext cx="534377" cy="259045"/>
    <xdr:sp macro="" textlink="">
      <xdr:nvSpPr>
        <xdr:cNvPr id="255" name="テキスト ボックス 254"/>
        <xdr:cNvSpPr txBox="1"/>
      </xdr:nvSpPr>
      <xdr:spPr>
        <a:xfrm>
          <a:off x="863111" y="1678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101746</xdr:rowOff>
    </xdr:from>
    <xdr:to>
      <xdr:col>15</xdr:col>
      <xdr:colOff>180975</xdr:colOff>
      <xdr:row>35</xdr:row>
      <xdr:rowOff>63583</xdr:rowOff>
    </xdr:to>
    <xdr:cxnSp macro="">
      <xdr:nvCxnSpPr>
        <xdr:cNvPr id="286" name="直線コネクタ 285"/>
        <xdr:cNvCxnSpPr/>
      </xdr:nvCxnSpPr>
      <xdr:spPr>
        <a:xfrm flipV="1">
          <a:off x="9639300" y="5759596"/>
          <a:ext cx="838200" cy="30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63583</xdr:rowOff>
    </xdr:from>
    <xdr:to>
      <xdr:col>14</xdr:col>
      <xdr:colOff>28575</xdr:colOff>
      <xdr:row>36</xdr:row>
      <xdr:rowOff>98640</xdr:rowOff>
    </xdr:to>
    <xdr:cxnSp macro="">
      <xdr:nvCxnSpPr>
        <xdr:cNvPr id="289" name="直線コネクタ 288"/>
        <xdr:cNvCxnSpPr/>
      </xdr:nvCxnSpPr>
      <xdr:spPr>
        <a:xfrm flipV="1">
          <a:off x="8750300" y="6064333"/>
          <a:ext cx="889000" cy="20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98640</xdr:rowOff>
    </xdr:from>
    <xdr:to>
      <xdr:col>12</xdr:col>
      <xdr:colOff>511175</xdr:colOff>
      <xdr:row>37</xdr:row>
      <xdr:rowOff>135928</xdr:rowOff>
    </xdr:to>
    <xdr:cxnSp macro="">
      <xdr:nvCxnSpPr>
        <xdr:cNvPr id="292" name="直線コネクタ 291"/>
        <xdr:cNvCxnSpPr/>
      </xdr:nvCxnSpPr>
      <xdr:spPr>
        <a:xfrm flipV="1">
          <a:off x="7861300" y="6270840"/>
          <a:ext cx="889000" cy="20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93299</xdr:rowOff>
    </xdr:from>
    <xdr:to>
      <xdr:col>12</xdr:col>
      <xdr:colOff>561975</xdr:colOff>
      <xdr:row>38</xdr:row>
      <xdr:rowOff>23449</xdr:rowOff>
    </xdr:to>
    <xdr:sp macro="" textlink="">
      <xdr:nvSpPr>
        <xdr:cNvPr id="293" name="フローチャート : 判断 292"/>
        <xdr:cNvSpPr/>
      </xdr:nvSpPr>
      <xdr:spPr>
        <a:xfrm>
          <a:off x="8699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14576</xdr:rowOff>
    </xdr:from>
    <xdr:ext cx="534377" cy="259045"/>
    <xdr:sp macro="" textlink="">
      <xdr:nvSpPr>
        <xdr:cNvPr id="294" name="テキスト ボックス 293"/>
        <xdr:cNvSpPr txBox="1"/>
      </xdr:nvSpPr>
      <xdr:spPr>
        <a:xfrm>
          <a:off x="8483111" y="65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126409</xdr:rowOff>
    </xdr:from>
    <xdr:to>
      <xdr:col>11</xdr:col>
      <xdr:colOff>307975</xdr:colOff>
      <xdr:row>37</xdr:row>
      <xdr:rowOff>135928</xdr:rowOff>
    </xdr:to>
    <xdr:cxnSp macro="">
      <xdr:nvCxnSpPr>
        <xdr:cNvPr id="295" name="直線コネクタ 294"/>
        <xdr:cNvCxnSpPr/>
      </xdr:nvCxnSpPr>
      <xdr:spPr>
        <a:xfrm>
          <a:off x="6972300" y="6470059"/>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111159</xdr:rowOff>
    </xdr:from>
    <xdr:to>
      <xdr:col>11</xdr:col>
      <xdr:colOff>358775</xdr:colOff>
      <xdr:row>38</xdr:row>
      <xdr:rowOff>41309</xdr:rowOff>
    </xdr:to>
    <xdr:sp macro="" textlink="">
      <xdr:nvSpPr>
        <xdr:cNvPr id="296" name="フローチャート : 判断 295"/>
        <xdr:cNvSpPr/>
      </xdr:nvSpPr>
      <xdr:spPr>
        <a:xfrm>
          <a:off x="7810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32436</xdr:rowOff>
    </xdr:from>
    <xdr:ext cx="534377" cy="259045"/>
    <xdr:sp macro="" textlink="">
      <xdr:nvSpPr>
        <xdr:cNvPr id="297" name="テキスト ボックス 296"/>
        <xdr:cNvSpPr txBox="1"/>
      </xdr:nvSpPr>
      <xdr:spPr>
        <a:xfrm>
          <a:off x="7594111" y="65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117413</xdr:rowOff>
    </xdr:from>
    <xdr:to>
      <xdr:col>10</xdr:col>
      <xdr:colOff>155575</xdr:colOff>
      <xdr:row>38</xdr:row>
      <xdr:rowOff>47563</xdr:rowOff>
    </xdr:to>
    <xdr:sp macro="" textlink="">
      <xdr:nvSpPr>
        <xdr:cNvPr id="298" name="フローチャート : 判断 297"/>
        <xdr:cNvSpPr/>
      </xdr:nvSpPr>
      <xdr:spPr>
        <a:xfrm>
          <a:off x="6921500" y="646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38690</xdr:rowOff>
    </xdr:from>
    <xdr:ext cx="534377" cy="259045"/>
    <xdr:sp macro="" textlink="">
      <xdr:nvSpPr>
        <xdr:cNvPr id="299" name="テキスト ボックス 298"/>
        <xdr:cNvSpPr txBox="1"/>
      </xdr:nvSpPr>
      <xdr:spPr>
        <a:xfrm>
          <a:off x="6705111" y="655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50946</xdr:rowOff>
    </xdr:from>
    <xdr:to>
      <xdr:col>15</xdr:col>
      <xdr:colOff>231775</xdr:colOff>
      <xdr:row>33</xdr:row>
      <xdr:rowOff>152546</xdr:rowOff>
    </xdr:to>
    <xdr:sp macro="" textlink="">
      <xdr:nvSpPr>
        <xdr:cNvPr id="305" name="円/楕円 304"/>
        <xdr:cNvSpPr/>
      </xdr:nvSpPr>
      <xdr:spPr>
        <a:xfrm>
          <a:off x="10426700" y="570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73823</xdr:rowOff>
    </xdr:from>
    <xdr:ext cx="599010" cy="259045"/>
    <xdr:sp macro="" textlink="">
      <xdr:nvSpPr>
        <xdr:cNvPr id="306" name="補助費等該当値テキスト"/>
        <xdr:cNvSpPr txBox="1"/>
      </xdr:nvSpPr>
      <xdr:spPr>
        <a:xfrm>
          <a:off x="10528300" y="556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314,122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12783</xdr:rowOff>
    </xdr:from>
    <xdr:to>
      <xdr:col>14</xdr:col>
      <xdr:colOff>79375</xdr:colOff>
      <xdr:row>35</xdr:row>
      <xdr:rowOff>114383</xdr:rowOff>
    </xdr:to>
    <xdr:sp macro="" textlink="">
      <xdr:nvSpPr>
        <xdr:cNvPr id="307" name="円/楕円 306"/>
        <xdr:cNvSpPr/>
      </xdr:nvSpPr>
      <xdr:spPr>
        <a:xfrm>
          <a:off x="9588500" y="60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130910</xdr:rowOff>
    </xdr:from>
    <xdr:ext cx="599010" cy="259045"/>
    <xdr:sp macro="" textlink="">
      <xdr:nvSpPr>
        <xdr:cNvPr id="308" name="テキスト ボックス 307"/>
        <xdr:cNvSpPr txBox="1"/>
      </xdr:nvSpPr>
      <xdr:spPr>
        <a:xfrm>
          <a:off x="9339794" y="578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220,808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47840</xdr:rowOff>
    </xdr:from>
    <xdr:to>
      <xdr:col>12</xdr:col>
      <xdr:colOff>561975</xdr:colOff>
      <xdr:row>36</xdr:row>
      <xdr:rowOff>149440</xdr:rowOff>
    </xdr:to>
    <xdr:sp macro="" textlink="">
      <xdr:nvSpPr>
        <xdr:cNvPr id="309" name="円/楕円 308"/>
        <xdr:cNvSpPr/>
      </xdr:nvSpPr>
      <xdr:spPr>
        <a:xfrm>
          <a:off x="8699500" y="62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165967</xdr:rowOff>
    </xdr:from>
    <xdr:ext cx="599010" cy="259045"/>
    <xdr:sp macro="" textlink="">
      <xdr:nvSpPr>
        <xdr:cNvPr id="310" name="テキスト ボックス 309"/>
        <xdr:cNvSpPr txBox="1"/>
      </xdr:nvSpPr>
      <xdr:spPr>
        <a:xfrm>
          <a:off x="8450794" y="599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157,573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85128</xdr:rowOff>
    </xdr:from>
    <xdr:to>
      <xdr:col>11</xdr:col>
      <xdr:colOff>358775</xdr:colOff>
      <xdr:row>38</xdr:row>
      <xdr:rowOff>15278</xdr:rowOff>
    </xdr:to>
    <xdr:sp macro="" textlink="">
      <xdr:nvSpPr>
        <xdr:cNvPr id="311" name="円/楕円 310"/>
        <xdr:cNvSpPr/>
      </xdr:nvSpPr>
      <xdr:spPr>
        <a:xfrm>
          <a:off x="7810500" y="64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31805</xdr:rowOff>
    </xdr:from>
    <xdr:ext cx="534377" cy="259045"/>
    <xdr:sp macro="" textlink="">
      <xdr:nvSpPr>
        <xdr:cNvPr id="312" name="テキスト ボックス 311"/>
        <xdr:cNvSpPr txBox="1"/>
      </xdr:nvSpPr>
      <xdr:spPr>
        <a:xfrm>
          <a:off x="7594111" y="620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93,655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75609</xdr:rowOff>
    </xdr:from>
    <xdr:to>
      <xdr:col>10</xdr:col>
      <xdr:colOff>155575</xdr:colOff>
      <xdr:row>38</xdr:row>
      <xdr:rowOff>5759</xdr:rowOff>
    </xdr:to>
    <xdr:sp macro="" textlink="">
      <xdr:nvSpPr>
        <xdr:cNvPr id="313" name="円/楕円 312"/>
        <xdr:cNvSpPr/>
      </xdr:nvSpPr>
      <xdr:spPr>
        <a:xfrm>
          <a:off x="6921500" y="64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22286</xdr:rowOff>
    </xdr:from>
    <xdr:ext cx="534377" cy="259045"/>
    <xdr:sp macro="" textlink="">
      <xdr:nvSpPr>
        <xdr:cNvPr id="314" name="テキスト ボックス 313"/>
        <xdr:cNvSpPr txBox="1"/>
      </xdr:nvSpPr>
      <xdr:spPr>
        <a:xfrm>
          <a:off x="6705111" y="619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73659</xdr:rowOff>
    </xdr:from>
    <xdr:to>
      <xdr:col>15</xdr:col>
      <xdr:colOff>180975</xdr:colOff>
      <xdr:row>58</xdr:row>
      <xdr:rowOff>77708</xdr:rowOff>
    </xdr:to>
    <xdr:cxnSp macro="">
      <xdr:nvCxnSpPr>
        <xdr:cNvPr id="343" name="直線コネクタ 342"/>
        <xdr:cNvCxnSpPr/>
      </xdr:nvCxnSpPr>
      <xdr:spPr>
        <a:xfrm flipV="1">
          <a:off x="9639300" y="10017759"/>
          <a:ext cx="8382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67688</xdr:rowOff>
    </xdr:from>
    <xdr:to>
      <xdr:col>14</xdr:col>
      <xdr:colOff>28575</xdr:colOff>
      <xdr:row>58</xdr:row>
      <xdr:rowOff>77708</xdr:rowOff>
    </xdr:to>
    <xdr:cxnSp macro="">
      <xdr:nvCxnSpPr>
        <xdr:cNvPr id="346" name="直線コネクタ 345"/>
        <xdr:cNvCxnSpPr/>
      </xdr:nvCxnSpPr>
      <xdr:spPr>
        <a:xfrm>
          <a:off x="8750300" y="10011788"/>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67688</xdr:rowOff>
    </xdr:from>
    <xdr:to>
      <xdr:col>12</xdr:col>
      <xdr:colOff>511175</xdr:colOff>
      <xdr:row>58</xdr:row>
      <xdr:rowOff>91012</xdr:rowOff>
    </xdr:to>
    <xdr:cxnSp macro="">
      <xdr:nvCxnSpPr>
        <xdr:cNvPr id="349" name="直線コネクタ 348"/>
        <xdr:cNvCxnSpPr/>
      </xdr:nvCxnSpPr>
      <xdr:spPr>
        <a:xfrm flipV="1">
          <a:off x="7861300" y="10011788"/>
          <a:ext cx="889000" cy="2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119500</xdr:rowOff>
    </xdr:from>
    <xdr:to>
      <xdr:col>12</xdr:col>
      <xdr:colOff>561975</xdr:colOff>
      <xdr:row>59</xdr:row>
      <xdr:rowOff>49650</xdr:rowOff>
    </xdr:to>
    <xdr:sp macro="" textlink="">
      <xdr:nvSpPr>
        <xdr:cNvPr id="350" name="フローチャート : 判断 349"/>
        <xdr:cNvSpPr/>
      </xdr:nvSpPr>
      <xdr:spPr>
        <a:xfrm>
          <a:off x="8699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40777</xdr:rowOff>
    </xdr:from>
    <xdr:ext cx="599010" cy="259045"/>
    <xdr:sp macro="" textlink="">
      <xdr:nvSpPr>
        <xdr:cNvPr id="351" name="テキスト ボックス 350"/>
        <xdr:cNvSpPr txBox="1"/>
      </xdr:nvSpPr>
      <xdr:spPr>
        <a:xfrm>
          <a:off x="8450794" y="1015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91012</xdr:rowOff>
    </xdr:from>
    <xdr:to>
      <xdr:col>11</xdr:col>
      <xdr:colOff>307975</xdr:colOff>
      <xdr:row>59</xdr:row>
      <xdr:rowOff>5373</xdr:rowOff>
    </xdr:to>
    <xdr:cxnSp macro="">
      <xdr:nvCxnSpPr>
        <xdr:cNvPr id="352" name="直線コネクタ 351"/>
        <xdr:cNvCxnSpPr/>
      </xdr:nvCxnSpPr>
      <xdr:spPr>
        <a:xfrm flipV="1">
          <a:off x="6972300" y="10035112"/>
          <a:ext cx="889000" cy="8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119504</xdr:rowOff>
    </xdr:from>
    <xdr:to>
      <xdr:col>11</xdr:col>
      <xdr:colOff>358775</xdr:colOff>
      <xdr:row>59</xdr:row>
      <xdr:rowOff>49654</xdr:rowOff>
    </xdr:to>
    <xdr:sp macro="" textlink="">
      <xdr:nvSpPr>
        <xdr:cNvPr id="353" name="フローチャート : 判断 352"/>
        <xdr:cNvSpPr/>
      </xdr:nvSpPr>
      <xdr:spPr>
        <a:xfrm>
          <a:off x="7810500" y="1006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40781</xdr:rowOff>
    </xdr:from>
    <xdr:ext cx="599010" cy="259045"/>
    <xdr:sp macro="" textlink="">
      <xdr:nvSpPr>
        <xdr:cNvPr id="354" name="テキスト ボックス 353"/>
        <xdr:cNvSpPr txBox="1"/>
      </xdr:nvSpPr>
      <xdr:spPr>
        <a:xfrm>
          <a:off x="7561794" y="1015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128970</xdr:rowOff>
    </xdr:from>
    <xdr:to>
      <xdr:col>10</xdr:col>
      <xdr:colOff>155575</xdr:colOff>
      <xdr:row>59</xdr:row>
      <xdr:rowOff>59120</xdr:rowOff>
    </xdr:to>
    <xdr:sp macro="" textlink="">
      <xdr:nvSpPr>
        <xdr:cNvPr id="355" name="フローチャート : 判断 354"/>
        <xdr:cNvSpPr/>
      </xdr:nvSpPr>
      <xdr:spPr>
        <a:xfrm>
          <a:off x="6921500" y="1007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50247</xdr:rowOff>
    </xdr:from>
    <xdr:ext cx="534377" cy="259045"/>
    <xdr:sp macro="" textlink="">
      <xdr:nvSpPr>
        <xdr:cNvPr id="356" name="テキスト ボックス 355"/>
        <xdr:cNvSpPr txBox="1"/>
      </xdr:nvSpPr>
      <xdr:spPr>
        <a:xfrm>
          <a:off x="6705111" y="1016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22859</xdr:rowOff>
    </xdr:from>
    <xdr:to>
      <xdr:col>15</xdr:col>
      <xdr:colOff>231775</xdr:colOff>
      <xdr:row>58</xdr:row>
      <xdr:rowOff>124459</xdr:rowOff>
    </xdr:to>
    <xdr:sp macro="" textlink="">
      <xdr:nvSpPr>
        <xdr:cNvPr id="362" name="円/楕円 361"/>
        <xdr:cNvSpPr/>
      </xdr:nvSpPr>
      <xdr:spPr>
        <a:xfrm>
          <a:off x="10426700" y="99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45736</xdr:rowOff>
    </xdr:from>
    <xdr:ext cx="599010" cy="259045"/>
    <xdr:sp macro="" textlink="">
      <xdr:nvSpPr>
        <xdr:cNvPr id="363" name="普通建設事業費該当値テキスト"/>
        <xdr:cNvSpPr txBox="1"/>
      </xdr:nvSpPr>
      <xdr:spPr>
        <a:xfrm>
          <a:off x="10528300" y="981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373,335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26908</xdr:rowOff>
    </xdr:from>
    <xdr:to>
      <xdr:col>14</xdr:col>
      <xdr:colOff>79375</xdr:colOff>
      <xdr:row>58</xdr:row>
      <xdr:rowOff>128508</xdr:rowOff>
    </xdr:to>
    <xdr:sp macro="" textlink="">
      <xdr:nvSpPr>
        <xdr:cNvPr id="364" name="円/楕円 363"/>
        <xdr:cNvSpPr/>
      </xdr:nvSpPr>
      <xdr:spPr>
        <a:xfrm>
          <a:off x="9588500" y="997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145035</xdr:rowOff>
    </xdr:from>
    <xdr:ext cx="599010" cy="259045"/>
    <xdr:sp macro="" textlink="">
      <xdr:nvSpPr>
        <xdr:cNvPr id="365" name="テキスト ボックス 364"/>
        <xdr:cNvSpPr txBox="1"/>
      </xdr:nvSpPr>
      <xdr:spPr>
        <a:xfrm>
          <a:off x="9339794" y="974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362,708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16888</xdr:rowOff>
    </xdr:from>
    <xdr:to>
      <xdr:col>12</xdr:col>
      <xdr:colOff>561975</xdr:colOff>
      <xdr:row>58</xdr:row>
      <xdr:rowOff>118488</xdr:rowOff>
    </xdr:to>
    <xdr:sp macro="" textlink="">
      <xdr:nvSpPr>
        <xdr:cNvPr id="366" name="円/楕円 365"/>
        <xdr:cNvSpPr/>
      </xdr:nvSpPr>
      <xdr:spPr>
        <a:xfrm>
          <a:off x="8699500" y="996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135015</xdr:rowOff>
    </xdr:from>
    <xdr:ext cx="599010" cy="259045"/>
    <xdr:sp macro="" textlink="">
      <xdr:nvSpPr>
        <xdr:cNvPr id="367" name="テキスト ボックス 366"/>
        <xdr:cNvSpPr txBox="1"/>
      </xdr:nvSpPr>
      <xdr:spPr>
        <a:xfrm>
          <a:off x="8450794" y="973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389,008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40212</xdr:rowOff>
    </xdr:from>
    <xdr:to>
      <xdr:col>11</xdr:col>
      <xdr:colOff>358775</xdr:colOff>
      <xdr:row>58</xdr:row>
      <xdr:rowOff>141812</xdr:rowOff>
    </xdr:to>
    <xdr:sp macro="" textlink="">
      <xdr:nvSpPr>
        <xdr:cNvPr id="368" name="円/楕円 367"/>
        <xdr:cNvSpPr/>
      </xdr:nvSpPr>
      <xdr:spPr>
        <a:xfrm>
          <a:off x="7810500" y="998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158339</xdr:rowOff>
    </xdr:from>
    <xdr:ext cx="599010" cy="259045"/>
    <xdr:sp macro="" textlink="">
      <xdr:nvSpPr>
        <xdr:cNvPr id="369" name="テキスト ボックス 368"/>
        <xdr:cNvSpPr txBox="1"/>
      </xdr:nvSpPr>
      <xdr:spPr>
        <a:xfrm>
          <a:off x="7561794" y="975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327,790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126023</xdr:rowOff>
    </xdr:from>
    <xdr:to>
      <xdr:col>10</xdr:col>
      <xdr:colOff>155575</xdr:colOff>
      <xdr:row>59</xdr:row>
      <xdr:rowOff>56173</xdr:rowOff>
    </xdr:to>
    <xdr:sp macro="" textlink="">
      <xdr:nvSpPr>
        <xdr:cNvPr id="370" name="円/楕円 369"/>
        <xdr:cNvSpPr/>
      </xdr:nvSpPr>
      <xdr:spPr>
        <a:xfrm>
          <a:off x="6921500" y="100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72700</xdr:rowOff>
    </xdr:from>
    <xdr:ext cx="599010" cy="259045"/>
    <xdr:sp macro="" textlink="">
      <xdr:nvSpPr>
        <xdr:cNvPr id="371" name="テキスト ボックス 370"/>
        <xdr:cNvSpPr txBox="1"/>
      </xdr:nvSpPr>
      <xdr:spPr>
        <a:xfrm>
          <a:off x="6672794" y="984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40070</xdr:rowOff>
    </xdr:from>
    <xdr:to>
      <xdr:col>15</xdr:col>
      <xdr:colOff>180975</xdr:colOff>
      <xdr:row>78</xdr:row>
      <xdr:rowOff>84114</xdr:rowOff>
    </xdr:to>
    <xdr:cxnSp macro="">
      <xdr:nvCxnSpPr>
        <xdr:cNvPr id="398" name="直線コネクタ 397"/>
        <xdr:cNvCxnSpPr/>
      </xdr:nvCxnSpPr>
      <xdr:spPr>
        <a:xfrm>
          <a:off x="9639300" y="13413170"/>
          <a:ext cx="8382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12597</xdr:rowOff>
    </xdr:from>
    <xdr:ext cx="599010" cy="259045"/>
    <xdr:sp macro="" textlink="">
      <xdr:nvSpPr>
        <xdr:cNvPr id="399" name="普通建設事業費 （ うち新規整備　）平均値テキスト"/>
        <xdr:cNvSpPr txBox="1"/>
      </xdr:nvSpPr>
      <xdr:spPr>
        <a:xfrm>
          <a:off x="10528300" y="13385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12567</xdr:rowOff>
    </xdr:from>
    <xdr:to>
      <xdr:col>14</xdr:col>
      <xdr:colOff>28575</xdr:colOff>
      <xdr:row>78</xdr:row>
      <xdr:rowOff>40070</xdr:rowOff>
    </xdr:to>
    <xdr:cxnSp macro="">
      <xdr:nvCxnSpPr>
        <xdr:cNvPr id="401" name="直線コネクタ 400"/>
        <xdr:cNvCxnSpPr/>
      </xdr:nvCxnSpPr>
      <xdr:spPr>
        <a:xfrm>
          <a:off x="8750300" y="13385667"/>
          <a:ext cx="889000" cy="2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125249</xdr:rowOff>
    </xdr:from>
    <xdr:ext cx="599010" cy="259045"/>
    <xdr:sp macro="" textlink="">
      <xdr:nvSpPr>
        <xdr:cNvPr id="403" name="テキスト ボックス 402"/>
        <xdr:cNvSpPr txBox="1"/>
      </xdr:nvSpPr>
      <xdr:spPr>
        <a:xfrm>
          <a:off x="9339794"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64238</xdr:rowOff>
    </xdr:from>
    <xdr:to>
      <xdr:col>12</xdr:col>
      <xdr:colOff>561975</xdr:colOff>
      <xdr:row>78</xdr:row>
      <xdr:rowOff>165838</xdr:rowOff>
    </xdr:to>
    <xdr:sp macro="" textlink="">
      <xdr:nvSpPr>
        <xdr:cNvPr id="404" name="フローチャート : 判断 403"/>
        <xdr:cNvSpPr/>
      </xdr:nvSpPr>
      <xdr:spPr>
        <a:xfrm>
          <a:off x="8699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156965</xdr:rowOff>
    </xdr:from>
    <xdr:ext cx="534377" cy="259045"/>
    <xdr:sp macro="" textlink="">
      <xdr:nvSpPr>
        <xdr:cNvPr id="405" name="テキスト ボックス 404"/>
        <xdr:cNvSpPr txBox="1"/>
      </xdr:nvSpPr>
      <xdr:spPr>
        <a:xfrm>
          <a:off x="8483111" y="135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33314</xdr:rowOff>
    </xdr:from>
    <xdr:to>
      <xdr:col>15</xdr:col>
      <xdr:colOff>231775</xdr:colOff>
      <xdr:row>78</xdr:row>
      <xdr:rowOff>134914</xdr:rowOff>
    </xdr:to>
    <xdr:sp macro="" textlink="">
      <xdr:nvSpPr>
        <xdr:cNvPr id="411" name="円/楕円 410"/>
        <xdr:cNvSpPr/>
      </xdr:nvSpPr>
      <xdr:spPr>
        <a:xfrm>
          <a:off x="10426700" y="134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164141</xdr:rowOff>
    </xdr:from>
    <xdr:ext cx="599010" cy="259045"/>
    <xdr:sp macro="" textlink="">
      <xdr:nvSpPr>
        <xdr:cNvPr id="412" name="普通建設事業費 （ うち新規整備　）該当値テキスト"/>
        <xdr:cNvSpPr txBox="1"/>
      </xdr:nvSpPr>
      <xdr:spPr>
        <a:xfrm>
          <a:off x="10528300" y="1319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160720</xdr:rowOff>
    </xdr:from>
    <xdr:to>
      <xdr:col>14</xdr:col>
      <xdr:colOff>79375</xdr:colOff>
      <xdr:row>78</xdr:row>
      <xdr:rowOff>90870</xdr:rowOff>
    </xdr:to>
    <xdr:sp macro="" textlink="">
      <xdr:nvSpPr>
        <xdr:cNvPr id="413" name="円/楕円 412"/>
        <xdr:cNvSpPr/>
      </xdr:nvSpPr>
      <xdr:spPr>
        <a:xfrm>
          <a:off x="9588500" y="133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107397</xdr:rowOff>
    </xdr:from>
    <xdr:ext cx="599010" cy="259045"/>
    <xdr:sp macro="" textlink="">
      <xdr:nvSpPr>
        <xdr:cNvPr id="414" name="テキスト ボックス 413"/>
        <xdr:cNvSpPr txBox="1"/>
      </xdr:nvSpPr>
      <xdr:spPr>
        <a:xfrm>
          <a:off x="9339794" y="1313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217,912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133217</xdr:rowOff>
    </xdr:from>
    <xdr:to>
      <xdr:col>12</xdr:col>
      <xdr:colOff>561975</xdr:colOff>
      <xdr:row>78</xdr:row>
      <xdr:rowOff>63367</xdr:rowOff>
    </xdr:to>
    <xdr:sp macro="" textlink="">
      <xdr:nvSpPr>
        <xdr:cNvPr id="415" name="円/楕円 414"/>
        <xdr:cNvSpPr/>
      </xdr:nvSpPr>
      <xdr:spPr>
        <a:xfrm>
          <a:off x="8699500" y="133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79894</xdr:rowOff>
    </xdr:from>
    <xdr:ext cx="599010" cy="259045"/>
    <xdr:sp macro="" textlink="">
      <xdr:nvSpPr>
        <xdr:cNvPr id="416" name="テキスト ボックス 415"/>
        <xdr:cNvSpPr txBox="1"/>
      </xdr:nvSpPr>
      <xdr:spPr>
        <a:xfrm>
          <a:off x="8450794" y="1311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59458</xdr:rowOff>
    </xdr:from>
    <xdr:to>
      <xdr:col>15</xdr:col>
      <xdr:colOff>180975</xdr:colOff>
      <xdr:row>98</xdr:row>
      <xdr:rowOff>114728</xdr:rowOff>
    </xdr:to>
    <xdr:cxnSp macro="">
      <xdr:nvCxnSpPr>
        <xdr:cNvPr id="445" name="直線コネクタ 444"/>
        <xdr:cNvCxnSpPr/>
      </xdr:nvCxnSpPr>
      <xdr:spPr>
        <a:xfrm flipV="1">
          <a:off x="9639300" y="16861558"/>
          <a:ext cx="838200" cy="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114728</xdr:rowOff>
    </xdr:from>
    <xdr:to>
      <xdr:col>14</xdr:col>
      <xdr:colOff>28575</xdr:colOff>
      <xdr:row>98</xdr:row>
      <xdr:rowOff>145752</xdr:rowOff>
    </xdr:to>
    <xdr:cxnSp macro="">
      <xdr:nvCxnSpPr>
        <xdr:cNvPr id="448" name="直線コネクタ 447"/>
        <xdr:cNvCxnSpPr/>
      </xdr:nvCxnSpPr>
      <xdr:spPr>
        <a:xfrm flipV="1">
          <a:off x="8750300" y="1691682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127784</xdr:rowOff>
    </xdr:from>
    <xdr:to>
      <xdr:col>12</xdr:col>
      <xdr:colOff>561975</xdr:colOff>
      <xdr:row>99</xdr:row>
      <xdr:rowOff>57934</xdr:rowOff>
    </xdr:to>
    <xdr:sp macro="" textlink="">
      <xdr:nvSpPr>
        <xdr:cNvPr id="451" name="フローチャート : 判断 450"/>
        <xdr:cNvSpPr/>
      </xdr:nvSpPr>
      <xdr:spPr>
        <a:xfrm>
          <a:off x="8699500" y="16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49061</xdr:rowOff>
    </xdr:from>
    <xdr:ext cx="534377" cy="259045"/>
    <xdr:sp macro="" textlink="">
      <xdr:nvSpPr>
        <xdr:cNvPr id="452" name="テキスト ボックス 451"/>
        <xdr:cNvSpPr txBox="1"/>
      </xdr:nvSpPr>
      <xdr:spPr>
        <a:xfrm>
          <a:off x="8483111" y="1702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8658</xdr:rowOff>
    </xdr:from>
    <xdr:to>
      <xdr:col>15</xdr:col>
      <xdr:colOff>231775</xdr:colOff>
      <xdr:row>98</xdr:row>
      <xdr:rowOff>110258</xdr:rowOff>
    </xdr:to>
    <xdr:sp macro="" textlink="">
      <xdr:nvSpPr>
        <xdr:cNvPr id="458" name="円/楕円 457"/>
        <xdr:cNvSpPr/>
      </xdr:nvSpPr>
      <xdr:spPr>
        <a:xfrm>
          <a:off x="10426700" y="16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31535</xdr:rowOff>
    </xdr:from>
    <xdr:ext cx="599010" cy="259045"/>
    <xdr:sp macro="" textlink="">
      <xdr:nvSpPr>
        <xdr:cNvPr id="459" name="普通建設事業費 （ うち更新整備　）該当値テキスト"/>
        <xdr:cNvSpPr txBox="1"/>
      </xdr:nvSpPr>
      <xdr:spPr>
        <a:xfrm>
          <a:off x="10528300" y="1666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205,303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63928</xdr:rowOff>
    </xdr:from>
    <xdr:to>
      <xdr:col>14</xdr:col>
      <xdr:colOff>79375</xdr:colOff>
      <xdr:row>98</xdr:row>
      <xdr:rowOff>165528</xdr:rowOff>
    </xdr:to>
    <xdr:sp macro="" textlink="">
      <xdr:nvSpPr>
        <xdr:cNvPr id="460" name="円/楕円 459"/>
        <xdr:cNvSpPr/>
      </xdr:nvSpPr>
      <xdr:spPr>
        <a:xfrm>
          <a:off x="9588500" y="1686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10605</xdr:rowOff>
    </xdr:from>
    <xdr:ext cx="599010" cy="259045"/>
    <xdr:sp macro="" textlink="">
      <xdr:nvSpPr>
        <xdr:cNvPr id="461" name="テキスト ボックス 460"/>
        <xdr:cNvSpPr txBox="1"/>
      </xdr:nvSpPr>
      <xdr:spPr>
        <a:xfrm>
          <a:off x="9339794" y="1664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132,772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94952</xdr:rowOff>
    </xdr:from>
    <xdr:to>
      <xdr:col>12</xdr:col>
      <xdr:colOff>561975</xdr:colOff>
      <xdr:row>99</xdr:row>
      <xdr:rowOff>25102</xdr:rowOff>
    </xdr:to>
    <xdr:sp macro="" textlink="">
      <xdr:nvSpPr>
        <xdr:cNvPr id="462" name="円/楕円 461"/>
        <xdr:cNvSpPr/>
      </xdr:nvSpPr>
      <xdr:spPr>
        <a:xfrm>
          <a:off x="8699500" y="168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41629</xdr:rowOff>
    </xdr:from>
    <xdr:ext cx="534377" cy="259045"/>
    <xdr:sp macro="" textlink="">
      <xdr:nvSpPr>
        <xdr:cNvPr id="463" name="テキスト ボックス 462"/>
        <xdr:cNvSpPr txBox="1"/>
      </xdr:nvSpPr>
      <xdr:spPr>
        <a:xfrm>
          <a:off x="8483111" y="166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39088</xdr:rowOff>
    </xdr:from>
    <xdr:to>
      <xdr:col>23</xdr:col>
      <xdr:colOff>517525</xdr:colOff>
      <xdr:row>39</xdr:row>
      <xdr:rowOff>39593</xdr:rowOff>
    </xdr:to>
    <xdr:cxnSp macro="">
      <xdr:nvCxnSpPr>
        <xdr:cNvPr id="494" name="直線コネクタ 493"/>
        <xdr:cNvCxnSpPr/>
      </xdr:nvCxnSpPr>
      <xdr:spPr>
        <a:xfrm>
          <a:off x="15481300" y="6725638"/>
          <a:ext cx="8382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8686</xdr:rowOff>
    </xdr:from>
    <xdr:ext cx="534377" cy="259045"/>
    <xdr:sp macro="" textlink="">
      <xdr:nvSpPr>
        <xdr:cNvPr id="495" name="災害復旧事業費平均値テキスト"/>
        <xdr:cNvSpPr txBox="1"/>
      </xdr:nvSpPr>
      <xdr:spPr>
        <a:xfrm>
          <a:off x="16370300" y="669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76621</xdr:rowOff>
    </xdr:from>
    <xdr:to>
      <xdr:col>22</xdr:col>
      <xdr:colOff>365125</xdr:colOff>
      <xdr:row>39</xdr:row>
      <xdr:rowOff>39088</xdr:rowOff>
    </xdr:to>
    <xdr:cxnSp macro="">
      <xdr:nvCxnSpPr>
        <xdr:cNvPr id="497" name="直線コネクタ 496"/>
        <xdr:cNvCxnSpPr/>
      </xdr:nvCxnSpPr>
      <xdr:spPr>
        <a:xfrm>
          <a:off x="14592300" y="6591721"/>
          <a:ext cx="889000" cy="13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113248</xdr:rowOff>
    </xdr:from>
    <xdr:ext cx="534377" cy="259045"/>
    <xdr:sp macro="" textlink="">
      <xdr:nvSpPr>
        <xdr:cNvPr id="499" name="テキスト ボックス 498"/>
        <xdr:cNvSpPr txBox="1"/>
      </xdr:nvSpPr>
      <xdr:spPr>
        <a:xfrm>
          <a:off x="15214111" y="67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76621</xdr:rowOff>
    </xdr:from>
    <xdr:to>
      <xdr:col>21</xdr:col>
      <xdr:colOff>161925</xdr:colOff>
      <xdr:row>38</xdr:row>
      <xdr:rowOff>135866</xdr:rowOff>
    </xdr:to>
    <xdr:cxnSp macro="">
      <xdr:nvCxnSpPr>
        <xdr:cNvPr id="500" name="直線コネクタ 499"/>
        <xdr:cNvCxnSpPr/>
      </xdr:nvCxnSpPr>
      <xdr:spPr>
        <a:xfrm flipV="1">
          <a:off x="13703300" y="6591721"/>
          <a:ext cx="889000" cy="5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28049</xdr:rowOff>
    </xdr:from>
    <xdr:to>
      <xdr:col>21</xdr:col>
      <xdr:colOff>212725</xdr:colOff>
      <xdr:row>39</xdr:row>
      <xdr:rowOff>129649</xdr:rowOff>
    </xdr:to>
    <xdr:sp macro="" textlink="">
      <xdr:nvSpPr>
        <xdr:cNvPr id="501" name="フローチャート : 判断 500"/>
        <xdr:cNvSpPr/>
      </xdr:nvSpPr>
      <xdr:spPr>
        <a:xfrm>
          <a:off x="14541500" y="671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120776</xdr:rowOff>
    </xdr:from>
    <xdr:ext cx="534377" cy="259045"/>
    <xdr:sp macro="" textlink="">
      <xdr:nvSpPr>
        <xdr:cNvPr id="502" name="テキスト ボックス 501"/>
        <xdr:cNvSpPr txBox="1"/>
      </xdr:nvSpPr>
      <xdr:spPr>
        <a:xfrm>
          <a:off x="14325111" y="680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68996</xdr:rowOff>
    </xdr:from>
    <xdr:to>
      <xdr:col>19</xdr:col>
      <xdr:colOff>644525</xdr:colOff>
      <xdr:row>38</xdr:row>
      <xdr:rowOff>135866</xdr:rowOff>
    </xdr:to>
    <xdr:cxnSp macro="">
      <xdr:nvCxnSpPr>
        <xdr:cNvPr id="503" name="直線コネクタ 502"/>
        <xdr:cNvCxnSpPr/>
      </xdr:nvCxnSpPr>
      <xdr:spPr>
        <a:xfrm>
          <a:off x="12814300" y="6584096"/>
          <a:ext cx="889000" cy="6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33074</xdr:rowOff>
    </xdr:from>
    <xdr:to>
      <xdr:col>20</xdr:col>
      <xdr:colOff>9525</xdr:colOff>
      <xdr:row>39</xdr:row>
      <xdr:rowOff>134674</xdr:rowOff>
    </xdr:to>
    <xdr:sp macro="" textlink="">
      <xdr:nvSpPr>
        <xdr:cNvPr id="504" name="フローチャート : 判断 503"/>
        <xdr:cNvSpPr/>
      </xdr:nvSpPr>
      <xdr:spPr>
        <a:xfrm>
          <a:off x="13652500" y="67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125801</xdr:rowOff>
    </xdr:from>
    <xdr:ext cx="469744" cy="259045"/>
    <xdr:sp macro="" textlink="">
      <xdr:nvSpPr>
        <xdr:cNvPr id="505" name="テキスト ボックス 504"/>
        <xdr:cNvSpPr txBox="1"/>
      </xdr:nvSpPr>
      <xdr:spPr>
        <a:xfrm>
          <a:off x="13468427" y="681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32820</xdr:rowOff>
    </xdr:from>
    <xdr:to>
      <xdr:col>18</xdr:col>
      <xdr:colOff>492125</xdr:colOff>
      <xdr:row>39</xdr:row>
      <xdr:rowOff>134420</xdr:rowOff>
    </xdr:to>
    <xdr:sp macro="" textlink="">
      <xdr:nvSpPr>
        <xdr:cNvPr id="506" name="フローチャート : 判断 505"/>
        <xdr:cNvSpPr/>
      </xdr:nvSpPr>
      <xdr:spPr>
        <a:xfrm>
          <a:off x="12763500" y="671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125547</xdr:rowOff>
    </xdr:from>
    <xdr:ext cx="469744" cy="259045"/>
    <xdr:sp macro="" textlink="">
      <xdr:nvSpPr>
        <xdr:cNvPr id="507" name="テキスト ボックス 506"/>
        <xdr:cNvSpPr txBox="1"/>
      </xdr:nvSpPr>
      <xdr:spPr>
        <a:xfrm>
          <a:off x="12579427" y="681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160243</xdr:rowOff>
    </xdr:from>
    <xdr:to>
      <xdr:col>23</xdr:col>
      <xdr:colOff>568325</xdr:colOff>
      <xdr:row>39</xdr:row>
      <xdr:rowOff>90393</xdr:rowOff>
    </xdr:to>
    <xdr:sp macro="" textlink="">
      <xdr:nvSpPr>
        <xdr:cNvPr id="513" name="円/楕円 512"/>
        <xdr:cNvSpPr/>
      </xdr:nvSpPr>
      <xdr:spPr>
        <a:xfrm>
          <a:off x="16268700" y="667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119620</xdr:rowOff>
    </xdr:from>
    <xdr:ext cx="534377" cy="259045"/>
    <xdr:sp macro="" textlink="">
      <xdr:nvSpPr>
        <xdr:cNvPr id="514" name="災害復旧事業費該当値テキスト"/>
        <xdr:cNvSpPr txBox="1"/>
      </xdr:nvSpPr>
      <xdr:spPr>
        <a:xfrm>
          <a:off x="16370300" y="646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36,308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159738</xdr:rowOff>
    </xdr:from>
    <xdr:to>
      <xdr:col>22</xdr:col>
      <xdr:colOff>415925</xdr:colOff>
      <xdr:row>39</xdr:row>
      <xdr:rowOff>89888</xdr:rowOff>
    </xdr:to>
    <xdr:sp macro="" textlink="">
      <xdr:nvSpPr>
        <xdr:cNvPr id="515" name="円/楕円 514"/>
        <xdr:cNvSpPr/>
      </xdr:nvSpPr>
      <xdr:spPr>
        <a:xfrm>
          <a:off x="15430500" y="66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106415</xdr:rowOff>
    </xdr:from>
    <xdr:ext cx="534377" cy="259045"/>
    <xdr:sp macro="" textlink="">
      <xdr:nvSpPr>
        <xdr:cNvPr id="516" name="テキスト ボックス 515"/>
        <xdr:cNvSpPr txBox="1"/>
      </xdr:nvSpPr>
      <xdr:spPr>
        <a:xfrm>
          <a:off x="15214111" y="645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25821</xdr:rowOff>
    </xdr:from>
    <xdr:to>
      <xdr:col>21</xdr:col>
      <xdr:colOff>212725</xdr:colOff>
      <xdr:row>38</xdr:row>
      <xdr:rowOff>127421</xdr:rowOff>
    </xdr:to>
    <xdr:sp macro="" textlink="">
      <xdr:nvSpPr>
        <xdr:cNvPr id="517" name="円/楕円 516"/>
        <xdr:cNvSpPr/>
      </xdr:nvSpPr>
      <xdr:spPr>
        <a:xfrm>
          <a:off x="14541500" y="654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36</xdr:row>
      <xdr:rowOff>143948</xdr:rowOff>
    </xdr:from>
    <xdr:ext cx="599010" cy="259045"/>
    <xdr:sp macro="" textlink="">
      <xdr:nvSpPr>
        <xdr:cNvPr id="518" name="テキスト ボックス 517"/>
        <xdr:cNvSpPr txBox="1"/>
      </xdr:nvSpPr>
      <xdr:spPr>
        <a:xfrm>
          <a:off x="14292794" y="631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85066</xdr:rowOff>
    </xdr:from>
    <xdr:to>
      <xdr:col>20</xdr:col>
      <xdr:colOff>9525</xdr:colOff>
      <xdr:row>39</xdr:row>
      <xdr:rowOff>15216</xdr:rowOff>
    </xdr:to>
    <xdr:sp macro="" textlink="">
      <xdr:nvSpPr>
        <xdr:cNvPr id="519" name="円/楕円 518"/>
        <xdr:cNvSpPr/>
      </xdr:nvSpPr>
      <xdr:spPr>
        <a:xfrm>
          <a:off x="13652500" y="660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31743</xdr:rowOff>
    </xdr:from>
    <xdr:ext cx="534377" cy="259045"/>
    <xdr:sp macro="" textlink="">
      <xdr:nvSpPr>
        <xdr:cNvPr id="520" name="テキスト ボックス 519"/>
        <xdr:cNvSpPr txBox="1"/>
      </xdr:nvSpPr>
      <xdr:spPr>
        <a:xfrm>
          <a:off x="13436111" y="63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18196</xdr:rowOff>
    </xdr:from>
    <xdr:to>
      <xdr:col>18</xdr:col>
      <xdr:colOff>492125</xdr:colOff>
      <xdr:row>38</xdr:row>
      <xdr:rowOff>119796</xdr:rowOff>
    </xdr:to>
    <xdr:sp macro="" textlink="">
      <xdr:nvSpPr>
        <xdr:cNvPr id="521" name="円/楕円 520"/>
        <xdr:cNvSpPr/>
      </xdr:nvSpPr>
      <xdr:spPr>
        <a:xfrm>
          <a:off x="12763500" y="653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36</xdr:row>
      <xdr:rowOff>136323</xdr:rowOff>
    </xdr:from>
    <xdr:ext cx="599010" cy="259045"/>
    <xdr:sp macro="" textlink="">
      <xdr:nvSpPr>
        <xdr:cNvPr id="522" name="テキスト ボックス 521"/>
        <xdr:cNvSpPr txBox="1"/>
      </xdr:nvSpPr>
      <xdr:spPr>
        <a:xfrm>
          <a:off x="12514794" y="630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85" name="テキスト ボックス 58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87" name="テキスト ボックス 58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89" name="テキスト ボックス 58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593" name="テキスト ボックス 592"/>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5" name="テキスト ボックス 59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597" name="直線コネクタ 596"/>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598"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599" name="直線コネクタ 598"/>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0"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1" name="直線コネクタ 600"/>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37364</xdr:rowOff>
    </xdr:from>
    <xdr:to>
      <xdr:col>23</xdr:col>
      <xdr:colOff>517525</xdr:colOff>
      <xdr:row>79</xdr:row>
      <xdr:rowOff>39925</xdr:rowOff>
    </xdr:to>
    <xdr:cxnSp macro="">
      <xdr:nvCxnSpPr>
        <xdr:cNvPr id="602" name="直線コネクタ 601"/>
        <xdr:cNvCxnSpPr/>
      </xdr:nvCxnSpPr>
      <xdr:spPr>
        <a:xfrm flipV="1">
          <a:off x="15481300" y="13581914"/>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03" name="公債費平均値テキスト"/>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04" name="フローチャート : 判断 603"/>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163461</xdr:rowOff>
    </xdr:from>
    <xdr:to>
      <xdr:col>22</xdr:col>
      <xdr:colOff>365125</xdr:colOff>
      <xdr:row>79</xdr:row>
      <xdr:rowOff>39925</xdr:rowOff>
    </xdr:to>
    <xdr:cxnSp macro="">
      <xdr:nvCxnSpPr>
        <xdr:cNvPr id="605" name="直線コネクタ 604"/>
        <xdr:cNvCxnSpPr/>
      </xdr:nvCxnSpPr>
      <xdr:spPr>
        <a:xfrm>
          <a:off x="14592300" y="13536561"/>
          <a:ext cx="889000" cy="4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06" name="フローチャート : 判断 605"/>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141161</xdr:rowOff>
    </xdr:from>
    <xdr:ext cx="599010" cy="259045"/>
    <xdr:sp macro="" textlink="">
      <xdr:nvSpPr>
        <xdr:cNvPr id="607" name="テキスト ボックス 606"/>
        <xdr:cNvSpPr txBox="1"/>
      </xdr:nvSpPr>
      <xdr:spPr>
        <a:xfrm>
          <a:off x="15181794" y="1317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163461</xdr:rowOff>
    </xdr:from>
    <xdr:to>
      <xdr:col>21</xdr:col>
      <xdr:colOff>161925</xdr:colOff>
      <xdr:row>79</xdr:row>
      <xdr:rowOff>25161</xdr:rowOff>
    </xdr:to>
    <xdr:cxnSp macro="">
      <xdr:nvCxnSpPr>
        <xdr:cNvPr id="608" name="直線コネクタ 607"/>
        <xdr:cNvCxnSpPr/>
      </xdr:nvCxnSpPr>
      <xdr:spPr>
        <a:xfrm flipV="1">
          <a:off x="13703300" y="13536561"/>
          <a:ext cx="889000" cy="3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103389</xdr:rowOff>
    </xdr:from>
    <xdr:to>
      <xdr:col>21</xdr:col>
      <xdr:colOff>212725</xdr:colOff>
      <xdr:row>79</xdr:row>
      <xdr:rowOff>33539</xdr:rowOff>
    </xdr:to>
    <xdr:sp macro="" textlink="">
      <xdr:nvSpPr>
        <xdr:cNvPr id="609" name="フローチャート : 判断 608"/>
        <xdr:cNvSpPr/>
      </xdr:nvSpPr>
      <xdr:spPr>
        <a:xfrm>
          <a:off x="14541500" y="1347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50066</xdr:rowOff>
    </xdr:from>
    <xdr:ext cx="534377" cy="259045"/>
    <xdr:sp macro="" textlink="">
      <xdr:nvSpPr>
        <xdr:cNvPr id="610" name="テキスト ボックス 609"/>
        <xdr:cNvSpPr txBox="1"/>
      </xdr:nvSpPr>
      <xdr:spPr>
        <a:xfrm>
          <a:off x="14325111" y="1325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25161</xdr:rowOff>
    </xdr:from>
    <xdr:to>
      <xdr:col>19</xdr:col>
      <xdr:colOff>644525</xdr:colOff>
      <xdr:row>79</xdr:row>
      <xdr:rowOff>25419</xdr:rowOff>
    </xdr:to>
    <xdr:cxnSp macro="">
      <xdr:nvCxnSpPr>
        <xdr:cNvPr id="611" name="直線コネクタ 610"/>
        <xdr:cNvCxnSpPr/>
      </xdr:nvCxnSpPr>
      <xdr:spPr>
        <a:xfrm flipV="1">
          <a:off x="12814300" y="13569711"/>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99644</xdr:rowOff>
    </xdr:from>
    <xdr:to>
      <xdr:col>20</xdr:col>
      <xdr:colOff>9525</xdr:colOff>
      <xdr:row>79</xdr:row>
      <xdr:rowOff>29794</xdr:rowOff>
    </xdr:to>
    <xdr:sp macro="" textlink="">
      <xdr:nvSpPr>
        <xdr:cNvPr id="612" name="フローチャート : 判断 611"/>
        <xdr:cNvSpPr/>
      </xdr:nvSpPr>
      <xdr:spPr>
        <a:xfrm>
          <a:off x="13652500" y="1347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46321</xdr:rowOff>
    </xdr:from>
    <xdr:ext cx="534377" cy="259045"/>
    <xdr:sp macro="" textlink="">
      <xdr:nvSpPr>
        <xdr:cNvPr id="613" name="テキスト ボックス 612"/>
        <xdr:cNvSpPr txBox="1"/>
      </xdr:nvSpPr>
      <xdr:spPr>
        <a:xfrm>
          <a:off x="13436111" y="1324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96039</xdr:rowOff>
    </xdr:from>
    <xdr:to>
      <xdr:col>18</xdr:col>
      <xdr:colOff>492125</xdr:colOff>
      <xdr:row>79</xdr:row>
      <xdr:rowOff>26189</xdr:rowOff>
    </xdr:to>
    <xdr:sp macro="" textlink="">
      <xdr:nvSpPr>
        <xdr:cNvPr id="614" name="フローチャート : 判断 613"/>
        <xdr:cNvSpPr/>
      </xdr:nvSpPr>
      <xdr:spPr>
        <a:xfrm>
          <a:off x="12763500" y="134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42716</xdr:rowOff>
    </xdr:from>
    <xdr:ext cx="534377" cy="259045"/>
    <xdr:sp macro="" textlink="">
      <xdr:nvSpPr>
        <xdr:cNvPr id="615" name="テキスト ボックス 614"/>
        <xdr:cNvSpPr txBox="1"/>
      </xdr:nvSpPr>
      <xdr:spPr>
        <a:xfrm>
          <a:off x="12547111" y="1324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158014</xdr:rowOff>
    </xdr:from>
    <xdr:to>
      <xdr:col>23</xdr:col>
      <xdr:colOff>568325</xdr:colOff>
      <xdr:row>79</xdr:row>
      <xdr:rowOff>88164</xdr:rowOff>
    </xdr:to>
    <xdr:sp macro="" textlink="">
      <xdr:nvSpPr>
        <xdr:cNvPr id="621" name="円/楕円 620"/>
        <xdr:cNvSpPr/>
      </xdr:nvSpPr>
      <xdr:spPr>
        <a:xfrm>
          <a:off x="16268700" y="135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72941</xdr:rowOff>
    </xdr:from>
    <xdr:ext cx="534377" cy="259045"/>
    <xdr:sp macro="" textlink="">
      <xdr:nvSpPr>
        <xdr:cNvPr id="622" name="公債費該当値テキスト"/>
        <xdr:cNvSpPr txBox="1"/>
      </xdr:nvSpPr>
      <xdr:spPr>
        <a:xfrm>
          <a:off x="16370300" y="1344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37,673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160575</xdr:rowOff>
    </xdr:from>
    <xdr:to>
      <xdr:col>22</xdr:col>
      <xdr:colOff>415925</xdr:colOff>
      <xdr:row>79</xdr:row>
      <xdr:rowOff>90725</xdr:rowOff>
    </xdr:to>
    <xdr:sp macro="" textlink="">
      <xdr:nvSpPr>
        <xdr:cNvPr id="623" name="円/楕円 622"/>
        <xdr:cNvSpPr/>
      </xdr:nvSpPr>
      <xdr:spPr>
        <a:xfrm>
          <a:off x="15430500" y="135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81852</xdr:rowOff>
    </xdr:from>
    <xdr:ext cx="534377" cy="259045"/>
    <xdr:sp macro="" textlink="">
      <xdr:nvSpPr>
        <xdr:cNvPr id="624" name="テキスト ボックス 623"/>
        <xdr:cNvSpPr txBox="1"/>
      </xdr:nvSpPr>
      <xdr:spPr>
        <a:xfrm>
          <a:off x="15214111" y="1362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112661</xdr:rowOff>
    </xdr:from>
    <xdr:to>
      <xdr:col>21</xdr:col>
      <xdr:colOff>212725</xdr:colOff>
      <xdr:row>79</xdr:row>
      <xdr:rowOff>42811</xdr:rowOff>
    </xdr:to>
    <xdr:sp macro="" textlink="">
      <xdr:nvSpPr>
        <xdr:cNvPr id="625" name="円/楕円 624"/>
        <xdr:cNvSpPr/>
      </xdr:nvSpPr>
      <xdr:spPr>
        <a:xfrm>
          <a:off x="14541500" y="134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33938</xdr:rowOff>
    </xdr:from>
    <xdr:ext cx="534377" cy="259045"/>
    <xdr:sp macro="" textlink="">
      <xdr:nvSpPr>
        <xdr:cNvPr id="626" name="テキスト ボックス 625"/>
        <xdr:cNvSpPr txBox="1"/>
      </xdr:nvSpPr>
      <xdr:spPr>
        <a:xfrm>
          <a:off x="14325111" y="1357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145811</xdr:rowOff>
    </xdr:from>
    <xdr:to>
      <xdr:col>20</xdr:col>
      <xdr:colOff>9525</xdr:colOff>
      <xdr:row>79</xdr:row>
      <xdr:rowOff>75961</xdr:rowOff>
    </xdr:to>
    <xdr:sp macro="" textlink="">
      <xdr:nvSpPr>
        <xdr:cNvPr id="627" name="円/楕円 626"/>
        <xdr:cNvSpPr/>
      </xdr:nvSpPr>
      <xdr:spPr>
        <a:xfrm>
          <a:off x="13652500" y="135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67088</xdr:rowOff>
    </xdr:from>
    <xdr:ext cx="534377" cy="259045"/>
    <xdr:sp macro="" textlink="">
      <xdr:nvSpPr>
        <xdr:cNvPr id="628" name="テキスト ボックス 627"/>
        <xdr:cNvSpPr txBox="1"/>
      </xdr:nvSpPr>
      <xdr:spPr>
        <a:xfrm>
          <a:off x="13436111" y="136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146069</xdr:rowOff>
    </xdr:from>
    <xdr:to>
      <xdr:col>18</xdr:col>
      <xdr:colOff>492125</xdr:colOff>
      <xdr:row>79</xdr:row>
      <xdr:rowOff>76219</xdr:rowOff>
    </xdr:to>
    <xdr:sp macro="" textlink="">
      <xdr:nvSpPr>
        <xdr:cNvPr id="629" name="円/楕円 628"/>
        <xdr:cNvSpPr/>
      </xdr:nvSpPr>
      <xdr:spPr>
        <a:xfrm>
          <a:off x="12763500" y="1351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67346</xdr:rowOff>
    </xdr:from>
    <xdr:ext cx="534377" cy="259045"/>
    <xdr:sp macro="" textlink="">
      <xdr:nvSpPr>
        <xdr:cNvPr id="630" name="テキスト ボックス 629"/>
        <xdr:cNvSpPr txBox="1"/>
      </xdr:nvSpPr>
      <xdr:spPr>
        <a:xfrm>
          <a:off x="12547111" y="1361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4" name="テキスト ボックス 64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6" name="テキスト ボックス 64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8" name="テキスト ボックス 64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0" name="テキスト ボックス 649"/>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2" name="テキスト ボックス 65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54" name="直線コネクタ 653"/>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55"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56" name="直線コネクタ 655"/>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57"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58" name="直線コネクタ 657"/>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16929</xdr:rowOff>
    </xdr:from>
    <xdr:to>
      <xdr:col>23</xdr:col>
      <xdr:colOff>517525</xdr:colOff>
      <xdr:row>97</xdr:row>
      <xdr:rowOff>152051</xdr:rowOff>
    </xdr:to>
    <xdr:cxnSp macro="">
      <xdr:nvCxnSpPr>
        <xdr:cNvPr id="659" name="直線コネクタ 658"/>
        <xdr:cNvCxnSpPr/>
      </xdr:nvCxnSpPr>
      <xdr:spPr>
        <a:xfrm>
          <a:off x="15481300" y="16647579"/>
          <a:ext cx="838200" cy="13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0" name="積立金平均値テキスト"/>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1" name="フローチャート : 判断 660"/>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16929</xdr:rowOff>
    </xdr:from>
    <xdr:to>
      <xdr:col>22</xdr:col>
      <xdr:colOff>365125</xdr:colOff>
      <xdr:row>97</xdr:row>
      <xdr:rowOff>149952</xdr:rowOff>
    </xdr:to>
    <xdr:cxnSp macro="">
      <xdr:nvCxnSpPr>
        <xdr:cNvPr id="662" name="直線コネクタ 661"/>
        <xdr:cNvCxnSpPr/>
      </xdr:nvCxnSpPr>
      <xdr:spPr>
        <a:xfrm flipV="1">
          <a:off x="14592300" y="16647579"/>
          <a:ext cx="889000" cy="13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63" name="フローチャート : 判断 662"/>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45790</xdr:rowOff>
    </xdr:from>
    <xdr:ext cx="599010" cy="259045"/>
    <xdr:sp macro="" textlink="">
      <xdr:nvSpPr>
        <xdr:cNvPr id="664" name="テキスト ボックス 663"/>
        <xdr:cNvSpPr txBox="1"/>
      </xdr:nvSpPr>
      <xdr:spPr>
        <a:xfrm>
          <a:off x="15181794" y="168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100555</xdr:rowOff>
    </xdr:from>
    <xdr:to>
      <xdr:col>21</xdr:col>
      <xdr:colOff>161925</xdr:colOff>
      <xdr:row>97</xdr:row>
      <xdr:rowOff>149952</xdr:rowOff>
    </xdr:to>
    <xdr:cxnSp macro="">
      <xdr:nvCxnSpPr>
        <xdr:cNvPr id="665" name="直線コネクタ 664"/>
        <xdr:cNvCxnSpPr/>
      </xdr:nvCxnSpPr>
      <xdr:spPr>
        <a:xfrm>
          <a:off x="13703300" y="16731205"/>
          <a:ext cx="889000" cy="4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35485</xdr:rowOff>
    </xdr:from>
    <xdr:to>
      <xdr:col>21</xdr:col>
      <xdr:colOff>212725</xdr:colOff>
      <xdr:row>98</xdr:row>
      <xdr:rowOff>137085</xdr:rowOff>
    </xdr:to>
    <xdr:sp macro="" textlink="">
      <xdr:nvSpPr>
        <xdr:cNvPr id="666" name="フローチャート : 判断 665"/>
        <xdr:cNvSpPr/>
      </xdr:nvSpPr>
      <xdr:spPr>
        <a:xfrm>
          <a:off x="14541500" y="1683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128212</xdr:rowOff>
    </xdr:from>
    <xdr:ext cx="599010" cy="259045"/>
    <xdr:sp macro="" textlink="">
      <xdr:nvSpPr>
        <xdr:cNvPr id="667" name="テキスト ボックス 666"/>
        <xdr:cNvSpPr txBox="1"/>
      </xdr:nvSpPr>
      <xdr:spPr>
        <a:xfrm>
          <a:off x="14292794" y="1693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21174</xdr:rowOff>
    </xdr:from>
    <xdr:to>
      <xdr:col>19</xdr:col>
      <xdr:colOff>644525</xdr:colOff>
      <xdr:row>97</xdr:row>
      <xdr:rowOff>100555</xdr:rowOff>
    </xdr:to>
    <xdr:cxnSp macro="">
      <xdr:nvCxnSpPr>
        <xdr:cNvPr id="668" name="直線コネクタ 667"/>
        <xdr:cNvCxnSpPr/>
      </xdr:nvCxnSpPr>
      <xdr:spPr>
        <a:xfrm>
          <a:off x="12814300" y="16308924"/>
          <a:ext cx="889000" cy="42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113123</xdr:rowOff>
    </xdr:from>
    <xdr:to>
      <xdr:col>20</xdr:col>
      <xdr:colOff>9525</xdr:colOff>
      <xdr:row>99</xdr:row>
      <xdr:rowOff>43273</xdr:rowOff>
    </xdr:to>
    <xdr:sp macro="" textlink="">
      <xdr:nvSpPr>
        <xdr:cNvPr id="669" name="フローチャート : 判断 668"/>
        <xdr:cNvSpPr/>
      </xdr:nvSpPr>
      <xdr:spPr>
        <a:xfrm>
          <a:off x="13652500" y="1691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34400</xdr:rowOff>
    </xdr:from>
    <xdr:ext cx="534377" cy="259045"/>
    <xdr:sp macro="" textlink="">
      <xdr:nvSpPr>
        <xdr:cNvPr id="670" name="テキスト ボックス 669"/>
        <xdr:cNvSpPr txBox="1"/>
      </xdr:nvSpPr>
      <xdr:spPr>
        <a:xfrm>
          <a:off x="13436111" y="170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113821</xdr:rowOff>
    </xdr:from>
    <xdr:to>
      <xdr:col>18</xdr:col>
      <xdr:colOff>492125</xdr:colOff>
      <xdr:row>99</xdr:row>
      <xdr:rowOff>43971</xdr:rowOff>
    </xdr:to>
    <xdr:sp macro="" textlink="">
      <xdr:nvSpPr>
        <xdr:cNvPr id="671" name="フローチャート : 判断 670"/>
        <xdr:cNvSpPr/>
      </xdr:nvSpPr>
      <xdr:spPr>
        <a:xfrm>
          <a:off x="12763500" y="1691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35098</xdr:rowOff>
    </xdr:from>
    <xdr:ext cx="534377" cy="259045"/>
    <xdr:sp macro="" textlink="">
      <xdr:nvSpPr>
        <xdr:cNvPr id="672" name="テキスト ボックス 671"/>
        <xdr:cNvSpPr txBox="1"/>
      </xdr:nvSpPr>
      <xdr:spPr>
        <a:xfrm>
          <a:off x="12547111" y="1700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101251</xdr:rowOff>
    </xdr:from>
    <xdr:to>
      <xdr:col>23</xdr:col>
      <xdr:colOff>568325</xdr:colOff>
      <xdr:row>98</xdr:row>
      <xdr:rowOff>31401</xdr:rowOff>
    </xdr:to>
    <xdr:sp macro="" textlink="">
      <xdr:nvSpPr>
        <xdr:cNvPr id="678" name="円/楕円 677"/>
        <xdr:cNvSpPr/>
      </xdr:nvSpPr>
      <xdr:spPr>
        <a:xfrm>
          <a:off x="16268700" y="167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124128</xdr:rowOff>
    </xdr:from>
    <xdr:ext cx="599010" cy="259045"/>
    <xdr:sp macro="" textlink="">
      <xdr:nvSpPr>
        <xdr:cNvPr id="679" name="積立金該当値テキスト"/>
        <xdr:cNvSpPr txBox="1"/>
      </xdr:nvSpPr>
      <xdr:spPr>
        <a:xfrm>
          <a:off x="16370300" y="1658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185,275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137579</xdr:rowOff>
    </xdr:from>
    <xdr:to>
      <xdr:col>22</xdr:col>
      <xdr:colOff>415925</xdr:colOff>
      <xdr:row>97</xdr:row>
      <xdr:rowOff>67729</xdr:rowOff>
    </xdr:to>
    <xdr:sp macro="" textlink="">
      <xdr:nvSpPr>
        <xdr:cNvPr id="680" name="円/楕円 679"/>
        <xdr:cNvSpPr/>
      </xdr:nvSpPr>
      <xdr:spPr>
        <a:xfrm>
          <a:off x="15430500" y="165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84256</xdr:rowOff>
    </xdr:from>
    <xdr:ext cx="599010" cy="259045"/>
    <xdr:sp macro="" textlink="">
      <xdr:nvSpPr>
        <xdr:cNvPr id="681" name="テキスト ボックス 680"/>
        <xdr:cNvSpPr txBox="1"/>
      </xdr:nvSpPr>
      <xdr:spPr>
        <a:xfrm>
          <a:off x="15181794" y="1637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291,670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99152</xdr:rowOff>
    </xdr:from>
    <xdr:to>
      <xdr:col>21</xdr:col>
      <xdr:colOff>212725</xdr:colOff>
      <xdr:row>98</xdr:row>
      <xdr:rowOff>29302</xdr:rowOff>
    </xdr:to>
    <xdr:sp macro="" textlink="">
      <xdr:nvSpPr>
        <xdr:cNvPr id="682" name="円/楕円 681"/>
        <xdr:cNvSpPr/>
      </xdr:nvSpPr>
      <xdr:spPr>
        <a:xfrm>
          <a:off x="14541500" y="167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45829</xdr:rowOff>
    </xdr:from>
    <xdr:ext cx="599010" cy="259045"/>
    <xdr:sp macro="" textlink="">
      <xdr:nvSpPr>
        <xdr:cNvPr id="683" name="テキスト ボックス 682"/>
        <xdr:cNvSpPr txBox="1"/>
      </xdr:nvSpPr>
      <xdr:spPr>
        <a:xfrm>
          <a:off x="14292794" y="1650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186,927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49755</xdr:rowOff>
    </xdr:from>
    <xdr:to>
      <xdr:col>20</xdr:col>
      <xdr:colOff>9525</xdr:colOff>
      <xdr:row>97</xdr:row>
      <xdr:rowOff>151355</xdr:rowOff>
    </xdr:to>
    <xdr:sp macro="" textlink="">
      <xdr:nvSpPr>
        <xdr:cNvPr id="684" name="円/楕円 683"/>
        <xdr:cNvSpPr/>
      </xdr:nvSpPr>
      <xdr:spPr>
        <a:xfrm>
          <a:off x="13652500" y="166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167882</xdr:rowOff>
    </xdr:from>
    <xdr:ext cx="599010" cy="259045"/>
    <xdr:sp macro="" textlink="">
      <xdr:nvSpPr>
        <xdr:cNvPr id="685" name="テキスト ボックス 684"/>
        <xdr:cNvSpPr txBox="1"/>
      </xdr:nvSpPr>
      <xdr:spPr>
        <a:xfrm>
          <a:off x="13403794" y="164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225,823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141824</xdr:rowOff>
    </xdr:from>
    <xdr:to>
      <xdr:col>18</xdr:col>
      <xdr:colOff>492125</xdr:colOff>
      <xdr:row>95</xdr:row>
      <xdr:rowOff>71974</xdr:rowOff>
    </xdr:to>
    <xdr:sp macro="" textlink="">
      <xdr:nvSpPr>
        <xdr:cNvPr id="686" name="円/楕円 685"/>
        <xdr:cNvSpPr/>
      </xdr:nvSpPr>
      <xdr:spPr>
        <a:xfrm>
          <a:off x="12763500" y="1625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88501</xdr:rowOff>
    </xdr:from>
    <xdr:ext cx="599010" cy="259045"/>
    <xdr:sp macro="" textlink="">
      <xdr:nvSpPr>
        <xdr:cNvPr id="687" name="テキスト ボックス 686"/>
        <xdr:cNvSpPr txBox="1"/>
      </xdr:nvSpPr>
      <xdr:spPr>
        <a:xfrm>
          <a:off x="12514794" y="1603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09" name="直線コネクタ 708"/>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12"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13" name="直線コネクタ 712"/>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4" name="直線コネクタ 71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15"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16" name="フローチャート : 判断 715"/>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130830</xdr:rowOff>
    </xdr:from>
    <xdr:to>
      <xdr:col>31</xdr:col>
      <xdr:colOff>34925</xdr:colOff>
      <xdr:row>38</xdr:row>
      <xdr:rowOff>139700</xdr:rowOff>
    </xdr:to>
    <xdr:cxnSp macro="">
      <xdr:nvCxnSpPr>
        <xdr:cNvPr id="717" name="直線コネクタ 716"/>
        <xdr:cNvCxnSpPr/>
      </xdr:nvCxnSpPr>
      <xdr:spPr>
        <a:xfrm>
          <a:off x="20434300" y="6645930"/>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18" name="フローチャート : 判断 717"/>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19" name="テキスト ボックス 718"/>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130830</xdr:rowOff>
    </xdr:from>
    <xdr:to>
      <xdr:col>29</xdr:col>
      <xdr:colOff>517525</xdr:colOff>
      <xdr:row>38</xdr:row>
      <xdr:rowOff>139700</xdr:rowOff>
    </xdr:to>
    <xdr:cxnSp macro="">
      <xdr:nvCxnSpPr>
        <xdr:cNvPr id="720" name="直線コネクタ 719"/>
        <xdr:cNvCxnSpPr/>
      </xdr:nvCxnSpPr>
      <xdr:spPr>
        <a:xfrm flipV="1">
          <a:off x="19545300" y="6645930"/>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38151</xdr:rowOff>
    </xdr:from>
    <xdr:to>
      <xdr:col>29</xdr:col>
      <xdr:colOff>568325</xdr:colOff>
      <xdr:row>38</xdr:row>
      <xdr:rowOff>139751</xdr:rowOff>
    </xdr:to>
    <xdr:sp macro="" textlink="">
      <xdr:nvSpPr>
        <xdr:cNvPr id="721" name="フローチャート : 判断 720"/>
        <xdr:cNvSpPr/>
      </xdr:nvSpPr>
      <xdr:spPr>
        <a:xfrm>
          <a:off x="20383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156278</xdr:rowOff>
    </xdr:from>
    <xdr:ext cx="469744" cy="259045"/>
    <xdr:sp macro="" textlink="">
      <xdr:nvSpPr>
        <xdr:cNvPr id="722" name="テキスト ボックス 721"/>
        <xdr:cNvSpPr txBox="1"/>
      </xdr:nvSpPr>
      <xdr:spPr>
        <a:xfrm>
          <a:off x="20199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127859</xdr:rowOff>
    </xdr:from>
    <xdr:to>
      <xdr:col>28</xdr:col>
      <xdr:colOff>314325</xdr:colOff>
      <xdr:row>38</xdr:row>
      <xdr:rowOff>139700</xdr:rowOff>
    </xdr:to>
    <xdr:cxnSp macro="">
      <xdr:nvCxnSpPr>
        <xdr:cNvPr id="723" name="直線コネクタ 722"/>
        <xdr:cNvCxnSpPr/>
      </xdr:nvCxnSpPr>
      <xdr:spPr>
        <a:xfrm>
          <a:off x="18656300" y="6642959"/>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16342</xdr:rowOff>
    </xdr:from>
    <xdr:to>
      <xdr:col>28</xdr:col>
      <xdr:colOff>365125</xdr:colOff>
      <xdr:row>38</xdr:row>
      <xdr:rowOff>117942</xdr:rowOff>
    </xdr:to>
    <xdr:sp macro="" textlink="">
      <xdr:nvSpPr>
        <xdr:cNvPr id="724" name="フローチャート : 判断 723"/>
        <xdr:cNvSpPr/>
      </xdr:nvSpPr>
      <xdr:spPr>
        <a:xfrm>
          <a:off x="19494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134469</xdr:rowOff>
    </xdr:from>
    <xdr:ext cx="469744" cy="259045"/>
    <xdr:sp macro="" textlink="">
      <xdr:nvSpPr>
        <xdr:cNvPr id="725" name="テキスト ボックス 724"/>
        <xdr:cNvSpPr txBox="1"/>
      </xdr:nvSpPr>
      <xdr:spPr>
        <a:xfrm>
          <a:off x="19310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28321</xdr:rowOff>
    </xdr:from>
    <xdr:to>
      <xdr:col>27</xdr:col>
      <xdr:colOff>161925</xdr:colOff>
      <xdr:row>38</xdr:row>
      <xdr:rowOff>129921</xdr:rowOff>
    </xdr:to>
    <xdr:sp macro="" textlink="">
      <xdr:nvSpPr>
        <xdr:cNvPr id="726" name="フローチャート : 判断 725"/>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146448</xdr:rowOff>
    </xdr:from>
    <xdr:ext cx="469744" cy="259045"/>
    <xdr:sp macro="" textlink="">
      <xdr:nvSpPr>
        <xdr:cNvPr id="727" name="テキスト ボックス 726"/>
        <xdr:cNvSpPr txBox="1"/>
      </xdr:nvSpPr>
      <xdr:spPr>
        <a:xfrm>
          <a:off x="18421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3" name="円/楕円 73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34"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5" name="円/楕円 73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6" name="テキスト ボックス 73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80030</xdr:rowOff>
    </xdr:from>
    <xdr:to>
      <xdr:col>29</xdr:col>
      <xdr:colOff>568325</xdr:colOff>
      <xdr:row>39</xdr:row>
      <xdr:rowOff>10180</xdr:rowOff>
    </xdr:to>
    <xdr:sp macro="" textlink="">
      <xdr:nvSpPr>
        <xdr:cNvPr id="737" name="円/楕円 736"/>
        <xdr:cNvSpPr/>
      </xdr:nvSpPr>
      <xdr:spPr>
        <a:xfrm>
          <a:off x="20383500" y="65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1307</xdr:rowOff>
    </xdr:from>
    <xdr:ext cx="378565" cy="259045"/>
    <xdr:sp macro="" textlink="">
      <xdr:nvSpPr>
        <xdr:cNvPr id="738" name="テキスト ボックス 737"/>
        <xdr:cNvSpPr txBox="1"/>
      </xdr:nvSpPr>
      <xdr:spPr>
        <a:xfrm>
          <a:off x="20245017" y="668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9" name="円/楕円 73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77059</xdr:rowOff>
    </xdr:from>
    <xdr:to>
      <xdr:col>27</xdr:col>
      <xdr:colOff>161925</xdr:colOff>
      <xdr:row>39</xdr:row>
      <xdr:rowOff>7209</xdr:rowOff>
    </xdr:to>
    <xdr:sp macro="" textlink="">
      <xdr:nvSpPr>
        <xdr:cNvPr id="741" name="円/楕円 740"/>
        <xdr:cNvSpPr/>
      </xdr:nvSpPr>
      <xdr:spPr>
        <a:xfrm>
          <a:off x="18605500" y="659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169786</xdr:rowOff>
    </xdr:from>
    <xdr:ext cx="378565" cy="259045"/>
    <xdr:sp macro="" textlink="">
      <xdr:nvSpPr>
        <xdr:cNvPr id="742" name="テキスト ボックス 741"/>
        <xdr:cNvSpPr txBox="1"/>
      </xdr:nvSpPr>
      <xdr:spPr>
        <a:xfrm>
          <a:off x="18467017" y="6684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6" name="テキスト ボックス 755"/>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66" name="直線コネクタ 765"/>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67"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69"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0" name="直線コネクタ 769"/>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33690</xdr:rowOff>
    </xdr:from>
    <xdr:to>
      <xdr:col>32</xdr:col>
      <xdr:colOff>187325</xdr:colOff>
      <xdr:row>59</xdr:row>
      <xdr:rowOff>33820</xdr:rowOff>
    </xdr:to>
    <xdr:cxnSp macro="">
      <xdr:nvCxnSpPr>
        <xdr:cNvPr id="771" name="直線コネクタ 770"/>
        <xdr:cNvCxnSpPr/>
      </xdr:nvCxnSpPr>
      <xdr:spPr>
        <a:xfrm>
          <a:off x="21323300" y="10149240"/>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72"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73" name="フローチャート : 判断 772"/>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31752</xdr:rowOff>
    </xdr:from>
    <xdr:to>
      <xdr:col>31</xdr:col>
      <xdr:colOff>34925</xdr:colOff>
      <xdr:row>59</xdr:row>
      <xdr:rowOff>33690</xdr:rowOff>
    </xdr:to>
    <xdr:cxnSp macro="">
      <xdr:nvCxnSpPr>
        <xdr:cNvPr id="774" name="直線コネクタ 773"/>
        <xdr:cNvCxnSpPr/>
      </xdr:nvCxnSpPr>
      <xdr:spPr>
        <a:xfrm>
          <a:off x="20434300" y="10147302"/>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75" name="フローチャート : 判断 774"/>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76" name="テキスト ボックス 775"/>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31541</xdr:rowOff>
    </xdr:from>
    <xdr:to>
      <xdr:col>29</xdr:col>
      <xdr:colOff>517525</xdr:colOff>
      <xdr:row>59</xdr:row>
      <xdr:rowOff>31752</xdr:rowOff>
    </xdr:to>
    <xdr:cxnSp macro="">
      <xdr:nvCxnSpPr>
        <xdr:cNvPr id="777" name="直線コネクタ 776"/>
        <xdr:cNvCxnSpPr/>
      </xdr:nvCxnSpPr>
      <xdr:spPr>
        <a:xfrm>
          <a:off x="19545300" y="10147091"/>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154032</xdr:rowOff>
    </xdr:from>
    <xdr:to>
      <xdr:col>29</xdr:col>
      <xdr:colOff>568325</xdr:colOff>
      <xdr:row>59</xdr:row>
      <xdr:rowOff>84182</xdr:rowOff>
    </xdr:to>
    <xdr:sp macro="" textlink="">
      <xdr:nvSpPr>
        <xdr:cNvPr id="778" name="フローチャート : 判断 777"/>
        <xdr:cNvSpPr/>
      </xdr:nvSpPr>
      <xdr:spPr>
        <a:xfrm>
          <a:off x="20383500" y="100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75309</xdr:rowOff>
    </xdr:from>
    <xdr:ext cx="469744" cy="259045"/>
    <xdr:sp macro="" textlink="">
      <xdr:nvSpPr>
        <xdr:cNvPr id="779" name="テキスト ボックス 778"/>
        <xdr:cNvSpPr txBox="1"/>
      </xdr:nvSpPr>
      <xdr:spPr>
        <a:xfrm>
          <a:off x="20199427" y="101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31400</xdr:rowOff>
    </xdr:from>
    <xdr:to>
      <xdr:col>28</xdr:col>
      <xdr:colOff>314325</xdr:colOff>
      <xdr:row>59</xdr:row>
      <xdr:rowOff>31541</xdr:rowOff>
    </xdr:to>
    <xdr:cxnSp macro="">
      <xdr:nvCxnSpPr>
        <xdr:cNvPr id="780" name="直線コネクタ 779"/>
        <xdr:cNvCxnSpPr/>
      </xdr:nvCxnSpPr>
      <xdr:spPr>
        <a:xfrm>
          <a:off x="18656300" y="10146950"/>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153884</xdr:rowOff>
    </xdr:from>
    <xdr:to>
      <xdr:col>28</xdr:col>
      <xdr:colOff>365125</xdr:colOff>
      <xdr:row>59</xdr:row>
      <xdr:rowOff>84034</xdr:rowOff>
    </xdr:to>
    <xdr:sp macro="" textlink="">
      <xdr:nvSpPr>
        <xdr:cNvPr id="781" name="フローチャート : 判断 780"/>
        <xdr:cNvSpPr/>
      </xdr:nvSpPr>
      <xdr:spPr>
        <a:xfrm>
          <a:off x="19494500" y="100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75161</xdr:rowOff>
    </xdr:from>
    <xdr:ext cx="469744" cy="259045"/>
    <xdr:sp macro="" textlink="">
      <xdr:nvSpPr>
        <xdr:cNvPr id="782" name="テキスト ボックス 781"/>
        <xdr:cNvSpPr txBox="1"/>
      </xdr:nvSpPr>
      <xdr:spPr>
        <a:xfrm>
          <a:off x="19310427" y="1019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152440</xdr:rowOff>
    </xdr:from>
    <xdr:to>
      <xdr:col>27</xdr:col>
      <xdr:colOff>161925</xdr:colOff>
      <xdr:row>59</xdr:row>
      <xdr:rowOff>82590</xdr:rowOff>
    </xdr:to>
    <xdr:sp macro="" textlink="">
      <xdr:nvSpPr>
        <xdr:cNvPr id="783" name="フローチャート : 判断 782"/>
        <xdr:cNvSpPr/>
      </xdr:nvSpPr>
      <xdr:spPr>
        <a:xfrm>
          <a:off x="18605500" y="100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73717</xdr:rowOff>
    </xdr:from>
    <xdr:ext cx="469744" cy="259045"/>
    <xdr:sp macro="" textlink="">
      <xdr:nvSpPr>
        <xdr:cNvPr id="784" name="テキスト ボックス 783"/>
        <xdr:cNvSpPr txBox="1"/>
      </xdr:nvSpPr>
      <xdr:spPr>
        <a:xfrm>
          <a:off x="18421427" y="1018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154470</xdr:rowOff>
    </xdr:from>
    <xdr:to>
      <xdr:col>32</xdr:col>
      <xdr:colOff>238125</xdr:colOff>
      <xdr:row>59</xdr:row>
      <xdr:rowOff>84620</xdr:rowOff>
    </xdr:to>
    <xdr:sp macro="" textlink="">
      <xdr:nvSpPr>
        <xdr:cNvPr id="790" name="円/楕円 789"/>
        <xdr:cNvSpPr/>
      </xdr:nvSpPr>
      <xdr:spPr>
        <a:xfrm>
          <a:off x="22110700" y="100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469744" cy="259045"/>
    <xdr:sp macro="" textlink="">
      <xdr:nvSpPr>
        <xdr:cNvPr id="791" name="貸付金該当値テキスト"/>
        <xdr:cNvSpPr txBox="1"/>
      </xdr:nvSpPr>
      <xdr:spPr>
        <a:xfrm>
          <a:off x="22212300" y="1004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154340</xdr:rowOff>
    </xdr:from>
    <xdr:to>
      <xdr:col>31</xdr:col>
      <xdr:colOff>85725</xdr:colOff>
      <xdr:row>59</xdr:row>
      <xdr:rowOff>84490</xdr:rowOff>
    </xdr:to>
    <xdr:sp macro="" textlink="">
      <xdr:nvSpPr>
        <xdr:cNvPr id="792" name="円/楕円 791"/>
        <xdr:cNvSpPr/>
      </xdr:nvSpPr>
      <xdr:spPr>
        <a:xfrm>
          <a:off x="21272500" y="100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75617</xdr:rowOff>
    </xdr:from>
    <xdr:ext cx="469744" cy="259045"/>
    <xdr:sp macro="" textlink="">
      <xdr:nvSpPr>
        <xdr:cNvPr id="793" name="テキスト ボックス 792"/>
        <xdr:cNvSpPr txBox="1"/>
      </xdr:nvSpPr>
      <xdr:spPr>
        <a:xfrm>
          <a:off x="21088427" y="101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152402</xdr:rowOff>
    </xdr:from>
    <xdr:to>
      <xdr:col>29</xdr:col>
      <xdr:colOff>568325</xdr:colOff>
      <xdr:row>59</xdr:row>
      <xdr:rowOff>82552</xdr:rowOff>
    </xdr:to>
    <xdr:sp macro="" textlink="">
      <xdr:nvSpPr>
        <xdr:cNvPr id="794" name="円/楕円 793"/>
        <xdr:cNvSpPr/>
      </xdr:nvSpPr>
      <xdr:spPr>
        <a:xfrm>
          <a:off x="20383500" y="100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99079</xdr:rowOff>
    </xdr:from>
    <xdr:ext cx="469744" cy="259045"/>
    <xdr:sp macro="" textlink="">
      <xdr:nvSpPr>
        <xdr:cNvPr id="795" name="テキスト ボックス 794"/>
        <xdr:cNvSpPr txBox="1"/>
      </xdr:nvSpPr>
      <xdr:spPr>
        <a:xfrm>
          <a:off x="20199427" y="987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152191</xdr:rowOff>
    </xdr:from>
    <xdr:to>
      <xdr:col>28</xdr:col>
      <xdr:colOff>365125</xdr:colOff>
      <xdr:row>59</xdr:row>
      <xdr:rowOff>82341</xdr:rowOff>
    </xdr:to>
    <xdr:sp macro="" textlink="">
      <xdr:nvSpPr>
        <xdr:cNvPr id="796" name="円/楕円 795"/>
        <xdr:cNvSpPr/>
      </xdr:nvSpPr>
      <xdr:spPr>
        <a:xfrm>
          <a:off x="19494500" y="1009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98868</xdr:rowOff>
    </xdr:from>
    <xdr:ext cx="469744" cy="259045"/>
    <xdr:sp macro="" textlink="">
      <xdr:nvSpPr>
        <xdr:cNvPr id="797" name="テキスト ボックス 796"/>
        <xdr:cNvSpPr txBox="1"/>
      </xdr:nvSpPr>
      <xdr:spPr>
        <a:xfrm>
          <a:off x="19310427" y="987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152050</xdr:rowOff>
    </xdr:from>
    <xdr:to>
      <xdr:col>27</xdr:col>
      <xdr:colOff>161925</xdr:colOff>
      <xdr:row>59</xdr:row>
      <xdr:rowOff>82200</xdr:rowOff>
    </xdr:to>
    <xdr:sp macro="" textlink="">
      <xdr:nvSpPr>
        <xdr:cNvPr id="798" name="円/楕円 797"/>
        <xdr:cNvSpPr/>
      </xdr:nvSpPr>
      <xdr:spPr>
        <a:xfrm>
          <a:off x="18605500" y="100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98727</xdr:rowOff>
    </xdr:from>
    <xdr:ext cx="469744" cy="259045"/>
    <xdr:sp macro="" textlink="">
      <xdr:nvSpPr>
        <xdr:cNvPr id="799" name="テキスト ボックス 798"/>
        <xdr:cNvSpPr txBox="1"/>
      </xdr:nvSpPr>
      <xdr:spPr>
        <a:xfrm>
          <a:off x="18421427" y="98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0" name="直線コネクタ 80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1" name="テキスト ボックス 81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2" name="直線コネクタ 81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3" name="テキスト ボックス 81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4" name="直線コネクタ 81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15" name="テキスト ボックス 81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6" name="直線コネクタ 81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17" name="テキスト ボックス 81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1" name="直線コネクタ 820"/>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22"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23" name="直線コネクタ 822"/>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24"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25" name="直線コネクタ 824"/>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52462</xdr:rowOff>
    </xdr:from>
    <xdr:to>
      <xdr:col>32</xdr:col>
      <xdr:colOff>187325</xdr:colOff>
      <xdr:row>77</xdr:row>
      <xdr:rowOff>92311</xdr:rowOff>
    </xdr:to>
    <xdr:cxnSp macro="">
      <xdr:nvCxnSpPr>
        <xdr:cNvPr id="826" name="直線コネクタ 825"/>
        <xdr:cNvCxnSpPr/>
      </xdr:nvCxnSpPr>
      <xdr:spPr>
        <a:xfrm>
          <a:off x="21323300" y="13082662"/>
          <a:ext cx="838200" cy="2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27" name="繰出金平均値テキスト"/>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28" name="フローチャート : 判断 827"/>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103428</xdr:rowOff>
    </xdr:from>
    <xdr:to>
      <xdr:col>31</xdr:col>
      <xdr:colOff>34925</xdr:colOff>
      <xdr:row>76</xdr:row>
      <xdr:rowOff>52462</xdr:rowOff>
    </xdr:to>
    <xdr:cxnSp macro="">
      <xdr:nvCxnSpPr>
        <xdr:cNvPr id="829" name="直線コネクタ 828"/>
        <xdr:cNvCxnSpPr/>
      </xdr:nvCxnSpPr>
      <xdr:spPr>
        <a:xfrm>
          <a:off x="20434300" y="12962178"/>
          <a:ext cx="889000" cy="1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0" name="フローチャート : 判断 829"/>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1" name="テキスト ボックス 830"/>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103428</xdr:rowOff>
    </xdr:from>
    <xdr:to>
      <xdr:col>29</xdr:col>
      <xdr:colOff>517525</xdr:colOff>
      <xdr:row>77</xdr:row>
      <xdr:rowOff>29687</xdr:rowOff>
    </xdr:to>
    <xdr:cxnSp macro="">
      <xdr:nvCxnSpPr>
        <xdr:cNvPr id="832" name="直線コネクタ 831"/>
        <xdr:cNvCxnSpPr/>
      </xdr:nvCxnSpPr>
      <xdr:spPr>
        <a:xfrm flipV="1">
          <a:off x="19545300" y="12962178"/>
          <a:ext cx="889000" cy="26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99941</xdr:rowOff>
    </xdr:from>
    <xdr:to>
      <xdr:col>29</xdr:col>
      <xdr:colOff>568325</xdr:colOff>
      <xdr:row>78</xdr:row>
      <xdr:rowOff>30091</xdr:rowOff>
    </xdr:to>
    <xdr:sp macro="" textlink="">
      <xdr:nvSpPr>
        <xdr:cNvPr id="833" name="フローチャート : 判断 832"/>
        <xdr:cNvSpPr/>
      </xdr:nvSpPr>
      <xdr:spPr>
        <a:xfrm>
          <a:off x="20383500" y="13301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21218</xdr:rowOff>
    </xdr:from>
    <xdr:ext cx="534377" cy="259045"/>
    <xdr:sp macro="" textlink="">
      <xdr:nvSpPr>
        <xdr:cNvPr id="834" name="テキスト ボックス 833"/>
        <xdr:cNvSpPr txBox="1"/>
      </xdr:nvSpPr>
      <xdr:spPr>
        <a:xfrm>
          <a:off x="20167111" y="1339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29687</xdr:rowOff>
    </xdr:from>
    <xdr:to>
      <xdr:col>28</xdr:col>
      <xdr:colOff>314325</xdr:colOff>
      <xdr:row>77</xdr:row>
      <xdr:rowOff>43430</xdr:rowOff>
    </xdr:to>
    <xdr:cxnSp macro="">
      <xdr:nvCxnSpPr>
        <xdr:cNvPr id="835" name="直線コネクタ 834"/>
        <xdr:cNvCxnSpPr/>
      </xdr:nvCxnSpPr>
      <xdr:spPr>
        <a:xfrm flipV="1">
          <a:off x="18656300" y="13231337"/>
          <a:ext cx="889000" cy="1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105138</xdr:rowOff>
    </xdr:from>
    <xdr:to>
      <xdr:col>28</xdr:col>
      <xdr:colOff>365125</xdr:colOff>
      <xdr:row>78</xdr:row>
      <xdr:rowOff>35288</xdr:rowOff>
    </xdr:to>
    <xdr:sp macro="" textlink="">
      <xdr:nvSpPr>
        <xdr:cNvPr id="836" name="フローチャート : 判断 835"/>
        <xdr:cNvSpPr/>
      </xdr:nvSpPr>
      <xdr:spPr>
        <a:xfrm>
          <a:off x="19494500" y="1330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26415</xdr:rowOff>
    </xdr:from>
    <xdr:ext cx="534377" cy="259045"/>
    <xdr:sp macro="" textlink="">
      <xdr:nvSpPr>
        <xdr:cNvPr id="837" name="テキスト ボックス 836"/>
        <xdr:cNvSpPr txBox="1"/>
      </xdr:nvSpPr>
      <xdr:spPr>
        <a:xfrm>
          <a:off x="19278111" y="133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107074</xdr:rowOff>
    </xdr:from>
    <xdr:to>
      <xdr:col>27</xdr:col>
      <xdr:colOff>161925</xdr:colOff>
      <xdr:row>78</xdr:row>
      <xdr:rowOff>37224</xdr:rowOff>
    </xdr:to>
    <xdr:sp macro="" textlink="">
      <xdr:nvSpPr>
        <xdr:cNvPr id="838" name="フローチャート : 判断 837"/>
        <xdr:cNvSpPr/>
      </xdr:nvSpPr>
      <xdr:spPr>
        <a:xfrm>
          <a:off x="18605500" y="133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28351</xdr:rowOff>
    </xdr:from>
    <xdr:ext cx="534377" cy="259045"/>
    <xdr:sp macro="" textlink="">
      <xdr:nvSpPr>
        <xdr:cNvPr id="839" name="テキスト ボックス 838"/>
        <xdr:cNvSpPr txBox="1"/>
      </xdr:nvSpPr>
      <xdr:spPr>
        <a:xfrm>
          <a:off x="18389111" y="1340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41511</xdr:rowOff>
    </xdr:from>
    <xdr:to>
      <xdr:col>32</xdr:col>
      <xdr:colOff>238125</xdr:colOff>
      <xdr:row>77</xdr:row>
      <xdr:rowOff>143111</xdr:rowOff>
    </xdr:to>
    <xdr:sp macro="" textlink="">
      <xdr:nvSpPr>
        <xdr:cNvPr id="845" name="円/楕円 844"/>
        <xdr:cNvSpPr/>
      </xdr:nvSpPr>
      <xdr:spPr>
        <a:xfrm>
          <a:off x="22110700" y="132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134659</xdr:rowOff>
    </xdr:from>
    <xdr:ext cx="534377" cy="259045"/>
    <xdr:sp macro="" textlink="">
      <xdr:nvSpPr>
        <xdr:cNvPr id="846" name="繰出金該当値テキスト"/>
        <xdr:cNvSpPr txBox="1"/>
      </xdr:nvSpPr>
      <xdr:spPr>
        <a:xfrm>
          <a:off x="22212300" y="1316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95,730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1662</xdr:rowOff>
    </xdr:from>
    <xdr:to>
      <xdr:col>31</xdr:col>
      <xdr:colOff>85725</xdr:colOff>
      <xdr:row>76</xdr:row>
      <xdr:rowOff>103262</xdr:rowOff>
    </xdr:to>
    <xdr:sp macro="" textlink="">
      <xdr:nvSpPr>
        <xdr:cNvPr id="847" name="円/楕円 846"/>
        <xdr:cNvSpPr/>
      </xdr:nvSpPr>
      <xdr:spPr>
        <a:xfrm>
          <a:off x="21272500" y="1303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119789</xdr:rowOff>
    </xdr:from>
    <xdr:ext cx="599010" cy="259045"/>
    <xdr:sp macro="" textlink="">
      <xdr:nvSpPr>
        <xdr:cNvPr id="848" name="テキスト ボックス 847"/>
        <xdr:cNvSpPr txBox="1"/>
      </xdr:nvSpPr>
      <xdr:spPr>
        <a:xfrm>
          <a:off x="21023794" y="12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188,162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52628</xdr:rowOff>
    </xdr:from>
    <xdr:to>
      <xdr:col>29</xdr:col>
      <xdr:colOff>568325</xdr:colOff>
      <xdr:row>75</xdr:row>
      <xdr:rowOff>154228</xdr:rowOff>
    </xdr:to>
    <xdr:sp macro="" textlink="">
      <xdr:nvSpPr>
        <xdr:cNvPr id="849" name="円/楕円 848"/>
        <xdr:cNvSpPr/>
      </xdr:nvSpPr>
      <xdr:spPr>
        <a:xfrm>
          <a:off x="20383500" y="1291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170755</xdr:rowOff>
    </xdr:from>
    <xdr:ext cx="599010" cy="259045"/>
    <xdr:sp macro="" textlink="">
      <xdr:nvSpPr>
        <xdr:cNvPr id="850" name="テキスト ボックス 849"/>
        <xdr:cNvSpPr txBox="1"/>
      </xdr:nvSpPr>
      <xdr:spPr>
        <a:xfrm>
          <a:off x="20134794" y="1268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240,867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150337</xdr:rowOff>
    </xdr:from>
    <xdr:to>
      <xdr:col>28</xdr:col>
      <xdr:colOff>365125</xdr:colOff>
      <xdr:row>77</xdr:row>
      <xdr:rowOff>80487</xdr:rowOff>
    </xdr:to>
    <xdr:sp macro="" textlink="">
      <xdr:nvSpPr>
        <xdr:cNvPr id="851" name="円/楕円 850"/>
        <xdr:cNvSpPr/>
      </xdr:nvSpPr>
      <xdr:spPr>
        <a:xfrm>
          <a:off x="19494500" y="131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97014</xdr:rowOff>
    </xdr:from>
    <xdr:ext cx="599010" cy="259045"/>
    <xdr:sp macro="" textlink="">
      <xdr:nvSpPr>
        <xdr:cNvPr id="852" name="テキスト ボックス 851"/>
        <xdr:cNvSpPr txBox="1"/>
      </xdr:nvSpPr>
      <xdr:spPr>
        <a:xfrm>
          <a:off x="19245794" y="1295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123,125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164080</xdr:rowOff>
    </xdr:from>
    <xdr:to>
      <xdr:col>27</xdr:col>
      <xdr:colOff>161925</xdr:colOff>
      <xdr:row>77</xdr:row>
      <xdr:rowOff>94230</xdr:rowOff>
    </xdr:to>
    <xdr:sp macro="" textlink="">
      <xdr:nvSpPr>
        <xdr:cNvPr id="853" name="円/楕円 852"/>
        <xdr:cNvSpPr/>
      </xdr:nvSpPr>
      <xdr:spPr>
        <a:xfrm>
          <a:off x="18605500" y="1319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110757</xdr:rowOff>
    </xdr:from>
    <xdr:ext cx="599010" cy="259045"/>
    <xdr:sp macro="" textlink="">
      <xdr:nvSpPr>
        <xdr:cNvPr id="854" name="テキスト ボックス 853"/>
        <xdr:cNvSpPr txBox="1"/>
      </xdr:nvSpPr>
      <xdr:spPr>
        <a:xfrm>
          <a:off x="18356794" y="1296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2,343,526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全体的に震災からの復旧・復興に係る経費が増えていることにより類似団体と比較して一人当たりのコストが高い状況となっている。最も金額の大きな構成項目である物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1,108,804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845,159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43.3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％減となっているが、類似団体平均と比べての４倍を超える数値となっている。これは本年度の除染対策経費等の震災関連の物件費総額</a:t>
          </a: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千万円（住民一人当たり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976,074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円）となっていることが主な要因となっている。補助費等についても住民一人当たり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314,122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円となっており、類似団体と比較して一人当たりコストが高い状況となっている。本年度は、生活支援給付事業や消防費負担金等の増額が主な要因となり前年度と比較して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93,314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％の増となっている。操出金については、一人当たりのコストは前年度と比較し</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92,432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49.1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95,730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円となり、類似団体平均を下回った。減少の主な理由は、土地開発事業特別会計及び下水道事業特別会計への操出金の減額によるものである。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福島県広野町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5,033
4,987
58.69
13,212,320
11,794,964
1,223,381
3,063,134
2,305,758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21882</xdr:rowOff>
    </xdr:from>
    <xdr:to>
      <xdr:col>6</xdr:col>
      <xdr:colOff>511175</xdr:colOff>
      <xdr:row>38</xdr:row>
      <xdr:rowOff>45809</xdr:rowOff>
    </xdr:to>
    <xdr:cxnSp macro="">
      <xdr:nvCxnSpPr>
        <xdr:cNvPr id="60" name="直線コネクタ 59"/>
        <xdr:cNvCxnSpPr/>
      </xdr:nvCxnSpPr>
      <xdr:spPr>
        <a:xfrm>
          <a:off x="3797300" y="6536982"/>
          <a:ext cx="8382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21882</xdr:rowOff>
    </xdr:from>
    <xdr:to>
      <xdr:col>5</xdr:col>
      <xdr:colOff>358775</xdr:colOff>
      <xdr:row>38</xdr:row>
      <xdr:rowOff>32283</xdr:rowOff>
    </xdr:to>
    <xdr:cxnSp macro="">
      <xdr:nvCxnSpPr>
        <xdr:cNvPr id="63" name="直線コネクタ 62"/>
        <xdr:cNvCxnSpPr/>
      </xdr:nvCxnSpPr>
      <xdr:spPr>
        <a:xfrm flipV="1">
          <a:off x="2908300" y="6536982"/>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32283</xdr:rowOff>
    </xdr:from>
    <xdr:to>
      <xdr:col>4</xdr:col>
      <xdr:colOff>155575</xdr:colOff>
      <xdr:row>38</xdr:row>
      <xdr:rowOff>42634</xdr:rowOff>
    </xdr:to>
    <xdr:cxnSp macro="">
      <xdr:nvCxnSpPr>
        <xdr:cNvPr id="66" name="直線コネクタ 65"/>
        <xdr:cNvCxnSpPr/>
      </xdr:nvCxnSpPr>
      <xdr:spPr>
        <a:xfrm flipV="1">
          <a:off x="2019300" y="6547383"/>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39815</xdr:rowOff>
    </xdr:from>
    <xdr:to>
      <xdr:col>4</xdr:col>
      <xdr:colOff>206375</xdr:colOff>
      <xdr:row>38</xdr:row>
      <xdr:rowOff>141415</xdr:rowOff>
    </xdr:to>
    <xdr:sp macro="" textlink="">
      <xdr:nvSpPr>
        <xdr:cNvPr id="67" name="フローチャート : 判断 66"/>
        <xdr:cNvSpPr/>
      </xdr:nvSpPr>
      <xdr:spPr>
        <a:xfrm>
          <a:off x="2857500" y="655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132542</xdr:rowOff>
    </xdr:from>
    <xdr:ext cx="469744" cy="259045"/>
    <xdr:sp macro="" textlink="">
      <xdr:nvSpPr>
        <xdr:cNvPr id="68" name="テキスト ボックス 67"/>
        <xdr:cNvSpPr txBox="1"/>
      </xdr:nvSpPr>
      <xdr:spPr>
        <a:xfrm>
          <a:off x="2673427" y="664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37185</xdr:rowOff>
    </xdr:from>
    <xdr:to>
      <xdr:col>2</xdr:col>
      <xdr:colOff>638175</xdr:colOff>
      <xdr:row>38</xdr:row>
      <xdr:rowOff>42634</xdr:rowOff>
    </xdr:to>
    <xdr:cxnSp macro="">
      <xdr:nvCxnSpPr>
        <xdr:cNvPr id="69" name="直線コネクタ 68"/>
        <xdr:cNvCxnSpPr/>
      </xdr:nvCxnSpPr>
      <xdr:spPr>
        <a:xfrm>
          <a:off x="1130300" y="6552285"/>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43205</xdr:rowOff>
    </xdr:from>
    <xdr:to>
      <xdr:col>3</xdr:col>
      <xdr:colOff>3175</xdr:colOff>
      <xdr:row>38</xdr:row>
      <xdr:rowOff>144805</xdr:rowOff>
    </xdr:to>
    <xdr:sp macro="" textlink="">
      <xdr:nvSpPr>
        <xdr:cNvPr id="70" name="フローチャート : 判断 69"/>
        <xdr:cNvSpPr/>
      </xdr:nvSpPr>
      <xdr:spPr>
        <a:xfrm>
          <a:off x="1968500" y="65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135932</xdr:rowOff>
    </xdr:from>
    <xdr:ext cx="469744" cy="259045"/>
    <xdr:sp macro="" textlink="">
      <xdr:nvSpPr>
        <xdr:cNvPr id="71" name="テキスト ボックス 70"/>
        <xdr:cNvSpPr txBox="1"/>
      </xdr:nvSpPr>
      <xdr:spPr>
        <a:xfrm>
          <a:off x="1784427" y="665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40259</xdr:rowOff>
    </xdr:from>
    <xdr:to>
      <xdr:col>1</xdr:col>
      <xdr:colOff>485775</xdr:colOff>
      <xdr:row>38</xdr:row>
      <xdr:rowOff>141859</xdr:rowOff>
    </xdr:to>
    <xdr:sp macro="" textlink="">
      <xdr:nvSpPr>
        <xdr:cNvPr id="72" name="フローチャート : 判断 71"/>
        <xdr:cNvSpPr/>
      </xdr:nvSpPr>
      <xdr:spPr>
        <a:xfrm>
          <a:off x="1079500" y="655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132986</xdr:rowOff>
    </xdr:from>
    <xdr:ext cx="469744" cy="259045"/>
    <xdr:sp macro="" textlink="">
      <xdr:nvSpPr>
        <xdr:cNvPr id="73" name="テキスト ボックス 72"/>
        <xdr:cNvSpPr txBox="1"/>
      </xdr:nvSpPr>
      <xdr:spPr>
        <a:xfrm>
          <a:off x="895427" y="664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166459</xdr:rowOff>
    </xdr:from>
    <xdr:to>
      <xdr:col>6</xdr:col>
      <xdr:colOff>561975</xdr:colOff>
      <xdr:row>38</xdr:row>
      <xdr:rowOff>96609</xdr:rowOff>
    </xdr:to>
    <xdr:sp macro="" textlink="">
      <xdr:nvSpPr>
        <xdr:cNvPr id="79" name="円/楕円 78"/>
        <xdr:cNvSpPr/>
      </xdr:nvSpPr>
      <xdr:spPr>
        <a:xfrm>
          <a:off x="4584700" y="651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81386</xdr:rowOff>
    </xdr:from>
    <xdr:ext cx="534377" cy="259045"/>
    <xdr:sp macro="" textlink="">
      <xdr:nvSpPr>
        <xdr:cNvPr id="80" name="議会費該当値テキスト"/>
        <xdr:cNvSpPr txBox="1"/>
      </xdr:nvSpPr>
      <xdr:spPr>
        <a:xfrm>
          <a:off x="4686300" y="642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13,393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142532</xdr:rowOff>
    </xdr:from>
    <xdr:to>
      <xdr:col>5</xdr:col>
      <xdr:colOff>409575</xdr:colOff>
      <xdr:row>38</xdr:row>
      <xdr:rowOff>72682</xdr:rowOff>
    </xdr:to>
    <xdr:sp macro="" textlink="">
      <xdr:nvSpPr>
        <xdr:cNvPr id="81" name="円/楕円 80"/>
        <xdr:cNvSpPr/>
      </xdr:nvSpPr>
      <xdr:spPr>
        <a:xfrm>
          <a:off x="3746500" y="648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63809</xdr:rowOff>
    </xdr:from>
    <xdr:ext cx="534377" cy="259045"/>
    <xdr:sp macro="" textlink="">
      <xdr:nvSpPr>
        <xdr:cNvPr id="82" name="テキスト ボックス 81"/>
        <xdr:cNvSpPr txBox="1"/>
      </xdr:nvSpPr>
      <xdr:spPr>
        <a:xfrm>
          <a:off x="3530111" y="657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152933</xdr:rowOff>
    </xdr:from>
    <xdr:to>
      <xdr:col>4</xdr:col>
      <xdr:colOff>206375</xdr:colOff>
      <xdr:row>38</xdr:row>
      <xdr:rowOff>83083</xdr:rowOff>
    </xdr:to>
    <xdr:sp macro="" textlink="">
      <xdr:nvSpPr>
        <xdr:cNvPr id="83" name="円/楕円 82"/>
        <xdr:cNvSpPr/>
      </xdr:nvSpPr>
      <xdr:spPr>
        <a:xfrm>
          <a:off x="2857500" y="649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99610</xdr:rowOff>
    </xdr:from>
    <xdr:ext cx="534377" cy="259045"/>
    <xdr:sp macro="" textlink="">
      <xdr:nvSpPr>
        <xdr:cNvPr id="84" name="テキスト ボックス 83"/>
        <xdr:cNvSpPr txBox="1"/>
      </xdr:nvSpPr>
      <xdr:spPr>
        <a:xfrm>
          <a:off x="2641111" y="627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163284</xdr:rowOff>
    </xdr:from>
    <xdr:to>
      <xdr:col>3</xdr:col>
      <xdr:colOff>3175</xdr:colOff>
      <xdr:row>38</xdr:row>
      <xdr:rowOff>93434</xdr:rowOff>
    </xdr:to>
    <xdr:sp macro="" textlink="">
      <xdr:nvSpPr>
        <xdr:cNvPr id="85" name="円/楕円 84"/>
        <xdr:cNvSpPr/>
      </xdr:nvSpPr>
      <xdr:spPr>
        <a:xfrm>
          <a:off x="1968500" y="65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109961</xdr:rowOff>
    </xdr:from>
    <xdr:ext cx="534377" cy="259045"/>
    <xdr:sp macro="" textlink="">
      <xdr:nvSpPr>
        <xdr:cNvPr id="86" name="テキスト ボックス 85"/>
        <xdr:cNvSpPr txBox="1"/>
      </xdr:nvSpPr>
      <xdr:spPr>
        <a:xfrm>
          <a:off x="1752111" y="62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157836</xdr:rowOff>
    </xdr:from>
    <xdr:to>
      <xdr:col>1</xdr:col>
      <xdr:colOff>485775</xdr:colOff>
      <xdr:row>38</xdr:row>
      <xdr:rowOff>87985</xdr:rowOff>
    </xdr:to>
    <xdr:sp macro="" textlink="">
      <xdr:nvSpPr>
        <xdr:cNvPr id="87" name="円/楕円 86"/>
        <xdr:cNvSpPr/>
      </xdr:nvSpPr>
      <xdr:spPr>
        <a:xfrm>
          <a:off x="1079500" y="65014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104513</xdr:rowOff>
    </xdr:from>
    <xdr:ext cx="534377" cy="259045"/>
    <xdr:sp macro="" textlink="">
      <xdr:nvSpPr>
        <xdr:cNvPr id="88" name="テキスト ボックス 87"/>
        <xdr:cNvSpPr txBox="1"/>
      </xdr:nvSpPr>
      <xdr:spPr>
        <a:xfrm>
          <a:off x="863111" y="627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96951</xdr:rowOff>
    </xdr:from>
    <xdr:to>
      <xdr:col>6</xdr:col>
      <xdr:colOff>511175</xdr:colOff>
      <xdr:row>58</xdr:row>
      <xdr:rowOff>133666</xdr:rowOff>
    </xdr:to>
    <xdr:cxnSp macro="">
      <xdr:nvCxnSpPr>
        <xdr:cNvPr id="119" name="直線コネクタ 118"/>
        <xdr:cNvCxnSpPr/>
      </xdr:nvCxnSpPr>
      <xdr:spPr>
        <a:xfrm flipV="1">
          <a:off x="3797300" y="10041051"/>
          <a:ext cx="838200" cy="3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133666</xdr:rowOff>
    </xdr:from>
    <xdr:to>
      <xdr:col>5</xdr:col>
      <xdr:colOff>358775</xdr:colOff>
      <xdr:row>58</xdr:row>
      <xdr:rowOff>158208</xdr:rowOff>
    </xdr:to>
    <xdr:cxnSp macro="">
      <xdr:nvCxnSpPr>
        <xdr:cNvPr id="122" name="直線コネクタ 121"/>
        <xdr:cNvCxnSpPr/>
      </xdr:nvCxnSpPr>
      <xdr:spPr>
        <a:xfrm flipV="1">
          <a:off x="2908300" y="10077766"/>
          <a:ext cx="889000" cy="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158208</xdr:rowOff>
    </xdr:from>
    <xdr:to>
      <xdr:col>4</xdr:col>
      <xdr:colOff>155575</xdr:colOff>
      <xdr:row>58</xdr:row>
      <xdr:rowOff>158860</xdr:rowOff>
    </xdr:to>
    <xdr:cxnSp macro="">
      <xdr:nvCxnSpPr>
        <xdr:cNvPr id="125" name="直線コネクタ 124"/>
        <xdr:cNvCxnSpPr/>
      </xdr:nvCxnSpPr>
      <xdr:spPr>
        <a:xfrm flipV="1">
          <a:off x="2019300" y="10102308"/>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157061</xdr:rowOff>
    </xdr:from>
    <xdr:to>
      <xdr:col>4</xdr:col>
      <xdr:colOff>206375</xdr:colOff>
      <xdr:row>59</xdr:row>
      <xdr:rowOff>87211</xdr:rowOff>
    </xdr:to>
    <xdr:sp macro="" textlink="">
      <xdr:nvSpPr>
        <xdr:cNvPr id="126" name="フローチャート : 判断 125"/>
        <xdr:cNvSpPr/>
      </xdr:nvSpPr>
      <xdr:spPr>
        <a:xfrm>
          <a:off x="2857500" y="1010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78338</xdr:rowOff>
    </xdr:from>
    <xdr:ext cx="599010" cy="259045"/>
    <xdr:sp macro="" textlink="">
      <xdr:nvSpPr>
        <xdr:cNvPr id="127" name="テキスト ボックス 126"/>
        <xdr:cNvSpPr txBox="1"/>
      </xdr:nvSpPr>
      <xdr:spPr>
        <a:xfrm>
          <a:off x="2608794" y="1019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54139</xdr:rowOff>
    </xdr:from>
    <xdr:to>
      <xdr:col>2</xdr:col>
      <xdr:colOff>638175</xdr:colOff>
      <xdr:row>58</xdr:row>
      <xdr:rowOff>158860</xdr:rowOff>
    </xdr:to>
    <xdr:cxnSp macro="">
      <xdr:nvCxnSpPr>
        <xdr:cNvPr id="128" name="直線コネクタ 127"/>
        <xdr:cNvCxnSpPr/>
      </xdr:nvCxnSpPr>
      <xdr:spPr>
        <a:xfrm>
          <a:off x="1130300" y="9998239"/>
          <a:ext cx="889000" cy="10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59</xdr:row>
      <xdr:rowOff>6845</xdr:rowOff>
    </xdr:from>
    <xdr:to>
      <xdr:col>3</xdr:col>
      <xdr:colOff>3175</xdr:colOff>
      <xdr:row>59</xdr:row>
      <xdr:rowOff>108445</xdr:rowOff>
    </xdr:to>
    <xdr:sp macro="" textlink="">
      <xdr:nvSpPr>
        <xdr:cNvPr id="129" name="フローチャート : 判断 128"/>
        <xdr:cNvSpPr/>
      </xdr:nvSpPr>
      <xdr:spPr>
        <a:xfrm>
          <a:off x="1968500" y="1012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99572</xdr:rowOff>
    </xdr:from>
    <xdr:ext cx="599010" cy="259045"/>
    <xdr:sp macro="" textlink="">
      <xdr:nvSpPr>
        <xdr:cNvPr id="130" name="テキスト ボックス 129"/>
        <xdr:cNvSpPr txBox="1"/>
      </xdr:nvSpPr>
      <xdr:spPr>
        <a:xfrm>
          <a:off x="1719794" y="102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59</xdr:row>
      <xdr:rowOff>8121</xdr:rowOff>
    </xdr:from>
    <xdr:to>
      <xdr:col>1</xdr:col>
      <xdr:colOff>485775</xdr:colOff>
      <xdr:row>59</xdr:row>
      <xdr:rowOff>109721</xdr:rowOff>
    </xdr:to>
    <xdr:sp macro="" textlink="">
      <xdr:nvSpPr>
        <xdr:cNvPr id="131" name="フローチャート : 判断 130"/>
        <xdr:cNvSpPr/>
      </xdr:nvSpPr>
      <xdr:spPr>
        <a:xfrm>
          <a:off x="1079500" y="101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100848</xdr:rowOff>
    </xdr:from>
    <xdr:ext cx="599010" cy="259045"/>
    <xdr:sp macro="" textlink="">
      <xdr:nvSpPr>
        <xdr:cNvPr id="132" name="テキスト ボックス 131"/>
        <xdr:cNvSpPr txBox="1"/>
      </xdr:nvSpPr>
      <xdr:spPr>
        <a:xfrm>
          <a:off x="830794" y="1021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46151</xdr:rowOff>
    </xdr:from>
    <xdr:to>
      <xdr:col>6</xdr:col>
      <xdr:colOff>561975</xdr:colOff>
      <xdr:row>58</xdr:row>
      <xdr:rowOff>147751</xdr:rowOff>
    </xdr:to>
    <xdr:sp macro="" textlink="">
      <xdr:nvSpPr>
        <xdr:cNvPr id="138" name="円/楕円 137"/>
        <xdr:cNvSpPr/>
      </xdr:nvSpPr>
      <xdr:spPr>
        <a:xfrm>
          <a:off x="4584700" y="999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69028</xdr:rowOff>
    </xdr:from>
    <xdr:ext cx="599010" cy="259045"/>
    <xdr:sp macro="" textlink="">
      <xdr:nvSpPr>
        <xdr:cNvPr id="139" name="総務費該当値テキスト"/>
        <xdr:cNvSpPr txBox="1"/>
      </xdr:nvSpPr>
      <xdr:spPr>
        <a:xfrm>
          <a:off x="4686300" y="984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530,900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82866</xdr:rowOff>
    </xdr:from>
    <xdr:to>
      <xdr:col>5</xdr:col>
      <xdr:colOff>409575</xdr:colOff>
      <xdr:row>59</xdr:row>
      <xdr:rowOff>13016</xdr:rowOff>
    </xdr:to>
    <xdr:sp macro="" textlink="">
      <xdr:nvSpPr>
        <xdr:cNvPr id="140" name="円/楕円 139"/>
        <xdr:cNvSpPr/>
      </xdr:nvSpPr>
      <xdr:spPr>
        <a:xfrm>
          <a:off x="3746500" y="1002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29543</xdr:rowOff>
    </xdr:from>
    <xdr:ext cx="599010" cy="259045"/>
    <xdr:sp macro="" textlink="">
      <xdr:nvSpPr>
        <xdr:cNvPr id="141" name="テキスト ボックス 140"/>
        <xdr:cNvSpPr txBox="1"/>
      </xdr:nvSpPr>
      <xdr:spPr>
        <a:xfrm>
          <a:off x="3497794" y="980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107408</xdr:rowOff>
    </xdr:from>
    <xdr:to>
      <xdr:col>4</xdr:col>
      <xdr:colOff>206375</xdr:colOff>
      <xdr:row>59</xdr:row>
      <xdr:rowOff>37558</xdr:rowOff>
    </xdr:to>
    <xdr:sp macro="" textlink="">
      <xdr:nvSpPr>
        <xdr:cNvPr id="142" name="円/楕円 141"/>
        <xdr:cNvSpPr/>
      </xdr:nvSpPr>
      <xdr:spPr>
        <a:xfrm>
          <a:off x="2857500" y="100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54085</xdr:rowOff>
    </xdr:from>
    <xdr:ext cx="599010" cy="259045"/>
    <xdr:sp macro="" textlink="">
      <xdr:nvSpPr>
        <xdr:cNvPr id="143" name="テキスト ボックス 142"/>
        <xdr:cNvSpPr txBox="1"/>
      </xdr:nvSpPr>
      <xdr:spPr>
        <a:xfrm>
          <a:off x="2608794" y="982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343,326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108060</xdr:rowOff>
    </xdr:from>
    <xdr:to>
      <xdr:col>3</xdr:col>
      <xdr:colOff>3175</xdr:colOff>
      <xdr:row>59</xdr:row>
      <xdr:rowOff>38210</xdr:rowOff>
    </xdr:to>
    <xdr:sp macro="" textlink="">
      <xdr:nvSpPr>
        <xdr:cNvPr id="144" name="円/楕円 143"/>
        <xdr:cNvSpPr/>
      </xdr:nvSpPr>
      <xdr:spPr>
        <a:xfrm>
          <a:off x="1968500" y="100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54737</xdr:rowOff>
    </xdr:from>
    <xdr:ext cx="599010" cy="259045"/>
    <xdr:sp macro="" textlink="">
      <xdr:nvSpPr>
        <xdr:cNvPr id="145" name="テキスト ボックス 144"/>
        <xdr:cNvSpPr txBox="1"/>
      </xdr:nvSpPr>
      <xdr:spPr>
        <a:xfrm>
          <a:off x="1719794" y="982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3339</xdr:rowOff>
    </xdr:from>
    <xdr:to>
      <xdr:col>1</xdr:col>
      <xdr:colOff>485775</xdr:colOff>
      <xdr:row>58</xdr:row>
      <xdr:rowOff>104939</xdr:rowOff>
    </xdr:to>
    <xdr:sp macro="" textlink="">
      <xdr:nvSpPr>
        <xdr:cNvPr id="146" name="円/楕円 145"/>
        <xdr:cNvSpPr/>
      </xdr:nvSpPr>
      <xdr:spPr>
        <a:xfrm>
          <a:off x="1079500" y="994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121466</xdr:rowOff>
    </xdr:from>
    <xdr:ext cx="599010" cy="259045"/>
    <xdr:sp macro="" textlink="">
      <xdr:nvSpPr>
        <xdr:cNvPr id="147" name="テキスト ボックス 146"/>
        <xdr:cNvSpPr txBox="1"/>
      </xdr:nvSpPr>
      <xdr:spPr>
        <a:xfrm>
          <a:off x="830794" y="97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661,997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63" name="テキスト ボックス 162"/>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5" name="テキスト ボックス 164"/>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7" name="テキスト ボックス 166"/>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11785</xdr:rowOff>
    </xdr:from>
    <xdr:to>
      <xdr:col>6</xdr:col>
      <xdr:colOff>510540</xdr:colOff>
      <xdr:row>78</xdr:row>
      <xdr:rowOff>108851</xdr:rowOff>
    </xdr:to>
    <xdr:cxnSp macro="">
      <xdr:nvCxnSpPr>
        <xdr:cNvPr id="171" name="直線コネクタ 170"/>
        <xdr:cNvCxnSpPr/>
      </xdr:nvCxnSpPr>
      <xdr:spPr>
        <a:xfrm flipV="1">
          <a:off x="4633595" y="12356185"/>
          <a:ext cx="1270" cy="1125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112678</xdr:rowOff>
    </xdr:from>
    <xdr:ext cx="599010" cy="259045"/>
    <xdr:sp macro="" textlink="">
      <xdr:nvSpPr>
        <xdr:cNvPr id="172" name="民生費最小値テキスト"/>
        <xdr:cNvSpPr txBox="1"/>
      </xdr:nvSpPr>
      <xdr:spPr>
        <a:xfrm>
          <a:off x="4686300" y="1348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78</xdr:row>
      <xdr:rowOff>108851</xdr:rowOff>
    </xdr:from>
    <xdr:to>
      <xdr:col>6</xdr:col>
      <xdr:colOff>600075</xdr:colOff>
      <xdr:row>78</xdr:row>
      <xdr:rowOff>108851</xdr:rowOff>
    </xdr:to>
    <xdr:cxnSp macro="">
      <xdr:nvCxnSpPr>
        <xdr:cNvPr id="173" name="直線コネクタ 172"/>
        <xdr:cNvCxnSpPr/>
      </xdr:nvCxnSpPr>
      <xdr:spPr>
        <a:xfrm>
          <a:off x="4546600" y="1348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129912</xdr:rowOff>
    </xdr:from>
    <xdr:ext cx="690189" cy="259045"/>
    <xdr:sp macro="" textlink="">
      <xdr:nvSpPr>
        <xdr:cNvPr id="174" name="民生費最大値テキスト"/>
        <xdr:cNvSpPr txBox="1"/>
      </xdr:nvSpPr>
      <xdr:spPr>
        <a:xfrm>
          <a:off x="4686300" y="12131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72</xdr:row>
      <xdr:rowOff>11785</xdr:rowOff>
    </xdr:from>
    <xdr:to>
      <xdr:col>6</xdr:col>
      <xdr:colOff>600075</xdr:colOff>
      <xdr:row>72</xdr:row>
      <xdr:rowOff>11785</xdr:rowOff>
    </xdr:to>
    <xdr:cxnSp macro="">
      <xdr:nvCxnSpPr>
        <xdr:cNvPr id="175" name="直線コネクタ 174"/>
        <xdr:cNvCxnSpPr/>
      </xdr:nvCxnSpPr>
      <xdr:spPr>
        <a:xfrm>
          <a:off x="4546600" y="1235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103624</xdr:rowOff>
    </xdr:from>
    <xdr:to>
      <xdr:col>6</xdr:col>
      <xdr:colOff>511175</xdr:colOff>
      <xdr:row>74</xdr:row>
      <xdr:rowOff>156319</xdr:rowOff>
    </xdr:to>
    <xdr:cxnSp macro="">
      <xdr:nvCxnSpPr>
        <xdr:cNvPr id="176" name="直線コネクタ 175"/>
        <xdr:cNvCxnSpPr/>
      </xdr:nvCxnSpPr>
      <xdr:spPr>
        <a:xfrm>
          <a:off x="3797300" y="12105124"/>
          <a:ext cx="838200" cy="73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145369</xdr:rowOff>
    </xdr:from>
    <xdr:ext cx="599010" cy="259045"/>
    <xdr:sp macro="" textlink="">
      <xdr:nvSpPr>
        <xdr:cNvPr id="177" name="民生費平均値テキスト"/>
        <xdr:cNvSpPr txBox="1"/>
      </xdr:nvSpPr>
      <xdr:spPr>
        <a:xfrm>
          <a:off x="4686300" y="13347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166942</xdr:rowOff>
    </xdr:from>
    <xdr:to>
      <xdr:col>6</xdr:col>
      <xdr:colOff>561975</xdr:colOff>
      <xdr:row>78</xdr:row>
      <xdr:rowOff>97092</xdr:rowOff>
    </xdr:to>
    <xdr:sp macro="" textlink="">
      <xdr:nvSpPr>
        <xdr:cNvPr id="178" name="フローチャート : 判断 177"/>
        <xdr:cNvSpPr/>
      </xdr:nvSpPr>
      <xdr:spPr>
        <a:xfrm>
          <a:off x="4584700" y="133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103624</xdr:rowOff>
    </xdr:from>
    <xdr:to>
      <xdr:col>5</xdr:col>
      <xdr:colOff>358775</xdr:colOff>
      <xdr:row>75</xdr:row>
      <xdr:rowOff>62284</xdr:rowOff>
    </xdr:to>
    <xdr:cxnSp macro="">
      <xdr:nvCxnSpPr>
        <xdr:cNvPr id="179" name="直線コネクタ 178"/>
        <xdr:cNvCxnSpPr/>
      </xdr:nvCxnSpPr>
      <xdr:spPr>
        <a:xfrm flipV="1">
          <a:off x="2908300" y="12105124"/>
          <a:ext cx="889000" cy="8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136127</xdr:rowOff>
    </xdr:from>
    <xdr:to>
      <xdr:col>5</xdr:col>
      <xdr:colOff>409575</xdr:colOff>
      <xdr:row>78</xdr:row>
      <xdr:rowOff>66277</xdr:rowOff>
    </xdr:to>
    <xdr:sp macro="" textlink="">
      <xdr:nvSpPr>
        <xdr:cNvPr id="180" name="フローチャート : 判断 179"/>
        <xdr:cNvSpPr/>
      </xdr:nvSpPr>
      <xdr:spPr>
        <a:xfrm>
          <a:off x="37465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57404</xdr:rowOff>
    </xdr:from>
    <xdr:ext cx="599010" cy="259045"/>
    <xdr:sp macro="" textlink="">
      <xdr:nvSpPr>
        <xdr:cNvPr id="181" name="テキスト ボックス 180"/>
        <xdr:cNvSpPr txBox="1"/>
      </xdr:nvSpPr>
      <xdr:spPr>
        <a:xfrm>
          <a:off x="3497794" y="1343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62284</xdr:rowOff>
    </xdr:from>
    <xdr:to>
      <xdr:col>4</xdr:col>
      <xdr:colOff>155575</xdr:colOff>
      <xdr:row>75</xdr:row>
      <xdr:rowOff>67430</xdr:rowOff>
    </xdr:to>
    <xdr:cxnSp macro="">
      <xdr:nvCxnSpPr>
        <xdr:cNvPr id="182" name="直線コネクタ 181"/>
        <xdr:cNvCxnSpPr/>
      </xdr:nvCxnSpPr>
      <xdr:spPr>
        <a:xfrm flipV="1">
          <a:off x="2019300" y="12921034"/>
          <a:ext cx="889000" cy="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49044</xdr:rowOff>
    </xdr:from>
    <xdr:to>
      <xdr:col>4</xdr:col>
      <xdr:colOff>206375</xdr:colOff>
      <xdr:row>78</xdr:row>
      <xdr:rowOff>150644</xdr:rowOff>
    </xdr:to>
    <xdr:sp macro="" textlink="">
      <xdr:nvSpPr>
        <xdr:cNvPr id="183" name="フローチャート : 判断 182"/>
        <xdr:cNvSpPr/>
      </xdr:nvSpPr>
      <xdr:spPr>
        <a:xfrm>
          <a:off x="2857500" y="1342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141771</xdr:rowOff>
    </xdr:from>
    <xdr:ext cx="599010" cy="259045"/>
    <xdr:sp macro="" textlink="">
      <xdr:nvSpPr>
        <xdr:cNvPr id="184" name="テキスト ボックス 183"/>
        <xdr:cNvSpPr txBox="1"/>
      </xdr:nvSpPr>
      <xdr:spPr>
        <a:xfrm>
          <a:off x="2608794" y="1351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105090</xdr:rowOff>
    </xdr:from>
    <xdr:to>
      <xdr:col>2</xdr:col>
      <xdr:colOff>638175</xdr:colOff>
      <xdr:row>75</xdr:row>
      <xdr:rowOff>67430</xdr:rowOff>
    </xdr:to>
    <xdr:cxnSp macro="">
      <xdr:nvCxnSpPr>
        <xdr:cNvPr id="185" name="直線コネクタ 184"/>
        <xdr:cNvCxnSpPr/>
      </xdr:nvCxnSpPr>
      <xdr:spPr>
        <a:xfrm>
          <a:off x="1130300" y="12106590"/>
          <a:ext cx="889000" cy="81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59973</xdr:rowOff>
    </xdr:from>
    <xdr:to>
      <xdr:col>3</xdr:col>
      <xdr:colOff>3175</xdr:colOff>
      <xdr:row>78</xdr:row>
      <xdr:rowOff>161573</xdr:rowOff>
    </xdr:to>
    <xdr:sp macro="" textlink="">
      <xdr:nvSpPr>
        <xdr:cNvPr id="186" name="フローチャート : 判断 185"/>
        <xdr:cNvSpPr/>
      </xdr:nvSpPr>
      <xdr:spPr>
        <a:xfrm>
          <a:off x="1968500" y="1343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152700</xdr:rowOff>
    </xdr:from>
    <xdr:ext cx="599010" cy="259045"/>
    <xdr:sp macro="" textlink="">
      <xdr:nvSpPr>
        <xdr:cNvPr id="187" name="テキスト ボックス 186"/>
        <xdr:cNvSpPr txBox="1"/>
      </xdr:nvSpPr>
      <xdr:spPr>
        <a:xfrm>
          <a:off x="1719794" y="1352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52268</xdr:rowOff>
    </xdr:from>
    <xdr:to>
      <xdr:col>1</xdr:col>
      <xdr:colOff>485775</xdr:colOff>
      <xdr:row>78</xdr:row>
      <xdr:rowOff>153868</xdr:rowOff>
    </xdr:to>
    <xdr:sp macro="" textlink="">
      <xdr:nvSpPr>
        <xdr:cNvPr id="188" name="フローチャート : 判断 187"/>
        <xdr:cNvSpPr/>
      </xdr:nvSpPr>
      <xdr:spPr>
        <a:xfrm>
          <a:off x="1079500" y="1342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144995</xdr:rowOff>
    </xdr:from>
    <xdr:ext cx="599010" cy="259045"/>
    <xdr:sp macro="" textlink="">
      <xdr:nvSpPr>
        <xdr:cNvPr id="189" name="テキスト ボックス 188"/>
        <xdr:cNvSpPr txBox="1"/>
      </xdr:nvSpPr>
      <xdr:spPr>
        <a:xfrm>
          <a:off x="830794" y="1351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105519</xdr:rowOff>
    </xdr:from>
    <xdr:to>
      <xdr:col>6</xdr:col>
      <xdr:colOff>561975</xdr:colOff>
      <xdr:row>75</xdr:row>
      <xdr:rowOff>35669</xdr:rowOff>
    </xdr:to>
    <xdr:sp macro="" textlink="">
      <xdr:nvSpPr>
        <xdr:cNvPr id="195" name="円/楕円 194"/>
        <xdr:cNvSpPr/>
      </xdr:nvSpPr>
      <xdr:spPr>
        <a:xfrm>
          <a:off x="4584700" y="1279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128396</xdr:rowOff>
    </xdr:from>
    <xdr:ext cx="599010" cy="259045"/>
    <xdr:sp macro="" textlink="">
      <xdr:nvSpPr>
        <xdr:cNvPr id="196" name="民生費該当値テキスト"/>
        <xdr:cNvSpPr txBox="1"/>
      </xdr:nvSpPr>
      <xdr:spPr>
        <a:xfrm>
          <a:off x="4686300" y="1264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978,190</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52824</xdr:rowOff>
    </xdr:from>
    <xdr:to>
      <xdr:col>5</xdr:col>
      <xdr:colOff>409575</xdr:colOff>
      <xdr:row>70</xdr:row>
      <xdr:rowOff>154424</xdr:rowOff>
    </xdr:to>
    <xdr:sp macro="" textlink="">
      <xdr:nvSpPr>
        <xdr:cNvPr id="197" name="円/楕円 196"/>
        <xdr:cNvSpPr/>
      </xdr:nvSpPr>
      <xdr:spPr>
        <a:xfrm>
          <a:off x="3746500" y="120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68</xdr:row>
      <xdr:rowOff>170951</xdr:rowOff>
    </xdr:from>
    <xdr:ext cx="690189" cy="259045"/>
    <xdr:sp macro="" textlink="">
      <xdr:nvSpPr>
        <xdr:cNvPr id="198" name="テキスト ボックス 197"/>
        <xdr:cNvSpPr txBox="1"/>
      </xdr:nvSpPr>
      <xdr:spPr>
        <a:xfrm>
          <a:off x="3452204" y="118295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1,947,344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11484</xdr:rowOff>
    </xdr:from>
    <xdr:to>
      <xdr:col>4</xdr:col>
      <xdr:colOff>206375</xdr:colOff>
      <xdr:row>75</xdr:row>
      <xdr:rowOff>113084</xdr:rowOff>
    </xdr:to>
    <xdr:sp macro="" textlink="">
      <xdr:nvSpPr>
        <xdr:cNvPr id="199" name="円/楕円 198"/>
        <xdr:cNvSpPr/>
      </xdr:nvSpPr>
      <xdr:spPr>
        <a:xfrm>
          <a:off x="2857500" y="128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129611</xdr:rowOff>
    </xdr:from>
    <xdr:ext cx="599010" cy="259045"/>
    <xdr:sp macro="" textlink="">
      <xdr:nvSpPr>
        <xdr:cNvPr id="200" name="テキスト ボックス 199"/>
        <xdr:cNvSpPr txBox="1"/>
      </xdr:nvSpPr>
      <xdr:spPr>
        <a:xfrm>
          <a:off x="2608794" y="1264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876,596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16630</xdr:rowOff>
    </xdr:from>
    <xdr:to>
      <xdr:col>3</xdr:col>
      <xdr:colOff>3175</xdr:colOff>
      <xdr:row>75</xdr:row>
      <xdr:rowOff>118230</xdr:rowOff>
    </xdr:to>
    <xdr:sp macro="" textlink="">
      <xdr:nvSpPr>
        <xdr:cNvPr id="201" name="円/楕円 200"/>
        <xdr:cNvSpPr/>
      </xdr:nvSpPr>
      <xdr:spPr>
        <a:xfrm>
          <a:off x="1968500" y="128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134757</xdr:rowOff>
    </xdr:from>
    <xdr:ext cx="599010" cy="259045"/>
    <xdr:sp macro="" textlink="">
      <xdr:nvSpPr>
        <xdr:cNvPr id="202" name="テキスト ボックス 201"/>
        <xdr:cNvSpPr txBox="1"/>
      </xdr:nvSpPr>
      <xdr:spPr>
        <a:xfrm>
          <a:off x="1719794" y="1265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869,843</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54290</xdr:rowOff>
    </xdr:from>
    <xdr:to>
      <xdr:col>1</xdr:col>
      <xdr:colOff>485775</xdr:colOff>
      <xdr:row>70</xdr:row>
      <xdr:rowOff>155890</xdr:rowOff>
    </xdr:to>
    <xdr:sp macro="" textlink="">
      <xdr:nvSpPr>
        <xdr:cNvPr id="203" name="円/楕円 202"/>
        <xdr:cNvSpPr/>
      </xdr:nvSpPr>
      <xdr:spPr>
        <a:xfrm>
          <a:off x="1079500" y="120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69</xdr:row>
      <xdr:rowOff>967</xdr:rowOff>
    </xdr:from>
    <xdr:ext cx="690189" cy="259045"/>
    <xdr:sp macro="" textlink="">
      <xdr:nvSpPr>
        <xdr:cNvPr id="204" name="テキスト ボックス 203"/>
        <xdr:cNvSpPr txBox="1"/>
      </xdr:nvSpPr>
      <xdr:spPr>
        <a:xfrm>
          <a:off x="785204" y="118310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1,945,420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28" name="直線コネクタ 227"/>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29"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0" name="直線コネクタ 229"/>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1"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2" name="直線コネクタ 231"/>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54158</xdr:rowOff>
    </xdr:from>
    <xdr:to>
      <xdr:col>6</xdr:col>
      <xdr:colOff>511175</xdr:colOff>
      <xdr:row>98</xdr:row>
      <xdr:rowOff>82826</xdr:rowOff>
    </xdr:to>
    <xdr:cxnSp macro="">
      <xdr:nvCxnSpPr>
        <xdr:cNvPr id="233" name="直線コネクタ 232"/>
        <xdr:cNvCxnSpPr/>
      </xdr:nvCxnSpPr>
      <xdr:spPr>
        <a:xfrm>
          <a:off x="3797300" y="16856258"/>
          <a:ext cx="838200" cy="2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4"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5" name="フローチャート : 判断 234"/>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16692</xdr:rowOff>
    </xdr:from>
    <xdr:to>
      <xdr:col>5</xdr:col>
      <xdr:colOff>358775</xdr:colOff>
      <xdr:row>98</xdr:row>
      <xdr:rowOff>54158</xdr:rowOff>
    </xdr:to>
    <xdr:cxnSp macro="">
      <xdr:nvCxnSpPr>
        <xdr:cNvPr id="236" name="直線コネクタ 235"/>
        <xdr:cNvCxnSpPr/>
      </xdr:nvCxnSpPr>
      <xdr:spPr>
        <a:xfrm>
          <a:off x="2908300" y="16818792"/>
          <a:ext cx="889000" cy="3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37" name="フローチャート : 判断 236"/>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38" name="テキスト ボックス 237"/>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16692</xdr:rowOff>
    </xdr:from>
    <xdr:to>
      <xdr:col>4</xdr:col>
      <xdr:colOff>155575</xdr:colOff>
      <xdr:row>98</xdr:row>
      <xdr:rowOff>134561</xdr:rowOff>
    </xdr:to>
    <xdr:cxnSp macro="">
      <xdr:nvCxnSpPr>
        <xdr:cNvPr id="239" name="直線コネクタ 238"/>
        <xdr:cNvCxnSpPr/>
      </xdr:nvCxnSpPr>
      <xdr:spPr>
        <a:xfrm flipV="1">
          <a:off x="2019300" y="16818792"/>
          <a:ext cx="889000" cy="1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29397</xdr:rowOff>
    </xdr:from>
    <xdr:to>
      <xdr:col>4</xdr:col>
      <xdr:colOff>206375</xdr:colOff>
      <xdr:row>98</xdr:row>
      <xdr:rowOff>130997</xdr:rowOff>
    </xdr:to>
    <xdr:sp macro="" textlink="">
      <xdr:nvSpPr>
        <xdr:cNvPr id="240" name="フローチャート : 判断 239"/>
        <xdr:cNvSpPr/>
      </xdr:nvSpPr>
      <xdr:spPr>
        <a:xfrm>
          <a:off x="2857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122124</xdr:rowOff>
    </xdr:from>
    <xdr:ext cx="534377" cy="259045"/>
    <xdr:sp macro="" textlink="">
      <xdr:nvSpPr>
        <xdr:cNvPr id="241" name="テキスト ボックス 240"/>
        <xdr:cNvSpPr txBox="1"/>
      </xdr:nvSpPr>
      <xdr:spPr>
        <a:xfrm>
          <a:off x="2641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102084</xdr:rowOff>
    </xdr:from>
    <xdr:to>
      <xdr:col>2</xdr:col>
      <xdr:colOff>638175</xdr:colOff>
      <xdr:row>98</xdr:row>
      <xdr:rowOff>134561</xdr:rowOff>
    </xdr:to>
    <xdr:cxnSp macro="">
      <xdr:nvCxnSpPr>
        <xdr:cNvPr id="242" name="直線コネクタ 241"/>
        <xdr:cNvCxnSpPr/>
      </xdr:nvCxnSpPr>
      <xdr:spPr>
        <a:xfrm>
          <a:off x="1130300" y="16904184"/>
          <a:ext cx="889000" cy="3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39754</xdr:rowOff>
    </xdr:from>
    <xdr:to>
      <xdr:col>3</xdr:col>
      <xdr:colOff>3175</xdr:colOff>
      <xdr:row>98</xdr:row>
      <xdr:rowOff>141354</xdr:rowOff>
    </xdr:to>
    <xdr:sp macro="" textlink="">
      <xdr:nvSpPr>
        <xdr:cNvPr id="243" name="フローチャート : 判断 242"/>
        <xdr:cNvSpPr/>
      </xdr:nvSpPr>
      <xdr:spPr>
        <a:xfrm>
          <a:off x="1968500" y="1684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157881</xdr:rowOff>
    </xdr:from>
    <xdr:ext cx="534377" cy="259045"/>
    <xdr:sp macro="" textlink="">
      <xdr:nvSpPr>
        <xdr:cNvPr id="244" name="テキスト ボックス 243"/>
        <xdr:cNvSpPr txBox="1"/>
      </xdr:nvSpPr>
      <xdr:spPr>
        <a:xfrm>
          <a:off x="1752111" y="166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50233</xdr:rowOff>
    </xdr:from>
    <xdr:to>
      <xdr:col>1</xdr:col>
      <xdr:colOff>485775</xdr:colOff>
      <xdr:row>98</xdr:row>
      <xdr:rowOff>151833</xdr:rowOff>
    </xdr:to>
    <xdr:sp macro="" textlink="">
      <xdr:nvSpPr>
        <xdr:cNvPr id="245" name="フローチャート : 判断 244"/>
        <xdr:cNvSpPr/>
      </xdr:nvSpPr>
      <xdr:spPr>
        <a:xfrm>
          <a:off x="1079500" y="1685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168360</xdr:rowOff>
    </xdr:from>
    <xdr:ext cx="534377" cy="259045"/>
    <xdr:sp macro="" textlink="">
      <xdr:nvSpPr>
        <xdr:cNvPr id="246" name="テキスト ボックス 245"/>
        <xdr:cNvSpPr txBox="1"/>
      </xdr:nvSpPr>
      <xdr:spPr>
        <a:xfrm>
          <a:off x="863111" y="1662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32026</xdr:rowOff>
    </xdr:from>
    <xdr:to>
      <xdr:col>6</xdr:col>
      <xdr:colOff>561975</xdr:colOff>
      <xdr:row>98</xdr:row>
      <xdr:rowOff>133626</xdr:rowOff>
    </xdr:to>
    <xdr:sp macro="" textlink="">
      <xdr:nvSpPr>
        <xdr:cNvPr id="252" name="円/楕円 251"/>
        <xdr:cNvSpPr/>
      </xdr:nvSpPr>
      <xdr:spPr>
        <a:xfrm>
          <a:off x="4584700" y="168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118403</xdr:rowOff>
    </xdr:from>
    <xdr:ext cx="534377" cy="259045"/>
    <xdr:sp macro="" textlink="">
      <xdr:nvSpPr>
        <xdr:cNvPr id="253" name="衛生費該当値テキスト"/>
        <xdr:cNvSpPr txBox="1"/>
      </xdr:nvSpPr>
      <xdr:spPr>
        <a:xfrm>
          <a:off x="4686300" y="167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69,855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3358</xdr:rowOff>
    </xdr:from>
    <xdr:to>
      <xdr:col>5</xdr:col>
      <xdr:colOff>409575</xdr:colOff>
      <xdr:row>98</xdr:row>
      <xdr:rowOff>104958</xdr:rowOff>
    </xdr:to>
    <xdr:sp macro="" textlink="">
      <xdr:nvSpPr>
        <xdr:cNvPr id="254" name="円/楕円 253"/>
        <xdr:cNvSpPr/>
      </xdr:nvSpPr>
      <xdr:spPr>
        <a:xfrm>
          <a:off x="3746500" y="1680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96085</xdr:rowOff>
    </xdr:from>
    <xdr:ext cx="534377" cy="259045"/>
    <xdr:sp macro="" textlink="">
      <xdr:nvSpPr>
        <xdr:cNvPr id="255" name="テキスト ボックス 254"/>
        <xdr:cNvSpPr txBox="1"/>
      </xdr:nvSpPr>
      <xdr:spPr>
        <a:xfrm>
          <a:off x="3530111" y="1689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84,904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137342</xdr:rowOff>
    </xdr:from>
    <xdr:to>
      <xdr:col>4</xdr:col>
      <xdr:colOff>206375</xdr:colOff>
      <xdr:row>98</xdr:row>
      <xdr:rowOff>67492</xdr:rowOff>
    </xdr:to>
    <xdr:sp macro="" textlink="">
      <xdr:nvSpPr>
        <xdr:cNvPr id="256" name="円/楕円 255"/>
        <xdr:cNvSpPr/>
      </xdr:nvSpPr>
      <xdr:spPr>
        <a:xfrm>
          <a:off x="2857500" y="167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84019</xdr:rowOff>
    </xdr:from>
    <xdr:ext cx="599010" cy="259045"/>
    <xdr:sp macro="" textlink="">
      <xdr:nvSpPr>
        <xdr:cNvPr id="257" name="テキスト ボックス 256"/>
        <xdr:cNvSpPr txBox="1"/>
      </xdr:nvSpPr>
      <xdr:spPr>
        <a:xfrm>
          <a:off x="2608794" y="1654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104,571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83761</xdr:rowOff>
    </xdr:from>
    <xdr:to>
      <xdr:col>3</xdr:col>
      <xdr:colOff>3175</xdr:colOff>
      <xdr:row>99</xdr:row>
      <xdr:rowOff>13911</xdr:rowOff>
    </xdr:to>
    <xdr:sp macro="" textlink="">
      <xdr:nvSpPr>
        <xdr:cNvPr id="258" name="円/楕円 257"/>
        <xdr:cNvSpPr/>
      </xdr:nvSpPr>
      <xdr:spPr>
        <a:xfrm>
          <a:off x="1968500" y="1688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5038</xdr:rowOff>
    </xdr:from>
    <xdr:ext cx="534377" cy="259045"/>
    <xdr:sp macro="" textlink="">
      <xdr:nvSpPr>
        <xdr:cNvPr id="259" name="テキスト ボックス 258"/>
        <xdr:cNvSpPr txBox="1"/>
      </xdr:nvSpPr>
      <xdr:spPr>
        <a:xfrm>
          <a:off x="1752111" y="1697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51284</xdr:rowOff>
    </xdr:from>
    <xdr:to>
      <xdr:col>1</xdr:col>
      <xdr:colOff>485775</xdr:colOff>
      <xdr:row>98</xdr:row>
      <xdr:rowOff>152884</xdr:rowOff>
    </xdr:to>
    <xdr:sp macro="" textlink="">
      <xdr:nvSpPr>
        <xdr:cNvPr id="260" name="円/楕円 259"/>
        <xdr:cNvSpPr/>
      </xdr:nvSpPr>
      <xdr:spPr>
        <a:xfrm>
          <a:off x="1079500" y="1685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144011</xdr:rowOff>
    </xdr:from>
    <xdr:ext cx="534377" cy="259045"/>
    <xdr:sp macro="" textlink="">
      <xdr:nvSpPr>
        <xdr:cNvPr id="261" name="テキスト ボックス 260"/>
        <xdr:cNvSpPr txBox="1"/>
      </xdr:nvSpPr>
      <xdr:spPr>
        <a:xfrm>
          <a:off x="863111" y="1694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87" name="直線コネクタ 286"/>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88"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0"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1" name="直線コネクタ 290"/>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109051</xdr:rowOff>
    </xdr:from>
    <xdr:to>
      <xdr:col>15</xdr:col>
      <xdr:colOff>180975</xdr:colOff>
      <xdr:row>38</xdr:row>
      <xdr:rowOff>110815</xdr:rowOff>
    </xdr:to>
    <xdr:cxnSp macro="">
      <xdr:nvCxnSpPr>
        <xdr:cNvPr id="292" name="直線コネクタ 291"/>
        <xdr:cNvCxnSpPr/>
      </xdr:nvCxnSpPr>
      <xdr:spPr>
        <a:xfrm flipV="1">
          <a:off x="9639300" y="6624151"/>
          <a:ext cx="8382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163894</xdr:rowOff>
    </xdr:from>
    <xdr:ext cx="469744" cy="259045"/>
    <xdr:sp macro="" textlink="">
      <xdr:nvSpPr>
        <xdr:cNvPr id="293" name="労働費平均値テキスト"/>
        <xdr:cNvSpPr txBox="1"/>
      </xdr:nvSpPr>
      <xdr:spPr>
        <a:xfrm>
          <a:off x="10528300" y="6678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4" name="フローチャート : 判断 293"/>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110815</xdr:rowOff>
    </xdr:from>
    <xdr:to>
      <xdr:col>14</xdr:col>
      <xdr:colOff>28575</xdr:colOff>
      <xdr:row>38</xdr:row>
      <xdr:rowOff>111631</xdr:rowOff>
    </xdr:to>
    <xdr:cxnSp macro="">
      <xdr:nvCxnSpPr>
        <xdr:cNvPr id="295" name="直線コネクタ 294"/>
        <xdr:cNvCxnSpPr/>
      </xdr:nvCxnSpPr>
      <xdr:spPr>
        <a:xfrm flipV="1">
          <a:off x="8750300" y="6625915"/>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296" name="フローチャート : 判断 295"/>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86889</xdr:rowOff>
    </xdr:from>
    <xdr:ext cx="469744" cy="259045"/>
    <xdr:sp macro="" textlink="">
      <xdr:nvSpPr>
        <xdr:cNvPr id="297" name="テキスト ボックス 296"/>
        <xdr:cNvSpPr txBox="1"/>
      </xdr:nvSpPr>
      <xdr:spPr>
        <a:xfrm>
          <a:off x="9404427" y="67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46496</xdr:rowOff>
    </xdr:from>
    <xdr:to>
      <xdr:col>12</xdr:col>
      <xdr:colOff>511175</xdr:colOff>
      <xdr:row>38</xdr:row>
      <xdr:rowOff>111631</xdr:rowOff>
    </xdr:to>
    <xdr:cxnSp macro="">
      <xdr:nvCxnSpPr>
        <xdr:cNvPr id="298" name="直線コネクタ 297"/>
        <xdr:cNvCxnSpPr/>
      </xdr:nvCxnSpPr>
      <xdr:spPr>
        <a:xfrm>
          <a:off x="7861300" y="6561596"/>
          <a:ext cx="889000" cy="6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6327</xdr:rowOff>
    </xdr:from>
    <xdr:to>
      <xdr:col>12</xdr:col>
      <xdr:colOff>561975</xdr:colOff>
      <xdr:row>39</xdr:row>
      <xdr:rowOff>107927</xdr:rowOff>
    </xdr:to>
    <xdr:sp macro="" textlink="">
      <xdr:nvSpPr>
        <xdr:cNvPr id="299" name="フローチャート : 判断 298"/>
        <xdr:cNvSpPr/>
      </xdr:nvSpPr>
      <xdr:spPr>
        <a:xfrm>
          <a:off x="8699500" y="669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99054</xdr:rowOff>
    </xdr:from>
    <xdr:ext cx="469744" cy="259045"/>
    <xdr:sp macro="" textlink="">
      <xdr:nvSpPr>
        <xdr:cNvPr id="300" name="テキスト ボックス 299"/>
        <xdr:cNvSpPr txBox="1"/>
      </xdr:nvSpPr>
      <xdr:spPr>
        <a:xfrm>
          <a:off x="8515427" y="678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46496</xdr:rowOff>
    </xdr:from>
    <xdr:to>
      <xdr:col>11</xdr:col>
      <xdr:colOff>307975</xdr:colOff>
      <xdr:row>39</xdr:row>
      <xdr:rowOff>80345</xdr:rowOff>
    </xdr:to>
    <xdr:cxnSp macro="">
      <xdr:nvCxnSpPr>
        <xdr:cNvPr id="301" name="直線コネクタ 300"/>
        <xdr:cNvCxnSpPr/>
      </xdr:nvCxnSpPr>
      <xdr:spPr>
        <a:xfrm flipV="1">
          <a:off x="6972300" y="6561596"/>
          <a:ext cx="889000" cy="20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171408</xdr:rowOff>
    </xdr:from>
    <xdr:to>
      <xdr:col>11</xdr:col>
      <xdr:colOff>358775</xdr:colOff>
      <xdr:row>39</xdr:row>
      <xdr:rowOff>101558</xdr:rowOff>
    </xdr:to>
    <xdr:sp macro="" textlink="">
      <xdr:nvSpPr>
        <xdr:cNvPr id="302" name="フローチャート : 判断 301"/>
        <xdr:cNvSpPr/>
      </xdr:nvSpPr>
      <xdr:spPr>
        <a:xfrm>
          <a:off x="7810500" y="668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92685</xdr:rowOff>
    </xdr:from>
    <xdr:ext cx="469744" cy="259045"/>
    <xdr:sp macro="" textlink="">
      <xdr:nvSpPr>
        <xdr:cNvPr id="303" name="テキスト ボックス 302"/>
        <xdr:cNvSpPr txBox="1"/>
      </xdr:nvSpPr>
      <xdr:spPr>
        <a:xfrm>
          <a:off x="7626427" y="677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167032</xdr:rowOff>
    </xdr:from>
    <xdr:to>
      <xdr:col>10</xdr:col>
      <xdr:colOff>155575</xdr:colOff>
      <xdr:row>39</xdr:row>
      <xdr:rowOff>97182</xdr:rowOff>
    </xdr:to>
    <xdr:sp macro="" textlink="">
      <xdr:nvSpPr>
        <xdr:cNvPr id="304" name="フローチャート : 判断 303"/>
        <xdr:cNvSpPr/>
      </xdr:nvSpPr>
      <xdr:spPr>
        <a:xfrm>
          <a:off x="6921500" y="668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113709</xdr:rowOff>
    </xdr:from>
    <xdr:ext cx="469744" cy="259045"/>
    <xdr:sp macro="" textlink="">
      <xdr:nvSpPr>
        <xdr:cNvPr id="305" name="テキスト ボックス 304"/>
        <xdr:cNvSpPr txBox="1"/>
      </xdr:nvSpPr>
      <xdr:spPr>
        <a:xfrm>
          <a:off x="6737427" y="64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58251</xdr:rowOff>
    </xdr:from>
    <xdr:to>
      <xdr:col>15</xdr:col>
      <xdr:colOff>231775</xdr:colOff>
      <xdr:row>38</xdr:row>
      <xdr:rowOff>159851</xdr:rowOff>
    </xdr:to>
    <xdr:sp macro="" textlink="">
      <xdr:nvSpPr>
        <xdr:cNvPr id="311" name="円/楕円 310"/>
        <xdr:cNvSpPr/>
      </xdr:nvSpPr>
      <xdr:spPr>
        <a:xfrm>
          <a:off x="10426700" y="657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81128</xdr:rowOff>
    </xdr:from>
    <xdr:ext cx="469744" cy="259045"/>
    <xdr:sp macro="" textlink="">
      <xdr:nvSpPr>
        <xdr:cNvPr id="312" name="労働費該当値テキスト"/>
        <xdr:cNvSpPr txBox="1"/>
      </xdr:nvSpPr>
      <xdr:spPr>
        <a:xfrm>
          <a:off x="10528300" y="642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60015</xdr:rowOff>
    </xdr:from>
    <xdr:to>
      <xdr:col>14</xdr:col>
      <xdr:colOff>79375</xdr:colOff>
      <xdr:row>38</xdr:row>
      <xdr:rowOff>161615</xdr:rowOff>
    </xdr:to>
    <xdr:sp macro="" textlink="">
      <xdr:nvSpPr>
        <xdr:cNvPr id="313" name="円/楕円 312"/>
        <xdr:cNvSpPr/>
      </xdr:nvSpPr>
      <xdr:spPr>
        <a:xfrm>
          <a:off x="9588500" y="657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6692</xdr:rowOff>
    </xdr:from>
    <xdr:ext cx="469744" cy="259045"/>
    <xdr:sp macro="" textlink="">
      <xdr:nvSpPr>
        <xdr:cNvPr id="314" name="テキスト ボックス 313"/>
        <xdr:cNvSpPr txBox="1"/>
      </xdr:nvSpPr>
      <xdr:spPr>
        <a:xfrm>
          <a:off x="9404427" y="635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60831</xdr:rowOff>
    </xdr:from>
    <xdr:to>
      <xdr:col>12</xdr:col>
      <xdr:colOff>561975</xdr:colOff>
      <xdr:row>38</xdr:row>
      <xdr:rowOff>162431</xdr:rowOff>
    </xdr:to>
    <xdr:sp macro="" textlink="">
      <xdr:nvSpPr>
        <xdr:cNvPr id="315" name="円/楕円 314"/>
        <xdr:cNvSpPr/>
      </xdr:nvSpPr>
      <xdr:spPr>
        <a:xfrm>
          <a:off x="8699500" y="657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7508</xdr:rowOff>
    </xdr:from>
    <xdr:ext cx="469744" cy="259045"/>
    <xdr:sp macro="" textlink="">
      <xdr:nvSpPr>
        <xdr:cNvPr id="316" name="テキスト ボックス 315"/>
        <xdr:cNvSpPr txBox="1"/>
      </xdr:nvSpPr>
      <xdr:spPr>
        <a:xfrm>
          <a:off x="8515427" y="635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167146</xdr:rowOff>
    </xdr:from>
    <xdr:to>
      <xdr:col>11</xdr:col>
      <xdr:colOff>358775</xdr:colOff>
      <xdr:row>38</xdr:row>
      <xdr:rowOff>97296</xdr:rowOff>
    </xdr:to>
    <xdr:sp macro="" textlink="">
      <xdr:nvSpPr>
        <xdr:cNvPr id="317" name="円/楕円 316"/>
        <xdr:cNvSpPr/>
      </xdr:nvSpPr>
      <xdr:spPr>
        <a:xfrm>
          <a:off x="7810500" y="651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113823</xdr:rowOff>
    </xdr:from>
    <xdr:ext cx="534377" cy="259045"/>
    <xdr:sp macro="" textlink="">
      <xdr:nvSpPr>
        <xdr:cNvPr id="318" name="テキスト ボックス 317"/>
        <xdr:cNvSpPr txBox="1"/>
      </xdr:nvSpPr>
      <xdr:spPr>
        <a:xfrm>
          <a:off x="7594111" y="628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13,708</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29545</xdr:rowOff>
    </xdr:from>
    <xdr:to>
      <xdr:col>10</xdr:col>
      <xdr:colOff>155575</xdr:colOff>
      <xdr:row>39</xdr:row>
      <xdr:rowOff>131145</xdr:rowOff>
    </xdr:to>
    <xdr:sp macro="" textlink="">
      <xdr:nvSpPr>
        <xdr:cNvPr id="319" name="円/楕円 318"/>
        <xdr:cNvSpPr/>
      </xdr:nvSpPr>
      <xdr:spPr>
        <a:xfrm>
          <a:off x="6921500" y="67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122272</xdr:rowOff>
    </xdr:from>
    <xdr:ext cx="469744" cy="259045"/>
    <xdr:sp macro="" textlink="">
      <xdr:nvSpPr>
        <xdr:cNvPr id="320" name="テキスト ボックス 319"/>
        <xdr:cNvSpPr txBox="1"/>
      </xdr:nvSpPr>
      <xdr:spPr>
        <a:xfrm>
          <a:off x="6737427" y="680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4" name="直線コネクタ 343"/>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5"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46" name="直線コネクタ 345"/>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47"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48" name="直線コネクタ 347"/>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100143</xdr:rowOff>
    </xdr:from>
    <xdr:to>
      <xdr:col>15</xdr:col>
      <xdr:colOff>180975</xdr:colOff>
      <xdr:row>58</xdr:row>
      <xdr:rowOff>115015</xdr:rowOff>
    </xdr:to>
    <xdr:cxnSp macro="">
      <xdr:nvCxnSpPr>
        <xdr:cNvPr id="349" name="直線コネクタ 348"/>
        <xdr:cNvCxnSpPr/>
      </xdr:nvCxnSpPr>
      <xdr:spPr>
        <a:xfrm flipV="1">
          <a:off x="9639300" y="10044243"/>
          <a:ext cx="8382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0"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1" name="フローチャート : 判断 350"/>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115015</xdr:rowOff>
    </xdr:from>
    <xdr:to>
      <xdr:col>14</xdr:col>
      <xdr:colOff>28575</xdr:colOff>
      <xdr:row>58</xdr:row>
      <xdr:rowOff>151153</xdr:rowOff>
    </xdr:to>
    <xdr:cxnSp macro="">
      <xdr:nvCxnSpPr>
        <xdr:cNvPr id="352" name="直線コネクタ 351"/>
        <xdr:cNvCxnSpPr/>
      </xdr:nvCxnSpPr>
      <xdr:spPr>
        <a:xfrm flipV="1">
          <a:off x="8750300" y="10059115"/>
          <a:ext cx="889000" cy="3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3" name="フローチャート : 判断 352"/>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4" name="テキスト ボックス 353"/>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150059</xdr:rowOff>
    </xdr:from>
    <xdr:to>
      <xdr:col>12</xdr:col>
      <xdr:colOff>511175</xdr:colOff>
      <xdr:row>58</xdr:row>
      <xdr:rowOff>151153</xdr:rowOff>
    </xdr:to>
    <xdr:cxnSp macro="">
      <xdr:nvCxnSpPr>
        <xdr:cNvPr id="355" name="直線コネクタ 354"/>
        <xdr:cNvCxnSpPr/>
      </xdr:nvCxnSpPr>
      <xdr:spPr>
        <a:xfrm>
          <a:off x="7861300" y="10094159"/>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91946</xdr:rowOff>
    </xdr:from>
    <xdr:to>
      <xdr:col>12</xdr:col>
      <xdr:colOff>561975</xdr:colOff>
      <xdr:row>59</xdr:row>
      <xdr:rowOff>22096</xdr:rowOff>
    </xdr:to>
    <xdr:sp macro="" textlink="">
      <xdr:nvSpPr>
        <xdr:cNvPr id="356" name="フローチャート : 判断 355"/>
        <xdr:cNvSpPr/>
      </xdr:nvSpPr>
      <xdr:spPr>
        <a:xfrm>
          <a:off x="8699500" y="100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38623</xdr:rowOff>
    </xdr:from>
    <xdr:ext cx="534377" cy="259045"/>
    <xdr:sp macro="" textlink="">
      <xdr:nvSpPr>
        <xdr:cNvPr id="357" name="テキスト ボックス 356"/>
        <xdr:cNvSpPr txBox="1"/>
      </xdr:nvSpPr>
      <xdr:spPr>
        <a:xfrm>
          <a:off x="8483111" y="98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150059</xdr:rowOff>
    </xdr:from>
    <xdr:to>
      <xdr:col>11</xdr:col>
      <xdr:colOff>307975</xdr:colOff>
      <xdr:row>58</xdr:row>
      <xdr:rowOff>171192</xdr:rowOff>
    </xdr:to>
    <xdr:cxnSp macro="">
      <xdr:nvCxnSpPr>
        <xdr:cNvPr id="358" name="直線コネクタ 357"/>
        <xdr:cNvCxnSpPr/>
      </xdr:nvCxnSpPr>
      <xdr:spPr>
        <a:xfrm flipV="1">
          <a:off x="6972300" y="10094159"/>
          <a:ext cx="889000" cy="2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90944</xdr:rowOff>
    </xdr:from>
    <xdr:to>
      <xdr:col>11</xdr:col>
      <xdr:colOff>358775</xdr:colOff>
      <xdr:row>59</xdr:row>
      <xdr:rowOff>21094</xdr:rowOff>
    </xdr:to>
    <xdr:sp macro="" textlink="">
      <xdr:nvSpPr>
        <xdr:cNvPr id="359" name="フローチャート : 判断 358"/>
        <xdr:cNvSpPr/>
      </xdr:nvSpPr>
      <xdr:spPr>
        <a:xfrm>
          <a:off x="7810500" y="1003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37621</xdr:rowOff>
    </xdr:from>
    <xdr:ext cx="534377" cy="259045"/>
    <xdr:sp macro="" textlink="">
      <xdr:nvSpPr>
        <xdr:cNvPr id="360" name="テキスト ボックス 359"/>
        <xdr:cNvSpPr txBox="1"/>
      </xdr:nvSpPr>
      <xdr:spPr>
        <a:xfrm>
          <a:off x="7594111" y="98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98086</xdr:rowOff>
    </xdr:from>
    <xdr:to>
      <xdr:col>10</xdr:col>
      <xdr:colOff>155575</xdr:colOff>
      <xdr:row>59</xdr:row>
      <xdr:rowOff>28236</xdr:rowOff>
    </xdr:to>
    <xdr:sp macro="" textlink="">
      <xdr:nvSpPr>
        <xdr:cNvPr id="361" name="フローチャート : 判断 360"/>
        <xdr:cNvSpPr/>
      </xdr:nvSpPr>
      <xdr:spPr>
        <a:xfrm>
          <a:off x="6921500" y="1004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44763</xdr:rowOff>
    </xdr:from>
    <xdr:ext cx="534377" cy="259045"/>
    <xdr:sp macro="" textlink="">
      <xdr:nvSpPr>
        <xdr:cNvPr id="362" name="テキスト ボックス 361"/>
        <xdr:cNvSpPr txBox="1"/>
      </xdr:nvSpPr>
      <xdr:spPr>
        <a:xfrm>
          <a:off x="6705111" y="9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49343</xdr:rowOff>
    </xdr:from>
    <xdr:to>
      <xdr:col>15</xdr:col>
      <xdr:colOff>231775</xdr:colOff>
      <xdr:row>58</xdr:row>
      <xdr:rowOff>150943</xdr:rowOff>
    </xdr:to>
    <xdr:sp macro="" textlink="">
      <xdr:nvSpPr>
        <xdr:cNvPr id="368" name="円/楕円 367"/>
        <xdr:cNvSpPr/>
      </xdr:nvSpPr>
      <xdr:spPr>
        <a:xfrm>
          <a:off x="10426700" y="999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135720</xdr:rowOff>
    </xdr:from>
    <xdr:ext cx="534377" cy="259045"/>
    <xdr:sp macro="" textlink="">
      <xdr:nvSpPr>
        <xdr:cNvPr id="369" name="農林水産業費該当値テキスト"/>
        <xdr:cNvSpPr txBox="1"/>
      </xdr:nvSpPr>
      <xdr:spPr>
        <a:xfrm>
          <a:off x="10528300" y="990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60,765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64215</xdr:rowOff>
    </xdr:from>
    <xdr:to>
      <xdr:col>14</xdr:col>
      <xdr:colOff>79375</xdr:colOff>
      <xdr:row>58</xdr:row>
      <xdr:rowOff>165815</xdr:rowOff>
    </xdr:to>
    <xdr:sp macro="" textlink="">
      <xdr:nvSpPr>
        <xdr:cNvPr id="370" name="円/楕円 369"/>
        <xdr:cNvSpPr/>
      </xdr:nvSpPr>
      <xdr:spPr>
        <a:xfrm>
          <a:off x="9588500" y="1000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156942</xdr:rowOff>
    </xdr:from>
    <xdr:ext cx="534377" cy="259045"/>
    <xdr:sp macro="" textlink="">
      <xdr:nvSpPr>
        <xdr:cNvPr id="371" name="テキスト ボックス 370"/>
        <xdr:cNvSpPr txBox="1"/>
      </xdr:nvSpPr>
      <xdr:spPr>
        <a:xfrm>
          <a:off x="9372111" y="101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100353</xdr:rowOff>
    </xdr:from>
    <xdr:to>
      <xdr:col>12</xdr:col>
      <xdr:colOff>561975</xdr:colOff>
      <xdr:row>59</xdr:row>
      <xdr:rowOff>30503</xdr:rowOff>
    </xdr:to>
    <xdr:sp macro="" textlink="">
      <xdr:nvSpPr>
        <xdr:cNvPr id="372" name="円/楕円 371"/>
        <xdr:cNvSpPr/>
      </xdr:nvSpPr>
      <xdr:spPr>
        <a:xfrm>
          <a:off x="8699500" y="1004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21630</xdr:rowOff>
    </xdr:from>
    <xdr:ext cx="534377" cy="259045"/>
    <xdr:sp macro="" textlink="">
      <xdr:nvSpPr>
        <xdr:cNvPr id="373" name="テキスト ボックス 372"/>
        <xdr:cNvSpPr txBox="1"/>
      </xdr:nvSpPr>
      <xdr:spPr>
        <a:xfrm>
          <a:off x="8483111" y="1013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99259</xdr:rowOff>
    </xdr:from>
    <xdr:to>
      <xdr:col>11</xdr:col>
      <xdr:colOff>358775</xdr:colOff>
      <xdr:row>59</xdr:row>
      <xdr:rowOff>29409</xdr:rowOff>
    </xdr:to>
    <xdr:sp macro="" textlink="">
      <xdr:nvSpPr>
        <xdr:cNvPr id="374" name="円/楕円 373"/>
        <xdr:cNvSpPr/>
      </xdr:nvSpPr>
      <xdr:spPr>
        <a:xfrm>
          <a:off x="7810500" y="1004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20536</xdr:rowOff>
    </xdr:from>
    <xdr:ext cx="534377" cy="259045"/>
    <xdr:sp macro="" textlink="">
      <xdr:nvSpPr>
        <xdr:cNvPr id="375" name="テキスト ボックス 374"/>
        <xdr:cNvSpPr txBox="1"/>
      </xdr:nvSpPr>
      <xdr:spPr>
        <a:xfrm>
          <a:off x="7594111" y="1013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120392</xdr:rowOff>
    </xdr:from>
    <xdr:to>
      <xdr:col>10</xdr:col>
      <xdr:colOff>155575</xdr:colOff>
      <xdr:row>59</xdr:row>
      <xdr:rowOff>50542</xdr:rowOff>
    </xdr:to>
    <xdr:sp macro="" textlink="">
      <xdr:nvSpPr>
        <xdr:cNvPr id="376" name="円/楕円 375"/>
        <xdr:cNvSpPr/>
      </xdr:nvSpPr>
      <xdr:spPr>
        <a:xfrm>
          <a:off x="6921500" y="1006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41669</xdr:rowOff>
    </xdr:from>
    <xdr:ext cx="534377" cy="259045"/>
    <xdr:sp macro="" textlink="">
      <xdr:nvSpPr>
        <xdr:cNvPr id="377" name="テキスト ボックス 376"/>
        <xdr:cNvSpPr txBox="1"/>
      </xdr:nvSpPr>
      <xdr:spPr>
        <a:xfrm>
          <a:off x="6705111" y="1015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1" name="直線コネクタ 400"/>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2"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3" name="直線コネクタ 402"/>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4"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5" name="直線コネクタ 404"/>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80590</xdr:rowOff>
    </xdr:from>
    <xdr:to>
      <xdr:col>15</xdr:col>
      <xdr:colOff>180975</xdr:colOff>
      <xdr:row>79</xdr:row>
      <xdr:rowOff>2718</xdr:rowOff>
    </xdr:to>
    <xdr:cxnSp macro="">
      <xdr:nvCxnSpPr>
        <xdr:cNvPr id="406" name="直線コネクタ 405"/>
        <xdr:cNvCxnSpPr/>
      </xdr:nvCxnSpPr>
      <xdr:spPr>
        <a:xfrm>
          <a:off x="9639300" y="13282240"/>
          <a:ext cx="838200" cy="26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07"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08" name="フローチャート : 判断 407"/>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80590</xdr:rowOff>
    </xdr:from>
    <xdr:to>
      <xdr:col>14</xdr:col>
      <xdr:colOff>28575</xdr:colOff>
      <xdr:row>79</xdr:row>
      <xdr:rowOff>8899</xdr:rowOff>
    </xdr:to>
    <xdr:cxnSp macro="">
      <xdr:nvCxnSpPr>
        <xdr:cNvPr id="409" name="直線コネクタ 408"/>
        <xdr:cNvCxnSpPr/>
      </xdr:nvCxnSpPr>
      <xdr:spPr>
        <a:xfrm flipV="1">
          <a:off x="8750300" y="13282240"/>
          <a:ext cx="889000" cy="2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0" name="フローチャート : 判断 409"/>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1" name="テキスト ボックス 410"/>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8899</xdr:rowOff>
    </xdr:from>
    <xdr:to>
      <xdr:col>12</xdr:col>
      <xdr:colOff>511175</xdr:colOff>
      <xdr:row>79</xdr:row>
      <xdr:rowOff>20058</xdr:rowOff>
    </xdr:to>
    <xdr:cxnSp macro="">
      <xdr:nvCxnSpPr>
        <xdr:cNvPr id="412" name="直線コネクタ 411"/>
        <xdr:cNvCxnSpPr/>
      </xdr:nvCxnSpPr>
      <xdr:spPr>
        <a:xfrm flipV="1">
          <a:off x="7861300" y="13553449"/>
          <a:ext cx="889000" cy="1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125349</xdr:rowOff>
    </xdr:from>
    <xdr:to>
      <xdr:col>12</xdr:col>
      <xdr:colOff>561975</xdr:colOff>
      <xdr:row>79</xdr:row>
      <xdr:rowOff>55499</xdr:rowOff>
    </xdr:to>
    <xdr:sp macro="" textlink="">
      <xdr:nvSpPr>
        <xdr:cNvPr id="413" name="フローチャート : 判断 412"/>
        <xdr:cNvSpPr/>
      </xdr:nvSpPr>
      <xdr:spPr>
        <a:xfrm>
          <a:off x="8699500" y="1349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72026</xdr:rowOff>
    </xdr:from>
    <xdr:ext cx="534377" cy="259045"/>
    <xdr:sp macro="" textlink="">
      <xdr:nvSpPr>
        <xdr:cNvPr id="414" name="テキスト ボックス 413"/>
        <xdr:cNvSpPr txBox="1"/>
      </xdr:nvSpPr>
      <xdr:spPr>
        <a:xfrm>
          <a:off x="8483111" y="132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19047</xdr:rowOff>
    </xdr:from>
    <xdr:to>
      <xdr:col>11</xdr:col>
      <xdr:colOff>307975</xdr:colOff>
      <xdr:row>79</xdr:row>
      <xdr:rowOff>20058</xdr:rowOff>
    </xdr:to>
    <xdr:cxnSp macro="">
      <xdr:nvCxnSpPr>
        <xdr:cNvPr id="415" name="直線コネクタ 414"/>
        <xdr:cNvCxnSpPr/>
      </xdr:nvCxnSpPr>
      <xdr:spPr>
        <a:xfrm>
          <a:off x="6972300" y="13563597"/>
          <a:ext cx="8890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131336</xdr:rowOff>
    </xdr:from>
    <xdr:to>
      <xdr:col>11</xdr:col>
      <xdr:colOff>358775</xdr:colOff>
      <xdr:row>79</xdr:row>
      <xdr:rowOff>61486</xdr:rowOff>
    </xdr:to>
    <xdr:sp macro="" textlink="">
      <xdr:nvSpPr>
        <xdr:cNvPr id="416" name="フローチャート : 判断 415"/>
        <xdr:cNvSpPr/>
      </xdr:nvSpPr>
      <xdr:spPr>
        <a:xfrm>
          <a:off x="7810500" y="1350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78013</xdr:rowOff>
    </xdr:from>
    <xdr:ext cx="534377" cy="259045"/>
    <xdr:sp macro="" textlink="">
      <xdr:nvSpPr>
        <xdr:cNvPr id="417" name="テキスト ボックス 416"/>
        <xdr:cNvSpPr txBox="1"/>
      </xdr:nvSpPr>
      <xdr:spPr>
        <a:xfrm>
          <a:off x="7594111" y="132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131869</xdr:rowOff>
    </xdr:from>
    <xdr:to>
      <xdr:col>10</xdr:col>
      <xdr:colOff>155575</xdr:colOff>
      <xdr:row>79</xdr:row>
      <xdr:rowOff>62019</xdr:rowOff>
    </xdr:to>
    <xdr:sp macro="" textlink="">
      <xdr:nvSpPr>
        <xdr:cNvPr id="418" name="フローチャート : 判断 417"/>
        <xdr:cNvSpPr/>
      </xdr:nvSpPr>
      <xdr:spPr>
        <a:xfrm>
          <a:off x="6921500" y="1350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78546</xdr:rowOff>
    </xdr:from>
    <xdr:ext cx="534377" cy="259045"/>
    <xdr:sp macro="" textlink="">
      <xdr:nvSpPr>
        <xdr:cNvPr id="419" name="テキスト ボックス 418"/>
        <xdr:cNvSpPr txBox="1"/>
      </xdr:nvSpPr>
      <xdr:spPr>
        <a:xfrm>
          <a:off x="6705111" y="1328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123368</xdr:rowOff>
    </xdr:from>
    <xdr:to>
      <xdr:col>15</xdr:col>
      <xdr:colOff>231775</xdr:colOff>
      <xdr:row>79</xdr:row>
      <xdr:rowOff>53518</xdr:rowOff>
    </xdr:to>
    <xdr:sp macro="" textlink="">
      <xdr:nvSpPr>
        <xdr:cNvPr id="425" name="円/楕円 424"/>
        <xdr:cNvSpPr/>
      </xdr:nvSpPr>
      <xdr:spPr>
        <a:xfrm>
          <a:off x="10426700" y="134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38295</xdr:rowOff>
    </xdr:from>
    <xdr:ext cx="534377" cy="259045"/>
    <xdr:sp macro="" textlink="">
      <xdr:nvSpPr>
        <xdr:cNvPr id="426" name="商工費該当値テキスト"/>
        <xdr:cNvSpPr txBox="1"/>
      </xdr:nvSpPr>
      <xdr:spPr>
        <a:xfrm>
          <a:off x="10528300" y="1341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21,907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29790</xdr:rowOff>
    </xdr:from>
    <xdr:to>
      <xdr:col>14</xdr:col>
      <xdr:colOff>79375</xdr:colOff>
      <xdr:row>77</xdr:row>
      <xdr:rowOff>131390</xdr:rowOff>
    </xdr:to>
    <xdr:sp macro="" textlink="">
      <xdr:nvSpPr>
        <xdr:cNvPr id="427" name="円/楕円 426"/>
        <xdr:cNvSpPr/>
      </xdr:nvSpPr>
      <xdr:spPr>
        <a:xfrm>
          <a:off x="9588500" y="132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147917</xdr:rowOff>
    </xdr:from>
    <xdr:ext cx="599010" cy="259045"/>
    <xdr:sp macro="" textlink="">
      <xdr:nvSpPr>
        <xdr:cNvPr id="428" name="テキスト ボックス 427"/>
        <xdr:cNvSpPr txBox="1"/>
      </xdr:nvSpPr>
      <xdr:spPr>
        <a:xfrm>
          <a:off x="9339794" y="1300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161,029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129549</xdr:rowOff>
    </xdr:from>
    <xdr:to>
      <xdr:col>12</xdr:col>
      <xdr:colOff>561975</xdr:colOff>
      <xdr:row>79</xdr:row>
      <xdr:rowOff>59699</xdr:rowOff>
    </xdr:to>
    <xdr:sp macro="" textlink="">
      <xdr:nvSpPr>
        <xdr:cNvPr id="429" name="円/楕円 428"/>
        <xdr:cNvSpPr/>
      </xdr:nvSpPr>
      <xdr:spPr>
        <a:xfrm>
          <a:off x="8699500" y="1350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50826</xdr:rowOff>
    </xdr:from>
    <xdr:ext cx="534377" cy="259045"/>
    <xdr:sp macro="" textlink="">
      <xdr:nvSpPr>
        <xdr:cNvPr id="430" name="テキスト ボックス 429"/>
        <xdr:cNvSpPr txBox="1"/>
      </xdr:nvSpPr>
      <xdr:spPr>
        <a:xfrm>
          <a:off x="8483111" y="1359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140708</xdr:rowOff>
    </xdr:from>
    <xdr:to>
      <xdr:col>11</xdr:col>
      <xdr:colOff>358775</xdr:colOff>
      <xdr:row>79</xdr:row>
      <xdr:rowOff>70858</xdr:rowOff>
    </xdr:to>
    <xdr:sp macro="" textlink="">
      <xdr:nvSpPr>
        <xdr:cNvPr id="431" name="円/楕円 430"/>
        <xdr:cNvSpPr/>
      </xdr:nvSpPr>
      <xdr:spPr>
        <a:xfrm>
          <a:off x="7810500" y="1351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61985</xdr:rowOff>
    </xdr:from>
    <xdr:ext cx="534377" cy="259045"/>
    <xdr:sp macro="" textlink="">
      <xdr:nvSpPr>
        <xdr:cNvPr id="432" name="テキスト ボックス 431"/>
        <xdr:cNvSpPr txBox="1"/>
      </xdr:nvSpPr>
      <xdr:spPr>
        <a:xfrm>
          <a:off x="7594111" y="1360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139697</xdr:rowOff>
    </xdr:from>
    <xdr:to>
      <xdr:col>10</xdr:col>
      <xdr:colOff>155575</xdr:colOff>
      <xdr:row>79</xdr:row>
      <xdr:rowOff>69847</xdr:rowOff>
    </xdr:to>
    <xdr:sp macro="" textlink="">
      <xdr:nvSpPr>
        <xdr:cNvPr id="433" name="円/楕円 432"/>
        <xdr:cNvSpPr/>
      </xdr:nvSpPr>
      <xdr:spPr>
        <a:xfrm>
          <a:off x="6921500" y="1351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60974</xdr:rowOff>
    </xdr:from>
    <xdr:ext cx="534377" cy="259045"/>
    <xdr:sp macro="" textlink="">
      <xdr:nvSpPr>
        <xdr:cNvPr id="434" name="テキスト ボックス 433"/>
        <xdr:cNvSpPr txBox="1"/>
      </xdr:nvSpPr>
      <xdr:spPr>
        <a:xfrm>
          <a:off x="6705111" y="1360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58" name="直線コネクタ 457"/>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59"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0" name="直線コネクタ 459"/>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1"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2" name="直線コネクタ 461"/>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89382</xdr:rowOff>
    </xdr:from>
    <xdr:to>
      <xdr:col>15</xdr:col>
      <xdr:colOff>180975</xdr:colOff>
      <xdr:row>97</xdr:row>
      <xdr:rowOff>151417</xdr:rowOff>
    </xdr:to>
    <xdr:cxnSp macro="">
      <xdr:nvCxnSpPr>
        <xdr:cNvPr id="463" name="直線コネクタ 462"/>
        <xdr:cNvCxnSpPr/>
      </xdr:nvCxnSpPr>
      <xdr:spPr>
        <a:xfrm flipV="1">
          <a:off x="9639300" y="16720032"/>
          <a:ext cx="838200" cy="6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4" name="土木費平均値テキスト"/>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5" name="フローチャート : 判断 464"/>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31460</xdr:rowOff>
    </xdr:from>
    <xdr:to>
      <xdr:col>14</xdr:col>
      <xdr:colOff>28575</xdr:colOff>
      <xdr:row>97</xdr:row>
      <xdr:rowOff>151417</xdr:rowOff>
    </xdr:to>
    <xdr:cxnSp macro="">
      <xdr:nvCxnSpPr>
        <xdr:cNvPr id="466" name="直線コネクタ 465"/>
        <xdr:cNvCxnSpPr/>
      </xdr:nvCxnSpPr>
      <xdr:spPr>
        <a:xfrm>
          <a:off x="8750300" y="16662110"/>
          <a:ext cx="889000" cy="1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67" name="フローチャート : 判断 466"/>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68" name="テキスト ボックス 467"/>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31460</xdr:rowOff>
    </xdr:from>
    <xdr:to>
      <xdr:col>12</xdr:col>
      <xdr:colOff>511175</xdr:colOff>
      <xdr:row>97</xdr:row>
      <xdr:rowOff>104423</xdr:rowOff>
    </xdr:to>
    <xdr:cxnSp macro="">
      <xdr:nvCxnSpPr>
        <xdr:cNvPr id="469" name="直線コネクタ 468"/>
        <xdr:cNvCxnSpPr/>
      </xdr:nvCxnSpPr>
      <xdr:spPr>
        <a:xfrm flipV="1">
          <a:off x="7861300" y="16662110"/>
          <a:ext cx="889000" cy="7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108198</xdr:rowOff>
    </xdr:from>
    <xdr:to>
      <xdr:col>12</xdr:col>
      <xdr:colOff>561975</xdr:colOff>
      <xdr:row>99</xdr:row>
      <xdr:rowOff>38348</xdr:rowOff>
    </xdr:to>
    <xdr:sp macro="" textlink="">
      <xdr:nvSpPr>
        <xdr:cNvPr id="470" name="フローチャート : 判断 469"/>
        <xdr:cNvSpPr/>
      </xdr:nvSpPr>
      <xdr:spPr>
        <a:xfrm>
          <a:off x="8699500" y="1691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29475</xdr:rowOff>
    </xdr:from>
    <xdr:ext cx="534377" cy="259045"/>
    <xdr:sp macro="" textlink="">
      <xdr:nvSpPr>
        <xdr:cNvPr id="471" name="テキスト ボックス 470"/>
        <xdr:cNvSpPr txBox="1"/>
      </xdr:nvSpPr>
      <xdr:spPr>
        <a:xfrm>
          <a:off x="8483111" y="1700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104423</xdr:rowOff>
    </xdr:from>
    <xdr:to>
      <xdr:col>11</xdr:col>
      <xdr:colOff>307975</xdr:colOff>
      <xdr:row>98</xdr:row>
      <xdr:rowOff>134198</xdr:rowOff>
    </xdr:to>
    <xdr:cxnSp macro="">
      <xdr:nvCxnSpPr>
        <xdr:cNvPr id="472" name="直線コネクタ 471"/>
        <xdr:cNvCxnSpPr/>
      </xdr:nvCxnSpPr>
      <xdr:spPr>
        <a:xfrm flipV="1">
          <a:off x="6972300" y="16735073"/>
          <a:ext cx="889000" cy="20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107499</xdr:rowOff>
    </xdr:from>
    <xdr:to>
      <xdr:col>11</xdr:col>
      <xdr:colOff>358775</xdr:colOff>
      <xdr:row>99</xdr:row>
      <xdr:rowOff>37649</xdr:rowOff>
    </xdr:to>
    <xdr:sp macro="" textlink="">
      <xdr:nvSpPr>
        <xdr:cNvPr id="473" name="フローチャート : 判断 472"/>
        <xdr:cNvSpPr/>
      </xdr:nvSpPr>
      <xdr:spPr>
        <a:xfrm>
          <a:off x="7810500" y="1690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28776</xdr:rowOff>
    </xdr:from>
    <xdr:ext cx="534377" cy="259045"/>
    <xdr:sp macro="" textlink="">
      <xdr:nvSpPr>
        <xdr:cNvPr id="474" name="テキスト ボックス 473"/>
        <xdr:cNvSpPr txBox="1"/>
      </xdr:nvSpPr>
      <xdr:spPr>
        <a:xfrm>
          <a:off x="7594111" y="1700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116306</xdr:rowOff>
    </xdr:from>
    <xdr:to>
      <xdr:col>10</xdr:col>
      <xdr:colOff>155575</xdr:colOff>
      <xdr:row>99</xdr:row>
      <xdr:rowOff>46456</xdr:rowOff>
    </xdr:to>
    <xdr:sp macro="" textlink="">
      <xdr:nvSpPr>
        <xdr:cNvPr id="475" name="フローチャート : 判断 474"/>
        <xdr:cNvSpPr/>
      </xdr:nvSpPr>
      <xdr:spPr>
        <a:xfrm>
          <a:off x="6921500" y="1691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37583</xdr:rowOff>
    </xdr:from>
    <xdr:ext cx="534377" cy="259045"/>
    <xdr:sp macro="" textlink="">
      <xdr:nvSpPr>
        <xdr:cNvPr id="476" name="テキスト ボックス 475"/>
        <xdr:cNvSpPr txBox="1"/>
      </xdr:nvSpPr>
      <xdr:spPr>
        <a:xfrm>
          <a:off x="6705111" y="1701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38582</xdr:rowOff>
    </xdr:from>
    <xdr:to>
      <xdr:col>15</xdr:col>
      <xdr:colOff>231775</xdr:colOff>
      <xdr:row>97</xdr:row>
      <xdr:rowOff>140182</xdr:rowOff>
    </xdr:to>
    <xdr:sp macro="" textlink="">
      <xdr:nvSpPr>
        <xdr:cNvPr id="482" name="円/楕円 481"/>
        <xdr:cNvSpPr/>
      </xdr:nvSpPr>
      <xdr:spPr>
        <a:xfrm>
          <a:off x="10426700" y="166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61459</xdr:rowOff>
    </xdr:from>
    <xdr:ext cx="599010" cy="259045"/>
    <xdr:sp macro="" textlink="">
      <xdr:nvSpPr>
        <xdr:cNvPr id="483" name="土木費該当値テキスト"/>
        <xdr:cNvSpPr txBox="1"/>
      </xdr:nvSpPr>
      <xdr:spPr>
        <a:xfrm>
          <a:off x="10528300" y="1652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391,033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100617</xdr:rowOff>
    </xdr:from>
    <xdr:to>
      <xdr:col>14</xdr:col>
      <xdr:colOff>79375</xdr:colOff>
      <xdr:row>98</xdr:row>
      <xdr:rowOff>30767</xdr:rowOff>
    </xdr:to>
    <xdr:sp macro="" textlink="">
      <xdr:nvSpPr>
        <xdr:cNvPr id="484" name="円/楕円 483"/>
        <xdr:cNvSpPr/>
      </xdr:nvSpPr>
      <xdr:spPr>
        <a:xfrm>
          <a:off x="9588500" y="167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47294</xdr:rowOff>
    </xdr:from>
    <xdr:ext cx="599010" cy="259045"/>
    <xdr:sp macro="" textlink="">
      <xdr:nvSpPr>
        <xdr:cNvPr id="485" name="テキスト ボックス 484"/>
        <xdr:cNvSpPr txBox="1"/>
      </xdr:nvSpPr>
      <xdr:spPr>
        <a:xfrm>
          <a:off x="9339794" y="1650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309,624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152110</xdr:rowOff>
    </xdr:from>
    <xdr:to>
      <xdr:col>12</xdr:col>
      <xdr:colOff>561975</xdr:colOff>
      <xdr:row>97</xdr:row>
      <xdr:rowOff>82260</xdr:rowOff>
    </xdr:to>
    <xdr:sp macro="" textlink="">
      <xdr:nvSpPr>
        <xdr:cNvPr id="486" name="円/楕円 485"/>
        <xdr:cNvSpPr/>
      </xdr:nvSpPr>
      <xdr:spPr>
        <a:xfrm>
          <a:off x="8699500" y="1661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98787</xdr:rowOff>
    </xdr:from>
    <xdr:ext cx="599010" cy="259045"/>
    <xdr:sp macro="" textlink="">
      <xdr:nvSpPr>
        <xdr:cNvPr id="487" name="テキスト ボックス 486"/>
        <xdr:cNvSpPr txBox="1"/>
      </xdr:nvSpPr>
      <xdr:spPr>
        <a:xfrm>
          <a:off x="8450794" y="1638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467,048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53623</xdr:rowOff>
    </xdr:from>
    <xdr:to>
      <xdr:col>11</xdr:col>
      <xdr:colOff>358775</xdr:colOff>
      <xdr:row>97</xdr:row>
      <xdr:rowOff>155223</xdr:rowOff>
    </xdr:to>
    <xdr:sp macro="" textlink="">
      <xdr:nvSpPr>
        <xdr:cNvPr id="488" name="円/楕円 487"/>
        <xdr:cNvSpPr/>
      </xdr:nvSpPr>
      <xdr:spPr>
        <a:xfrm>
          <a:off x="7810500" y="166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300</xdr:rowOff>
    </xdr:from>
    <xdr:ext cx="599010" cy="259045"/>
    <xdr:sp macro="" textlink="">
      <xdr:nvSpPr>
        <xdr:cNvPr id="489" name="テキスト ボックス 488"/>
        <xdr:cNvSpPr txBox="1"/>
      </xdr:nvSpPr>
      <xdr:spPr>
        <a:xfrm>
          <a:off x="7561794" y="1645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371,296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83398</xdr:rowOff>
    </xdr:from>
    <xdr:to>
      <xdr:col>10</xdr:col>
      <xdr:colOff>155575</xdr:colOff>
      <xdr:row>99</xdr:row>
      <xdr:rowOff>13548</xdr:rowOff>
    </xdr:to>
    <xdr:sp macro="" textlink="">
      <xdr:nvSpPr>
        <xdr:cNvPr id="490" name="円/楕円 489"/>
        <xdr:cNvSpPr/>
      </xdr:nvSpPr>
      <xdr:spPr>
        <a:xfrm>
          <a:off x="6921500" y="168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30075</xdr:rowOff>
    </xdr:from>
    <xdr:ext cx="599010" cy="259045"/>
    <xdr:sp macro="" textlink="">
      <xdr:nvSpPr>
        <xdr:cNvPr id="491" name="テキスト ボックス 490"/>
        <xdr:cNvSpPr txBox="1"/>
      </xdr:nvSpPr>
      <xdr:spPr>
        <a:xfrm>
          <a:off x="6672794" y="1666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5" name="テキスト ボックス 504"/>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7" name="テキスト ボックス 506"/>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9" name="テキスト ボックス 508"/>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17" name="直線コネクタ 516"/>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18"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19" name="直線コネクタ 518"/>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0"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1" name="直線コネクタ 520"/>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110377</xdr:rowOff>
    </xdr:from>
    <xdr:to>
      <xdr:col>23</xdr:col>
      <xdr:colOff>517525</xdr:colOff>
      <xdr:row>37</xdr:row>
      <xdr:rowOff>143949</xdr:rowOff>
    </xdr:to>
    <xdr:cxnSp macro="">
      <xdr:nvCxnSpPr>
        <xdr:cNvPr id="522" name="直線コネクタ 521"/>
        <xdr:cNvCxnSpPr/>
      </xdr:nvCxnSpPr>
      <xdr:spPr>
        <a:xfrm flipV="1">
          <a:off x="15481300" y="6454027"/>
          <a:ext cx="838200" cy="3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3"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4" name="フローチャート : 判断 523"/>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143949</xdr:rowOff>
    </xdr:from>
    <xdr:to>
      <xdr:col>22</xdr:col>
      <xdr:colOff>365125</xdr:colOff>
      <xdr:row>38</xdr:row>
      <xdr:rowOff>136402</xdr:rowOff>
    </xdr:to>
    <xdr:cxnSp macro="">
      <xdr:nvCxnSpPr>
        <xdr:cNvPr id="525" name="直線コネクタ 524"/>
        <xdr:cNvCxnSpPr/>
      </xdr:nvCxnSpPr>
      <xdr:spPr>
        <a:xfrm flipV="1">
          <a:off x="14592300" y="6487599"/>
          <a:ext cx="889000" cy="16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26" name="フローチャート : 判断 525"/>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27" name="テキスト ボックス 526"/>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136402</xdr:rowOff>
    </xdr:from>
    <xdr:to>
      <xdr:col>21</xdr:col>
      <xdr:colOff>161925</xdr:colOff>
      <xdr:row>38</xdr:row>
      <xdr:rowOff>140324</xdr:rowOff>
    </xdr:to>
    <xdr:cxnSp macro="">
      <xdr:nvCxnSpPr>
        <xdr:cNvPr id="528" name="直線コネクタ 527"/>
        <xdr:cNvCxnSpPr/>
      </xdr:nvCxnSpPr>
      <xdr:spPr>
        <a:xfrm flipV="1">
          <a:off x="13703300" y="6651502"/>
          <a:ext cx="889000" cy="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109372</xdr:rowOff>
    </xdr:from>
    <xdr:to>
      <xdr:col>21</xdr:col>
      <xdr:colOff>212725</xdr:colOff>
      <xdr:row>39</xdr:row>
      <xdr:rowOff>39522</xdr:rowOff>
    </xdr:to>
    <xdr:sp macro="" textlink="">
      <xdr:nvSpPr>
        <xdr:cNvPr id="529" name="フローチャート : 判断 528"/>
        <xdr:cNvSpPr/>
      </xdr:nvSpPr>
      <xdr:spPr>
        <a:xfrm>
          <a:off x="14541500" y="662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30649</xdr:rowOff>
    </xdr:from>
    <xdr:ext cx="534377" cy="259045"/>
    <xdr:sp macro="" textlink="">
      <xdr:nvSpPr>
        <xdr:cNvPr id="530" name="テキスト ボックス 529"/>
        <xdr:cNvSpPr txBox="1"/>
      </xdr:nvSpPr>
      <xdr:spPr>
        <a:xfrm>
          <a:off x="14325111" y="671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121948</xdr:rowOff>
    </xdr:from>
    <xdr:to>
      <xdr:col>19</xdr:col>
      <xdr:colOff>644525</xdr:colOff>
      <xdr:row>38</xdr:row>
      <xdr:rowOff>140324</xdr:rowOff>
    </xdr:to>
    <xdr:cxnSp macro="">
      <xdr:nvCxnSpPr>
        <xdr:cNvPr id="531" name="直線コネクタ 530"/>
        <xdr:cNvCxnSpPr/>
      </xdr:nvCxnSpPr>
      <xdr:spPr>
        <a:xfrm>
          <a:off x="12814300" y="6637048"/>
          <a:ext cx="889000" cy="1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112061</xdr:rowOff>
    </xdr:from>
    <xdr:to>
      <xdr:col>20</xdr:col>
      <xdr:colOff>9525</xdr:colOff>
      <xdr:row>39</xdr:row>
      <xdr:rowOff>42211</xdr:rowOff>
    </xdr:to>
    <xdr:sp macro="" textlink="">
      <xdr:nvSpPr>
        <xdr:cNvPr id="532" name="フローチャート : 判断 531"/>
        <xdr:cNvSpPr/>
      </xdr:nvSpPr>
      <xdr:spPr>
        <a:xfrm>
          <a:off x="13652500" y="662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33338</xdr:rowOff>
    </xdr:from>
    <xdr:ext cx="534377" cy="259045"/>
    <xdr:sp macro="" textlink="">
      <xdr:nvSpPr>
        <xdr:cNvPr id="533" name="テキスト ボックス 532"/>
        <xdr:cNvSpPr txBox="1"/>
      </xdr:nvSpPr>
      <xdr:spPr>
        <a:xfrm>
          <a:off x="13436111" y="671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119343</xdr:rowOff>
    </xdr:from>
    <xdr:to>
      <xdr:col>18</xdr:col>
      <xdr:colOff>492125</xdr:colOff>
      <xdr:row>39</xdr:row>
      <xdr:rowOff>49493</xdr:rowOff>
    </xdr:to>
    <xdr:sp macro="" textlink="">
      <xdr:nvSpPr>
        <xdr:cNvPr id="534" name="フローチャート : 判断 533"/>
        <xdr:cNvSpPr/>
      </xdr:nvSpPr>
      <xdr:spPr>
        <a:xfrm>
          <a:off x="12763500" y="66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40620</xdr:rowOff>
    </xdr:from>
    <xdr:ext cx="534377" cy="259045"/>
    <xdr:sp macro="" textlink="">
      <xdr:nvSpPr>
        <xdr:cNvPr id="535" name="テキスト ボックス 534"/>
        <xdr:cNvSpPr txBox="1"/>
      </xdr:nvSpPr>
      <xdr:spPr>
        <a:xfrm>
          <a:off x="12547111" y="67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59577</xdr:rowOff>
    </xdr:from>
    <xdr:to>
      <xdr:col>23</xdr:col>
      <xdr:colOff>568325</xdr:colOff>
      <xdr:row>37</xdr:row>
      <xdr:rowOff>161177</xdr:rowOff>
    </xdr:to>
    <xdr:sp macro="" textlink="">
      <xdr:nvSpPr>
        <xdr:cNvPr id="541" name="円/楕円 540"/>
        <xdr:cNvSpPr/>
      </xdr:nvSpPr>
      <xdr:spPr>
        <a:xfrm>
          <a:off x="16268700" y="640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82454</xdr:rowOff>
    </xdr:from>
    <xdr:ext cx="599010" cy="259045"/>
    <xdr:sp macro="" textlink="">
      <xdr:nvSpPr>
        <xdr:cNvPr id="542" name="消防費該当値テキスト"/>
        <xdr:cNvSpPr txBox="1"/>
      </xdr:nvSpPr>
      <xdr:spPr>
        <a:xfrm>
          <a:off x="16370300" y="625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101,479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93149</xdr:rowOff>
    </xdr:from>
    <xdr:to>
      <xdr:col>22</xdr:col>
      <xdr:colOff>415925</xdr:colOff>
      <xdr:row>38</xdr:row>
      <xdr:rowOff>23299</xdr:rowOff>
    </xdr:to>
    <xdr:sp macro="" textlink="">
      <xdr:nvSpPr>
        <xdr:cNvPr id="543" name="円/楕円 542"/>
        <xdr:cNvSpPr/>
      </xdr:nvSpPr>
      <xdr:spPr>
        <a:xfrm>
          <a:off x="15430500" y="64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39826</xdr:rowOff>
    </xdr:from>
    <xdr:ext cx="534377" cy="259045"/>
    <xdr:sp macro="" textlink="">
      <xdr:nvSpPr>
        <xdr:cNvPr id="544" name="テキスト ボックス 543"/>
        <xdr:cNvSpPr txBox="1"/>
      </xdr:nvSpPr>
      <xdr:spPr>
        <a:xfrm>
          <a:off x="15214111" y="621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91,199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85602</xdr:rowOff>
    </xdr:from>
    <xdr:to>
      <xdr:col>21</xdr:col>
      <xdr:colOff>212725</xdr:colOff>
      <xdr:row>39</xdr:row>
      <xdr:rowOff>15752</xdr:rowOff>
    </xdr:to>
    <xdr:sp macro="" textlink="">
      <xdr:nvSpPr>
        <xdr:cNvPr id="545" name="円/楕円 544"/>
        <xdr:cNvSpPr/>
      </xdr:nvSpPr>
      <xdr:spPr>
        <a:xfrm>
          <a:off x="14541500" y="660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32279</xdr:rowOff>
    </xdr:from>
    <xdr:ext cx="534377" cy="259045"/>
    <xdr:sp macro="" textlink="">
      <xdr:nvSpPr>
        <xdr:cNvPr id="546" name="テキスト ボックス 545"/>
        <xdr:cNvSpPr txBox="1"/>
      </xdr:nvSpPr>
      <xdr:spPr>
        <a:xfrm>
          <a:off x="14325111" y="63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89524</xdr:rowOff>
    </xdr:from>
    <xdr:to>
      <xdr:col>20</xdr:col>
      <xdr:colOff>9525</xdr:colOff>
      <xdr:row>39</xdr:row>
      <xdr:rowOff>19674</xdr:rowOff>
    </xdr:to>
    <xdr:sp macro="" textlink="">
      <xdr:nvSpPr>
        <xdr:cNvPr id="547" name="円/楕円 546"/>
        <xdr:cNvSpPr/>
      </xdr:nvSpPr>
      <xdr:spPr>
        <a:xfrm>
          <a:off x="13652500" y="66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36201</xdr:rowOff>
    </xdr:from>
    <xdr:ext cx="534377" cy="259045"/>
    <xdr:sp macro="" textlink="">
      <xdr:nvSpPr>
        <xdr:cNvPr id="548" name="テキスト ボックス 547"/>
        <xdr:cNvSpPr txBox="1"/>
      </xdr:nvSpPr>
      <xdr:spPr>
        <a:xfrm>
          <a:off x="13436111" y="637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71148</xdr:rowOff>
    </xdr:from>
    <xdr:to>
      <xdr:col>18</xdr:col>
      <xdr:colOff>492125</xdr:colOff>
      <xdr:row>39</xdr:row>
      <xdr:rowOff>1298</xdr:rowOff>
    </xdr:to>
    <xdr:sp macro="" textlink="">
      <xdr:nvSpPr>
        <xdr:cNvPr id="549" name="円/楕円 548"/>
        <xdr:cNvSpPr/>
      </xdr:nvSpPr>
      <xdr:spPr>
        <a:xfrm>
          <a:off x="12763500" y="658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17825</xdr:rowOff>
    </xdr:from>
    <xdr:ext cx="534377" cy="259045"/>
    <xdr:sp macro="" textlink="">
      <xdr:nvSpPr>
        <xdr:cNvPr id="550" name="テキスト ボックス 549"/>
        <xdr:cNvSpPr txBox="1"/>
      </xdr:nvSpPr>
      <xdr:spPr>
        <a:xfrm>
          <a:off x="12547111" y="636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2" name="テキスト ボックス 56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4" name="テキスト ボックス 56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6" name="テキスト ボックス 56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0" name="テキスト ボックス 569"/>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2" name="テキスト ボックス 571"/>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4" name="テキスト ボックス 57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76" name="直線コネクタ 575"/>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77"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78" name="直線コネクタ 577"/>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79"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0" name="直線コネクタ 579"/>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147367</xdr:rowOff>
    </xdr:from>
    <xdr:to>
      <xdr:col>23</xdr:col>
      <xdr:colOff>517525</xdr:colOff>
      <xdr:row>58</xdr:row>
      <xdr:rowOff>170025</xdr:rowOff>
    </xdr:to>
    <xdr:cxnSp macro="">
      <xdr:nvCxnSpPr>
        <xdr:cNvPr id="581" name="直線コネクタ 580"/>
        <xdr:cNvCxnSpPr/>
      </xdr:nvCxnSpPr>
      <xdr:spPr>
        <a:xfrm>
          <a:off x="15481300" y="10091467"/>
          <a:ext cx="838200" cy="2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2"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3" name="フローチャート : 判断 582"/>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138054</xdr:rowOff>
    </xdr:from>
    <xdr:to>
      <xdr:col>22</xdr:col>
      <xdr:colOff>365125</xdr:colOff>
      <xdr:row>58</xdr:row>
      <xdr:rowOff>147367</xdr:rowOff>
    </xdr:to>
    <xdr:cxnSp macro="">
      <xdr:nvCxnSpPr>
        <xdr:cNvPr id="584" name="直線コネクタ 583"/>
        <xdr:cNvCxnSpPr/>
      </xdr:nvCxnSpPr>
      <xdr:spPr>
        <a:xfrm>
          <a:off x="14592300" y="10082154"/>
          <a:ext cx="889000" cy="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5" name="フローチャート : 判断 584"/>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86" name="テキスト ボックス 585"/>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138054</xdr:rowOff>
    </xdr:from>
    <xdr:to>
      <xdr:col>21</xdr:col>
      <xdr:colOff>161925</xdr:colOff>
      <xdr:row>59</xdr:row>
      <xdr:rowOff>17786</xdr:rowOff>
    </xdr:to>
    <xdr:cxnSp macro="">
      <xdr:nvCxnSpPr>
        <xdr:cNvPr id="587" name="直線コネクタ 586"/>
        <xdr:cNvCxnSpPr/>
      </xdr:nvCxnSpPr>
      <xdr:spPr>
        <a:xfrm flipV="1">
          <a:off x="13703300" y="10082154"/>
          <a:ext cx="889000" cy="5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138237</xdr:rowOff>
    </xdr:from>
    <xdr:to>
      <xdr:col>21</xdr:col>
      <xdr:colOff>212725</xdr:colOff>
      <xdr:row>59</xdr:row>
      <xdr:rowOff>68387</xdr:rowOff>
    </xdr:to>
    <xdr:sp macro="" textlink="">
      <xdr:nvSpPr>
        <xdr:cNvPr id="588" name="フローチャート : 判断 587"/>
        <xdr:cNvSpPr/>
      </xdr:nvSpPr>
      <xdr:spPr>
        <a:xfrm>
          <a:off x="14541500" y="1008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59514</xdr:rowOff>
    </xdr:from>
    <xdr:ext cx="534377" cy="259045"/>
    <xdr:sp macro="" textlink="">
      <xdr:nvSpPr>
        <xdr:cNvPr id="589" name="テキスト ボックス 588"/>
        <xdr:cNvSpPr txBox="1"/>
      </xdr:nvSpPr>
      <xdr:spPr>
        <a:xfrm>
          <a:off x="14325111" y="1017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150966</xdr:rowOff>
    </xdr:from>
    <xdr:to>
      <xdr:col>19</xdr:col>
      <xdr:colOff>644525</xdr:colOff>
      <xdr:row>59</xdr:row>
      <xdr:rowOff>17786</xdr:rowOff>
    </xdr:to>
    <xdr:cxnSp macro="">
      <xdr:nvCxnSpPr>
        <xdr:cNvPr id="590" name="直線コネクタ 589"/>
        <xdr:cNvCxnSpPr/>
      </xdr:nvCxnSpPr>
      <xdr:spPr>
        <a:xfrm>
          <a:off x="12814300" y="10095066"/>
          <a:ext cx="889000" cy="3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140650</xdr:rowOff>
    </xdr:from>
    <xdr:to>
      <xdr:col>20</xdr:col>
      <xdr:colOff>9525</xdr:colOff>
      <xdr:row>59</xdr:row>
      <xdr:rowOff>70800</xdr:rowOff>
    </xdr:to>
    <xdr:sp macro="" textlink="">
      <xdr:nvSpPr>
        <xdr:cNvPr id="591" name="フローチャート : 判断 590"/>
        <xdr:cNvSpPr/>
      </xdr:nvSpPr>
      <xdr:spPr>
        <a:xfrm>
          <a:off x="13652500" y="100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61927</xdr:rowOff>
    </xdr:from>
    <xdr:ext cx="534377" cy="259045"/>
    <xdr:sp macro="" textlink="">
      <xdr:nvSpPr>
        <xdr:cNvPr id="592" name="テキスト ボックス 591"/>
        <xdr:cNvSpPr txBox="1"/>
      </xdr:nvSpPr>
      <xdr:spPr>
        <a:xfrm>
          <a:off x="13436111" y="1017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145507</xdr:rowOff>
    </xdr:from>
    <xdr:to>
      <xdr:col>18</xdr:col>
      <xdr:colOff>492125</xdr:colOff>
      <xdr:row>59</xdr:row>
      <xdr:rowOff>75657</xdr:rowOff>
    </xdr:to>
    <xdr:sp macro="" textlink="">
      <xdr:nvSpPr>
        <xdr:cNvPr id="593" name="フローチャート : 判断 592"/>
        <xdr:cNvSpPr/>
      </xdr:nvSpPr>
      <xdr:spPr>
        <a:xfrm>
          <a:off x="12763500" y="1008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66784</xdr:rowOff>
    </xdr:from>
    <xdr:ext cx="534377" cy="259045"/>
    <xdr:sp macro="" textlink="">
      <xdr:nvSpPr>
        <xdr:cNvPr id="594" name="テキスト ボックス 593"/>
        <xdr:cNvSpPr txBox="1"/>
      </xdr:nvSpPr>
      <xdr:spPr>
        <a:xfrm>
          <a:off x="12547111" y="1018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119225</xdr:rowOff>
    </xdr:from>
    <xdr:to>
      <xdr:col>23</xdr:col>
      <xdr:colOff>568325</xdr:colOff>
      <xdr:row>59</xdr:row>
      <xdr:rowOff>49375</xdr:rowOff>
    </xdr:to>
    <xdr:sp macro="" textlink="">
      <xdr:nvSpPr>
        <xdr:cNvPr id="600" name="円/楕円 599"/>
        <xdr:cNvSpPr/>
      </xdr:nvSpPr>
      <xdr:spPr>
        <a:xfrm>
          <a:off x="16268700" y="1006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41044</xdr:rowOff>
    </xdr:from>
    <xdr:ext cx="534377" cy="259045"/>
    <xdr:sp macro="" textlink="">
      <xdr:nvSpPr>
        <xdr:cNvPr id="601" name="教育費該当値テキスト"/>
        <xdr:cNvSpPr txBox="1"/>
      </xdr:nvSpPr>
      <xdr:spPr>
        <a:xfrm>
          <a:off x="16370300" y="998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92,143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96567</xdr:rowOff>
    </xdr:from>
    <xdr:to>
      <xdr:col>22</xdr:col>
      <xdr:colOff>415925</xdr:colOff>
      <xdr:row>59</xdr:row>
      <xdr:rowOff>26717</xdr:rowOff>
    </xdr:to>
    <xdr:sp macro="" textlink="">
      <xdr:nvSpPr>
        <xdr:cNvPr id="602" name="円/楕円 601"/>
        <xdr:cNvSpPr/>
      </xdr:nvSpPr>
      <xdr:spPr>
        <a:xfrm>
          <a:off x="15430500" y="1004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59</xdr:row>
      <xdr:rowOff>17844</xdr:rowOff>
    </xdr:from>
    <xdr:ext cx="599010" cy="259045"/>
    <xdr:sp macro="" textlink="">
      <xdr:nvSpPr>
        <xdr:cNvPr id="603" name="テキスト ボックス 602"/>
        <xdr:cNvSpPr txBox="1"/>
      </xdr:nvSpPr>
      <xdr:spPr>
        <a:xfrm>
          <a:off x="15181794" y="1013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112,957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87254</xdr:rowOff>
    </xdr:from>
    <xdr:to>
      <xdr:col>21</xdr:col>
      <xdr:colOff>212725</xdr:colOff>
      <xdr:row>59</xdr:row>
      <xdr:rowOff>17404</xdr:rowOff>
    </xdr:to>
    <xdr:sp macro="" textlink="">
      <xdr:nvSpPr>
        <xdr:cNvPr id="604" name="円/楕円 603"/>
        <xdr:cNvSpPr/>
      </xdr:nvSpPr>
      <xdr:spPr>
        <a:xfrm>
          <a:off x="14541500" y="100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33931</xdr:rowOff>
    </xdr:from>
    <xdr:ext cx="599010" cy="259045"/>
    <xdr:sp macro="" textlink="">
      <xdr:nvSpPr>
        <xdr:cNvPr id="605" name="テキスト ボックス 604"/>
        <xdr:cNvSpPr txBox="1"/>
      </xdr:nvSpPr>
      <xdr:spPr>
        <a:xfrm>
          <a:off x="14292794" y="980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121,512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138436</xdr:rowOff>
    </xdr:from>
    <xdr:to>
      <xdr:col>20</xdr:col>
      <xdr:colOff>9525</xdr:colOff>
      <xdr:row>59</xdr:row>
      <xdr:rowOff>68586</xdr:rowOff>
    </xdr:to>
    <xdr:sp macro="" textlink="">
      <xdr:nvSpPr>
        <xdr:cNvPr id="606" name="円/楕円 605"/>
        <xdr:cNvSpPr/>
      </xdr:nvSpPr>
      <xdr:spPr>
        <a:xfrm>
          <a:off x="13652500" y="1008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85113</xdr:rowOff>
    </xdr:from>
    <xdr:ext cx="534377" cy="259045"/>
    <xdr:sp macro="" textlink="">
      <xdr:nvSpPr>
        <xdr:cNvPr id="607" name="テキスト ボックス 606"/>
        <xdr:cNvSpPr txBox="1"/>
      </xdr:nvSpPr>
      <xdr:spPr>
        <a:xfrm>
          <a:off x="13436111" y="98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74,495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100166</xdr:rowOff>
    </xdr:from>
    <xdr:to>
      <xdr:col>18</xdr:col>
      <xdr:colOff>492125</xdr:colOff>
      <xdr:row>59</xdr:row>
      <xdr:rowOff>30316</xdr:rowOff>
    </xdr:to>
    <xdr:sp macro="" textlink="">
      <xdr:nvSpPr>
        <xdr:cNvPr id="608" name="円/楕円 607"/>
        <xdr:cNvSpPr/>
      </xdr:nvSpPr>
      <xdr:spPr>
        <a:xfrm>
          <a:off x="12763500" y="100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46843</xdr:rowOff>
    </xdr:from>
    <xdr:ext cx="599010" cy="259045"/>
    <xdr:sp macro="" textlink="">
      <xdr:nvSpPr>
        <xdr:cNvPr id="609" name="テキスト ボックス 608"/>
        <xdr:cNvSpPr txBox="1"/>
      </xdr:nvSpPr>
      <xdr:spPr>
        <a:xfrm>
          <a:off x="12514794" y="981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1" name="テキスト ボックス 63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3" name="テキスト ボックス 63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5" name="直線コネクタ 634"/>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36"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7" name="直線コネクタ 63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38"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39" name="直線コネクタ 638"/>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39088</xdr:rowOff>
    </xdr:from>
    <xdr:to>
      <xdr:col>23</xdr:col>
      <xdr:colOff>517525</xdr:colOff>
      <xdr:row>79</xdr:row>
      <xdr:rowOff>39593</xdr:rowOff>
    </xdr:to>
    <xdr:cxnSp macro="">
      <xdr:nvCxnSpPr>
        <xdr:cNvPr id="640" name="直線コネクタ 639"/>
        <xdr:cNvCxnSpPr/>
      </xdr:nvCxnSpPr>
      <xdr:spPr>
        <a:xfrm>
          <a:off x="15481300" y="13583638"/>
          <a:ext cx="8382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8679</xdr:rowOff>
    </xdr:from>
    <xdr:ext cx="534377" cy="259045"/>
    <xdr:sp macro="" textlink="">
      <xdr:nvSpPr>
        <xdr:cNvPr id="641" name="災害復旧費平均値テキスト"/>
        <xdr:cNvSpPr txBox="1"/>
      </xdr:nvSpPr>
      <xdr:spPr>
        <a:xfrm>
          <a:off x="16370300" y="1355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2" name="フローチャート : 判断 641"/>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76622</xdr:rowOff>
    </xdr:from>
    <xdr:to>
      <xdr:col>22</xdr:col>
      <xdr:colOff>365125</xdr:colOff>
      <xdr:row>79</xdr:row>
      <xdr:rowOff>39088</xdr:rowOff>
    </xdr:to>
    <xdr:cxnSp macro="">
      <xdr:nvCxnSpPr>
        <xdr:cNvPr id="643" name="直線コネクタ 642"/>
        <xdr:cNvCxnSpPr/>
      </xdr:nvCxnSpPr>
      <xdr:spPr>
        <a:xfrm>
          <a:off x="14592300" y="13449722"/>
          <a:ext cx="889000" cy="13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4" name="フローチャート : 判断 643"/>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113245</xdr:rowOff>
    </xdr:from>
    <xdr:ext cx="534377" cy="259045"/>
    <xdr:sp macro="" textlink="">
      <xdr:nvSpPr>
        <xdr:cNvPr id="645" name="テキスト ボックス 644"/>
        <xdr:cNvSpPr txBox="1"/>
      </xdr:nvSpPr>
      <xdr:spPr>
        <a:xfrm>
          <a:off x="15214111" y="13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76622</xdr:rowOff>
    </xdr:from>
    <xdr:to>
      <xdr:col>21</xdr:col>
      <xdr:colOff>161925</xdr:colOff>
      <xdr:row>78</xdr:row>
      <xdr:rowOff>135866</xdr:rowOff>
    </xdr:to>
    <xdr:cxnSp macro="">
      <xdr:nvCxnSpPr>
        <xdr:cNvPr id="646" name="直線コネクタ 645"/>
        <xdr:cNvCxnSpPr/>
      </xdr:nvCxnSpPr>
      <xdr:spPr>
        <a:xfrm flipV="1">
          <a:off x="13703300" y="13449722"/>
          <a:ext cx="889000" cy="5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27998</xdr:rowOff>
    </xdr:from>
    <xdr:to>
      <xdr:col>21</xdr:col>
      <xdr:colOff>212725</xdr:colOff>
      <xdr:row>79</xdr:row>
      <xdr:rowOff>129598</xdr:rowOff>
    </xdr:to>
    <xdr:sp macro="" textlink="">
      <xdr:nvSpPr>
        <xdr:cNvPr id="647" name="フローチャート : 判断 646"/>
        <xdr:cNvSpPr/>
      </xdr:nvSpPr>
      <xdr:spPr>
        <a:xfrm>
          <a:off x="14541500" y="1357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120725</xdr:rowOff>
    </xdr:from>
    <xdr:ext cx="534377" cy="259045"/>
    <xdr:sp macro="" textlink="">
      <xdr:nvSpPr>
        <xdr:cNvPr id="648" name="テキスト ボックス 647"/>
        <xdr:cNvSpPr txBox="1"/>
      </xdr:nvSpPr>
      <xdr:spPr>
        <a:xfrm>
          <a:off x="14325111" y="1366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68996</xdr:rowOff>
    </xdr:from>
    <xdr:to>
      <xdr:col>19</xdr:col>
      <xdr:colOff>644525</xdr:colOff>
      <xdr:row>78</xdr:row>
      <xdr:rowOff>135866</xdr:rowOff>
    </xdr:to>
    <xdr:cxnSp macro="">
      <xdr:nvCxnSpPr>
        <xdr:cNvPr id="649" name="直線コネクタ 648"/>
        <xdr:cNvCxnSpPr/>
      </xdr:nvCxnSpPr>
      <xdr:spPr>
        <a:xfrm>
          <a:off x="12814300" y="13442096"/>
          <a:ext cx="889000" cy="6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33074</xdr:rowOff>
    </xdr:from>
    <xdr:to>
      <xdr:col>20</xdr:col>
      <xdr:colOff>9525</xdr:colOff>
      <xdr:row>79</xdr:row>
      <xdr:rowOff>134674</xdr:rowOff>
    </xdr:to>
    <xdr:sp macro="" textlink="">
      <xdr:nvSpPr>
        <xdr:cNvPr id="650" name="フローチャート : 判断 649"/>
        <xdr:cNvSpPr/>
      </xdr:nvSpPr>
      <xdr:spPr>
        <a:xfrm>
          <a:off x="13652500" y="1357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125801</xdr:rowOff>
    </xdr:from>
    <xdr:ext cx="469744" cy="259045"/>
    <xdr:sp macro="" textlink="">
      <xdr:nvSpPr>
        <xdr:cNvPr id="651" name="テキスト ボックス 650"/>
        <xdr:cNvSpPr txBox="1"/>
      </xdr:nvSpPr>
      <xdr:spPr>
        <a:xfrm>
          <a:off x="13468427" y="1367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32820</xdr:rowOff>
    </xdr:from>
    <xdr:to>
      <xdr:col>18</xdr:col>
      <xdr:colOff>492125</xdr:colOff>
      <xdr:row>79</xdr:row>
      <xdr:rowOff>134420</xdr:rowOff>
    </xdr:to>
    <xdr:sp macro="" textlink="">
      <xdr:nvSpPr>
        <xdr:cNvPr id="652" name="フローチャート : 判断 651"/>
        <xdr:cNvSpPr/>
      </xdr:nvSpPr>
      <xdr:spPr>
        <a:xfrm>
          <a:off x="12763500" y="135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125547</xdr:rowOff>
    </xdr:from>
    <xdr:ext cx="469744" cy="259045"/>
    <xdr:sp macro="" textlink="">
      <xdr:nvSpPr>
        <xdr:cNvPr id="653" name="テキスト ボックス 652"/>
        <xdr:cNvSpPr txBox="1"/>
      </xdr:nvSpPr>
      <xdr:spPr>
        <a:xfrm>
          <a:off x="12579427" y="1367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160243</xdr:rowOff>
    </xdr:from>
    <xdr:to>
      <xdr:col>23</xdr:col>
      <xdr:colOff>568325</xdr:colOff>
      <xdr:row>79</xdr:row>
      <xdr:rowOff>90393</xdr:rowOff>
    </xdr:to>
    <xdr:sp macro="" textlink="">
      <xdr:nvSpPr>
        <xdr:cNvPr id="659" name="円/楕円 658"/>
        <xdr:cNvSpPr/>
      </xdr:nvSpPr>
      <xdr:spPr>
        <a:xfrm>
          <a:off x="16268700" y="135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119620</xdr:rowOff>
    </xdr:from>
    <xdr:ext cx="534377" cy="259045"/>
    <xdr:sp macro="" textlink="">
      <xdr:nvSpPr>
        <xdr:cNvPr id="660" name="災害復旧費該当値テキスト"/>
        <xdr:cNvSpPr txBox="1"/>
      </xdr:nvSpPr>
      <xdr:spPr>
        <a:xfrm>
          <a:off x="16370300" y="1332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36,308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159738</xdr:rowOff>
    </xdr:from>
    <xdr:to>
      <xdr:col>22</xdr:col>
      <xdr:colOff>415925</xdr:colOff>
      <xdr:row>79</xdr:row>
      <xdr:rowOff>89888</xdr:rowOff>
    </xdr:to>
    <xdr:sp macro="" textlink="">
      <xdr:nvSpPr>
        <xdr:cNvPr id="661" name="円/楕円 660"/>
        <xdr:cNvSpPr/>
      </xdr:nvSpPr>
      <xdr:spPr>
        <a:xfrm>
          <a:off x="15430500" y="1353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106415</xdr:rowOff>
    </xdr:from>
    <xdr:ext cx="534377" cy="259045"/>
    <xdr:sp macro="" textlink="">
      <xdr:nvSpPr>
        <xdr:cNvPr id="662" name="テキスト ボックス 661"/>
        <xdr:cNvSpPr txBox="1"/>
      </xdr:nvSpPr>
      <xdr:spPr>
        <a:xfrm>
          <a:off x="15214111" y="1330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25822</xdr:rowOff>
    </xdr:from>
    <xdr:to>
      <xdr:col>21</xdr:col>
      <xdr:colOff>212725</xdr:colOff>
      <xdr:row>78</xdr:row>
      <xdr:rowOff>127422</xdr:rowOff>
    </xdr:to>
    <xdr:sp macro="" textlink="">
      <xdr:nvSpPr>
        <xdr:cNvPr id="663" name="円/楕円 662"/>
        <xdr:cNvSpPr/>
      </xdr:nvSpPr>
      <xdr:spPr>
        <a:xfrm>
          <a:off x="14541500" y="133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143949</xdr:rowOff>
    </xdr:from>
    <xdr:ext cx="599010" cy="259045"/>
    <xdr:sp macro="" textlink="">
      <xdr:nvSpPr>
        <xdr:cNvPr id="664" name="テキスト ボックス 663"/>
        <xdr:cNvSpPr txBox="1"/>
      </xdr:nvSpPr>
      <xdr:spPr>
        <a:xfrm>
          <a:off x="14292794" y="1317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118,631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85066</xdr:rowOff>
    </xdr:from>
    <xdr:to>
      <xdr:col>20</xdr:col>
      <xdr:colOff>9525</xdr:colOff>
      <xdr:row>79</xdr:row>
      <xdr:rowOff>15216</xdr:rowOff>
    </xdr:to>
    <xdr:sp macro="" textlink="">
      <xdr:nvSpPr>
        <xdr:cNvPr id="665" name="円/楕円 664"/>
        <xdr:cNvSpPr/>
      </xdr:nvSpPr>
      <xdr:spPr>
        <a:xfrm>
          <a:off x="13652500" y="134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31743</xdr:rowOff>
    </xdr:from>
    <xdr:ext cx="534377" cy="259045"/>
    <xdr:sp macro="" textlink="">
      <xdr:nvSpPr>
        <xdr:cNvPr id="666" name="テキスト ボックス 665"/>
        <xdr:cNvSpPr txBox="1"/>
      </xdr:nvSpPr>
      <xdr:spPr>
        <a:xfrm>
          <a:off x="13436111" y="132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18196</xdr:rowOff>
    </xdr:from>
    <xdr:to>
      <xdr:col>18</xdr:col>
      <xdr:colOff>492125</xdr:colOff>
      <xdr:row>78</xdr:row>
      <xdr:rowOff>119796</xdr:rowOff>
    </xdr:to>
    <xdr:sp macro="" textlink="">
      <xdr:nvSpPr>
        <xdr:cNvPr id="667" name="円/楕円 666"/>
        <xdr:cNvSpPr/>
      </xdr:nvSpPr>
      <xdr:spPr>
        <a:xfrm>
          <a:off x="12763500" y="1339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136323</xdr:rowOff>
    </xdr:from>
    <xdr:ext cx="599010" cy="259045"/>
    <xdr:sp macro="" textlink="">
      <xdr:nvSpPr>
        <xdr:cNvPr id="668" name="テキスト ボックス 667"/>
        <xdr:cNvSpPr txBox="1"/>
      </xdr:nvSpPr>
      <xdr:spPr>
        <a:xfrm>
          <a:off x="12514794" y="1316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2" name="テキスト ボックス 68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4" name="テキスト ボックス 68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86" name="テキスト ボックス 68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8" name="テキスト ボックス 68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0" name="テキスト ボックス 689"/>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2" name="テキスト ボックス 69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4" name="直線コネクタ 693"/>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5"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696" name="直線コネクタ 695"/>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697"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698" name="直線コネクタ 697"/>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37364</xdr:rowOff>
    </xdr:from>
    <xdr:to>
      <xdr:col>23</xdr:col>
      <xdr:colOff>517525</xdr:colOff>
      <xdr:row>99</xdr:row>
      <xdr:rowOff>39925</xdr:rowOff>
    </xdr:to>
    <xdr:cxnSp macro="">
      <xdr:nvCxnSpPr>
        <xdr:cNvPr id="699" name="直線コネクタ 698"/>
        <xdr:cNvCxnSpPr/>
      </xdr:nvCxnSpPr>
      <xdr:spPr>
        <a:xfrm flipV="1">
          <a:off x="15481300" y="17010914"/>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0" name="公債費平均値テキスト"/>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1" name="フローチャート : 判断 700"/>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163461</xdr:rowOff>
    </xdr:from>
    <xdr:to>
      <xdr:col>22</xdr:col>
      <xdr:colOff>365125</xdr:colOff>
      <xdr:row>99</xdr:row>
      <xdr:rowOff>39925</xdr:rowOff>
    </xdr:to>
    <xdr:cxnSp macro="">
      <xdr:nvCxnSpPr>
        <xdr:cNvPr id="702" name="直線コネクタ 701"/>
        <xdr:cNvCxnSpPr/>
      </xdr:nvCxnSpPr>
      <xdr:spPr>
        <a:xfrm>
          <a:off x="14592300" y="16965561"/>
          <a:ext cx="889000" cy="4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3" name="フローチャート : 判断 702"/>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141161</xdr:rowOff>
    </xdr:from>
    <xdr:ext cx="599010" cy="259045"/>
    <xdr:sp macro="" textlink="">
      <xdr:nvSpPr>
        <xdr:cNvPr id="704" name="テキスト ボックス 703"/>
        <xdr:cNvSpPr txBox="1"/>
      </xdr:nvSpPr>
      <xdr:spPr>
        <a:xfrm>
          <a:off x="15181794" y="166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163461</xdr:rowOff>
    </xdr:from>
    <xdr:to>
      <xdr:col>21</xdr:col>
      <xdr:colOff>161925</xdr:colOff>
      <xdr:row>99</xdr:row>
      <xdr:rowOff>25161</xdr:rowOff>
    </xdr:to>
    <xdr:cxnSp macro="">
      <xdr:nvCxnSpPr>
        <xdr:cNvPr id="705" name="直線コネクタ 704"/>
        <xdr:cNvCxnSpPr/>
      </xdr:nvCxnSpPr>
      <xdr:spPr>
        <a:xfrm flipV="1">
          <a:off x="13703300" y="16965561"/>
          <a:ext cx="889000" cy="3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103298</xdr:rowOff>
    </xdr:from>
    <xdr:to>
      <xdr:col>21</xdr:col>
      <xdr:colOff>212725</xdr:colOff>
      <xdr:row>99</xdr:row>
      <xdr:rowOff>33448</xdr:rowOff>
    </xdr:to>
    <xdr:sp macro="" textlink="">
      <xdr:nvSpPr>
        <xdr:cNvPr id="706" name="フローチャート : 判断 705"/>
        <xdr:cNvSpPr/>
      </xdr:nvSpPr>
      <xdr:spPr>
        <a:xfrm>
          <a:off x="14541500" y="1690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49975</xdr:rowOff>
    </xdr:from>
    <xdr:ext cx="534377" cy="259045"/>
    <xdr:sp macro="" textlink="">
      <xdr:nvSpPr>
        <xdr:cNvPr id="707" name="テキスト ボックス 706"/>
        <xdr:cNvSpPr txBox="1"/>
      </xdr:nvSpPr>
      <xdr:spPr>
        <a:xfrm>
          <a:off x="14325111" y="1668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25161</xdr:rowOff>
    </xdr:from>
    <xdr:to>
      <xdr:col>19</xdr:col>
      <xdr:colOff>644525</xdr:colOff>
      <xdr:row>99</xdr:row>
      <xdr:rowOff>25419</xdr:rowOff>
    </xdr:to>
    <xdr:cxnSp macro="">
      <xdr:nvCxnSpPr>
        <xdr:cNvPr id="708" name="直線コネクタ 707"/>
        <xdr:cNvCxnSpPr/>
      </xdr:nvCxnSpPr>
      <xdr:spPr>
        <a:xfrm flipV="1">
          <a:off x="12814300" y="16998711"/>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99637</xdr:rowOff>
    </xdr:from>
    <xdr:to>
      <xdr:col>20</xdr:col>
      <xdr:colOff>9525</xdr:colOff>
      <xdr:row>99</xdr:row>
      <xdr:rowOff>29787</xdr:rowOff>
    </xdr:to>
    <xdr:sp macro="" textlink="">
      <xdr:nvSpPr>
        <xdr:cNvPr id="709" name="フローチャート : 判断 708"/>
        <xdr:cNvSpPr/>
      </xdr:nvSpPr>
      <xdr:spPr>
        <a:xfrm>
          <a:off x="13652500" y="1690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46314</xdr:rowOff>
    </xdr:from>
    <xdr:ext cx="534377" cy="259045"/>
    <xdr:sp macro="" textlink="">
      <xdr:nvSpPr>
        <xdr:cNvPr id="710" name="テキスト ボックス 709"/>
        <xdr:cNvSpPr txBox="1"/>
      </xdr:nvSpPr>
      <xdr:spPr>
        <a:xfrm>
          <a:off x="13436111" y="1667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96031</xdr:rowOff>
    </xdr:from>
    <xdr:to>
      <xdr:col>18</xdr:col>
      <xdr:colOff>492125</xdr:colOff>
      <xdr:row>99</xdr:row>
      <xdr:rowOff>26181</xdr:rowOff>
    </xdr:to>
    <xdr:sp macro="" textlink="">
      <xdr:nvSpPr>
        <xdr:cNvPr id="711" name="フローチャート : 判断 710"/>
        <xdr:cNvSpPr/>
      </xdr:nvSpPr>
      <xdr:spPr>
        <a:xfrm>
          <a:off x="12763500" y="1689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42708</xdr:rowOff>
    </xdr:from>
    <xdr:ext cx="534377" cy="259045"/>
    <xdr:sp macro="" textlink="">
      <xdr:nvSpPr>
        <xdr:cNvPr id="712" name="テキスト ボックス 711"/>
        <xdr:cNvSpPr txBox="1"/>
      </xdr:nvSpPr>
      <xdr:spPr>
        <a:xfrm>
          <a:off x="12547111" y="1667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158014</xdr:rowOff>
    </xdr:from>
    <xdr:to>
      <xdr:col>23</xdr:col>
      <xdr:colOff>568325</xdr:colOff>
      <xdr:row>99</xdr:row>
      <xdr:rowOff>88164</xdr:rowOff>
    </xdr:to>
    <xdr:sp macro="" textlink="">
      <xdr:nvSpPr>
        <xdr:cNvPr id="718" name="円/楕円 717"/>
        <xdr:cNvSpPr/>
      </xdr:nvSpPr>
      <xdr:spPr>
        <a:xfrm>
          <a:off x="16268700" y="1696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72941</xdr:rowOff>
    </xdr:from>
    <xdr:ext cx="534377" cy="259045"/>
    <xdr:sp macro="" textlink="">
      <xdr:nvSpPr>
        <xdr:cNvPr id="719" name="公債費該当値テキスト"/>
        <xdr:cNvSpPr txBox="1"/>
      </xdr:nvSpPr>
      <xdr:spPr>
        <a:xfrm>
          <a:off x="16370300" y="1687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37,673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160575</xdr:rowOff>
    </xdr:from>
    <xdr:to>
      <xdr:col>22</xdr:col>
      <xdr:colOff>415925</xdr:colOff>
      <xdr:row>99</xdr:row>
      <xdr:rowOff>90725</xdr:rowOff>
    </xdr:to>
    <xdr:sp macro="" textlink="">
      <xdr:nvSpPr>
        <xdr:cNvPr id="720" name="円/楕円 719"/>
        <xdr:cNvSpPr/>
      </xdr:nvSpPr>
      <xdr:spPr>
        <a:xfrm>
          <a:off x="15430500" y="169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81852</xdr:rowOff>
    </xdr:from>
    <xdr:ext cx="534377" cy="259045"/>
    <xdr:sp macro="" textlink="">
      <xdr:nvSpPr>
        <xdr:cNvPr id="721" name="テキスト ボックス 720"/>
        <xdr:cNvSpPr txBox="1"/>
      </xdr:nvSpPr>
      <xdr:spPr>
        <a:xfrm>
          <a:off x="15214111" y="1705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112661</xdr:rowOff>
    </xdr:from>
    <xdr:to>
      <xdr:col>21</xdr:col>
      <xdr:colOff>212725</xdr:colOff>
      <xdr:row>99</xdr:row>
      <xdr:rowOff>42811</xdr:rowOff>
    </xdr:to>
    <xdr:sp macro="" textlink="">
      <xdr:nvSpPr>
        <xdr:cNvPr id="722" name="円/楕円 721"/>
        <xdr:cNvSpPr/>
      </xdr:nvSpPr>
      <xdr:spPr>
        <a:xfrm>
          <a:off x="14541500" y="169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33938</xdr:rowOff>
    </xdr:from>
    <xdr:ext cx="534377" cy="259045"/>
    <xdr:sp macro="" textlink="">
      <xdr:nvSpPr>
        <xdr:cNvPr id="723" name="テキスト ボックス 722"/>
        <xdr:cNvSpPr txBox="1"/>
      </xdr:nvSpPr>
      <xdr:spPr>
        <a:xfrm>
          <a:off x="14325111" y="1700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145811</xdr:rowOff>
    </xdr:from>
    <xdr:to>
      <xdr:col>20</xdr:col>
      <xdr:colOff>9525</xdr:colOff>
      <xdr:row>99</xdr:row>
      <xdr:rowOff>75961</xdr:rowOff>
    </xdr:to>
    <xdr:sp macro="" textlink="">
      <xdr:nvSpPr>
        <xdr:cNvPr id="724" name="円/楕円 723"/>
        <xdr:cNvSpPr/>
      </xdr:nvSpPr>
      <xdr:spPr>
        <a:xfrm>
          <a:off x="13652500" y="169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67088</xdr:rowOff>
    </xdr:from>
    <xdr:ext cx="534377" cy="259045"/>
    <xdr:sp macro="" textlink="">
      <xdr:nvSpPr>
        <xdr:cNvPr id="725" name="テキスト ボックス 724"/>
        <xdr:cNvSpPr txBox="1"/>
      </xdr:nvSpPr>
      <xdr:spPr>
        <a:xfrm>
          <a:off x="13436111" y="1704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146069</xdr:rowOff>
    </xdr:from>
    <xdr:to>
      <xdr:col>18</xdr:col>
      <xdr:colOff>492125</xdr:colOff>
      <xdr:row>99</xdr:row>
      <xdr:rowOff>76219</xdr:rowOff>
    </xdr:to>
    <xdr:sp macro="" textlink="">
      <xdr:nvSpPr>
        <xdr:cNvPr id="726" name="円/楕円 725"/>
        <xdr:cNvSpPr/>
      </xdr:nvSpPr>
      <xdr:spPr>
        <a:xfrm>
          <a:off x="12763500" y="169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67346</xdr:rowOff>
    </xdr:from>
    <xdr:ext cx="534377" cy="259045"/>
    <xdr:sp macro="" textlink="">
      <xdr:nvSpPr>
        <xdr:cNvPr id="727" name="テキスト ボックス 726"/>
        <xdr:cNvSpPr txBox="1"/>
      </xdr:nvSpPr>
      <xdr:spPr>
        <a:xfrm>
          <a:off x="12547111" y="1704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1" name="テキスト ボックス 74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3" name="テキスト ボックス 74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5" name="テキスト ボックス 74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49" name="直線コネクタ 748"/>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0"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2"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3" name="直線コネクタ 752"/>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5"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56" name="フローチャート : 判断 755"/>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58" name="フローチャート : 判断 757"/>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59" name="テキスト ボックス 758"/>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73332</xdr:rowOff>
    </xdr:from>
    <xdr:to>
      <xdr:col>29</xdr:col>
      <xdr:colOff>568325</xdr:colOff>
      <xdr:row>39</xdr:row>
      <xdr:rowOff>3482</xdr:rowOff>
    </xdr:to>
    <xdr:sp macro="" textlink="">
      <xdr:nvSpPr>
        <xdr:cNvPr id="761" name="フローチャート : 判断 760"/>
        <xdr:cNvSpPr/>
      </xdr:nvSpPr>
      <xdr:spPr>
        <a:xfrm>
          <a:off x="20383500" y="658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20009</xdr:rowOff>
    </xdr:from>
    <xdr:ext cx="378565" cy="259045"/>
    <xdr:sp macro="" textlink="">
      <xdr:nvSpPr>
        <xdr:cNvPr id="762" name="テキスト ボックス 761"/>
        <xdr:cNvSpPr txBox="1"/>
      </xdr:nvSpPr>
      <xdr:spPr>
        <a:xfrm>
          <a:off x="20245017" y="636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54656</xdr:rowOff>
    </xdr:from>
    <xdr:to>
      <xdr:col>28</xdr:col>
      <xdr:colOff>365125</xdr:colOff>
      <xdr:row>38</xdr:row>
      <xdr:rowOff>156256</xdr:rowOff>
    </xdr:to>
    <xdr:sp macro="" textlink="">
      <xdr:nvSpPr>
        <xdr:cNvPr id="764" name="フローチャート : 判断 763"/>
        <xdr:cNvSpPr/>
      </xdr:nvSpPr>
      <xdr:spPr>
        <a:xfrm>
          <a:off x="19494500" y="656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1333</xdr:rowOff>
    </xdr:from>
    <xdr:ext cx="469744" cy="259045"/>
    <xdr:sp macro="" textlink="">
      <xdr:nvSpPr>
        <xdr:cNvPr id="765" name="テキスト ボックス 764"/>
        <xdr:cNvSpPr txBox="1"/>
      </xdr:nvSpPr>
      <xdr:spPr>
        <a:xfrm>
          <a:off x="19310427" y="634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62977</xdr:rowOff>
    </xdr:from>
    <xdr:to>
      <xdr:col>27</xdr:col>
      <xdr:colOff>161925</xdr:colOff>
      <xdr:row>38</xdr:row>
      <xdr:rowOff>164577</xdr:rowOff>
    </xdr:to>
    <xdr:sp macro="" textlink="">
      <xdr:nvSpPr>
        <xdr:cNvPr id="766" name="フローチャート : 判断 765"/>
        <xdr:cNvSpPr/>
      </xdr:nvSpPr>
      <xdr:spPr>
        <a:xfrm>
          <a:off x="18605500" y="657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9654</xdr:rowOff>
    </xdr:from>
    <xdr:ext cx="469744" cy="259045"/>
    <xdr:sp macro="" textlink="">
      <xdr:nvSpPr>
        <xdr:cNvPr id="767" name="テキスト ボックス 766"/>
        <xdr:cNvSpPr txBox="1"/>
      </xdr:nvSpPr>
      <xdr:spPr>
        <a:xfrm>
          <a:off x="18421427" y="635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3" name="円/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4"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5" name="円/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6" name="テキスト ボックス 77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7" name="円/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8" name="テキスト ボックス 77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9" name="円/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0" name="テキスト ボックス 77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1" name="円/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2" name="テキスト ボックス 78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978,190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円となっている。前年度と比較すると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969,154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円減少したが類似団体平均と比較すると４倍以上となっている。民生費のうち災害救助費が平成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大幅に増えていることが要因となっている。これは、原発事故に伴う除染対策事業を重点的に取り組んできたことによるものである。総務費については、平成２６年度以降増加傾向にあり、本年度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530,900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円となっている。避難している町民の帰還促進を図るため、帰還・生活再建支援事業、生活支援金給付事業等の実施が増加の要因となっている。土木費については、住民一人当たり前年度比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81,409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391,033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に比べ高い水準で推移している。これは、震災からの復旧・復興を図るため、道路整備や災害公営住宅の整備等を進めていることが主な要因となっている。労働費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年度に急激に増加し、類似団体平均に比べ高い状況が続いており、住民一人当たり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9,877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これは、震災の影響による緊急雇用対策が増加の要因となっている。消防費についても類似団体と比較して高い水準で推移している。本年度は、防災行政無線整備事業、防災備蓄倉庫整備事業等が要因となり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実質単年度収支比率は、単年度収支が黒字から赤字に転じたことに加え、財政調整基金の積立額に対し、取り崩し額が大きく上回ったために▲</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12.95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ポイント低下した。財政調整基金残高比率については、基金残高が減少したものの標準財政規模が大きく縮小したために</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65.43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％となった。復旧・復興には多額の資金が必要であり事業の選別化・コスト削減を図り、比率の低下抑制に努める。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一般会計については毎年黒字となっている。特に震災以降は、臨時的な支出に対し、震災復興特別交付税等が交付されていることにより大幅な黒字となっており、黒字比率は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7.39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ている。今後は、復旧・復興以外の事業の選別化・コスト削減を図り、財政健全化に努める。特別会計６事業についても毎年黒字となっているが、一般会計からの赤字補填的な繰入によって財源の一部をまかなっている側面もあ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国民健康保険、介護保険及び後期高齢者医療特別会計については、医療費適正化に基づく事業を推進し、医療費の増加を抑制することで一般会計の負担を軽減するよう努める。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公共下水道事業及び農業集落排水事業特別会計については、避難を続けている町民の影響で料金収入が減少しているが、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今後町民の帰還が進み料金収入が震災前と同様の状況になった場合は、経費の節減等により独立採算制の原則に沿った財政運営に努める。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土地開発事業特別会計については、今後も復興に向けた事業展開が見込まれるが、経費の節減等により独立採算制の原則に沿った財政運営に努める。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13212320</v>
      </c>
      <c r="BO4" s="381"/>
      <c r="BP4" s="381"/>
      <c r="BQ4" s="381"/>
      <c r="BR4" s="381"/>
      <c r="BS4" s="381"/>
      <c r="BT4" s="381"/>
      <c r="BU4" s="382"/>
      <c r="BV4" s="380">
        <v>18317913</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39.9</v>
      </c>
      <c r="CU4" s="387"/>
      <c r="CV4" s="387"/>
      <c r="CW4" s="387"/>
      <c r="CX4" s="387"/>
      <c r="CY4" s="387"/>
      <c r="CZ4" s="387"/>
      <c r="DA4" s="388"/>
      <c r="DB4" s="386">
        <v>32.5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11794964</v>
      </c>
      <c r="BO5" s="418"/>
      <c r="BP5" s="418"/>
      <c r="BQ5" s="418"/>
      <c r="BR5" s="418"/>
      <c r="BS5" s="418"/>
      <c r="BT5" s="418"/>
      <c r="BU5" s="419"/>
      <c r="BV5" s="417">
        <v>16731856</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66.2</v>
      </c>
      <c r="CU5" s="415"/>
      <c r="CV5" s="415"/>
      <c r="CW5" s="415"/>
      <c r="CX5" s="415"/>
      <c r="CY5" s="415"/>
      <c r="CZ5" s="415"/>
      <c r="DA5" s="416"/>
      <c r="DB5" s="414">
        <v>59.3</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87</v>
      </c>
      <c r="AV6" s="450"/>
      <c r="AW6" s="450"/>
      <c r="AX6" s="450"/>
      <c r="AY6" s="451" t="s">
        <v>88</v>
      </c>
      <c r="AZ6" s="452"/>
      <c r="BA6" s="452"/>
      <c r="BB6" s="452"/>
      <c r="BC6" s="452"/>
      <c r="BD6" s="452"/>
      <c r="BE6" s="452"/>
      <c r="BF6" s="452"/>
      <c r="BG6" s="452"/>
      <c r="BH6" s="452"/>
      <c r="BI6" s="452"/>
      <c r="BJ6" s="452"/>
      <c r="BK6" s="452"/>
      <c r="BL6" s="452"/>
      <c r="BM6" s="453"/>
      <c r="BN6" s="417">
        <v>1417356</v>
      </c>
      <c r="BO6" s="418"/>
      <c r="BP6" s="418"/>
      <c r="BQ6" s="418"/>
      <c r="BR6" s="418"/>
      <c r="BS6" s="418"/>
      <c r="BT6" s="418"/>
      <c r="BU6" s="419"/>
      <c r="BV6" s="417">
        <v>1586057</v>
      </c>
      <c r="BW6" s="418"/>
      <c r="BX6" s="418"/>
      <c r="BY6" s="418"/>
      <c r="BZ6" s="418"/>
      <c r="CA6" s="418"/>
      <c r="CB6" s="418"/>
      <c r="CC6" s="419"/>
      <c r="CD6" s="420" t="s">
        <v>89</v>
      </c>
      <c r="CE6" s="421"/>
      <c r="CF6" s="421"/>
      <c r="CG6" s="421"/>
      <c r="CH6" s="421"/>
      <c r="CI6" s="421"/>
      <c r="CJ6" s="421"/>
      <c r="CK6" s="421"/>
      <c r="CL6" s="421"/>
      <c r="CM6" s="421"/>
      <c r="CN6" s="421"/>
      <c r="CO6" s="421"/>
      <c r="CP6" s="421"/>
      <c r="CQ6" s="421"/>
      <c r="CR6" s="421"/>
      <c r="CS6" s="422"/>
      <c r="CT6" s="454">
        <v>66.2</v>
      </c>
      <c r="CU6" s="455"/>
      <c r="CV6" s="455"/>
      <c r="CW6" s="455"/>
      <c r="CX6" s="455"/>
      <c r="CY6" s="455"/>
      <c r="CZ6" s="455"/>
      <c r="DA6" s="456"/>
      <c r="DB6" s="454">
        <v>59.3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90</v>
      </c>
      <c r="AN7" s="447"/>
      <c r="AO7" s="447"/>
      <c r="AP7" s="447"/>
      <c r="AQ7" s="447"/>
      <c r="AR7" s="447"/>
      <c r="AS7" s="447"/>
      <c r="AT7" s="448"/>
      <c r="AU7" s="449" t="s">
        <v>91</v>
      </c>
      <c r="AV7" s="450"/>
      <c r="AW7" s="450"/>
      <c r="AX7" s="450"/>
      <c r="AY7" s="451" t="s">
        <v>92</v>
      </c>
      <c r="AZ7" s="452"/>
      <c r="BA7" s="452"/>
      <c r="BB7" s="452"/>
      <c r="BC7" s="452"/>
      <c r="BD7" s="452"/>
      <c r="BE7" s="452"/>
      <c r="BF7" s="452"/>
      <c r="BG7" s="452"/>
      <c r="BH7" s="452"/>
      <c r="BI7" s="452"/>
      <c r="BJ7" s="452"/>
      <c r="BK7" s="452"/>
      <c r="BL7" s="452"/>
      <c r="BM7" s="453"/>
      <c r="BN7" s="417">
        <v>193975</v>
      </c>
      <c r="BO7" s="418"/>
      <c r="BP7" s="418"/>
      <c r="BQ7" s="418"/>
      <c r="BR7" s="418"/>
      <c r="BS7" s="418"/>
      <c r="BT7" s="418"/>
      <c r="BU7" s="419"/>
      <c r="BV7" s="417">
        <v>542299</v>
      </c>
      <c r="BW7" s="418"/>
      <c r="BX7" s="418"/>
      <c r="BY7" s="418"/>
      <c r="BZ7" s="418"/>
      <c r="CA7" s="418"/>
      <c r="CB7" s="418"/>
      <c r="CC7" s="419"/>
      <c r="CD7" s="420" t="s">
        <v>93</v>
      </c>
      <c r="CE7" s="421"/>
      <c r="CF7" s="421"/>
      <c r="CG7" s="421"/>
      <c r="CH7" s="421"/>
      <c r="CI7" s="421"/>
      <c r="CJ7" s="421"/>
      <c r="CK7" s="421"/>
      <c r="CL7" s="421"/>
      <c r="CM7" s="421"/>
      <c r="CN7" s="421"/>
      <c r="CO7" s="421"/>
      <c r="CP7" s="421"/>
      <c r="CQ7" s="421"/>
      <c r="CR7" s="421"/>
      <c r="CS7" s="422"/>
      <c r="CT7" s="417">
        <v>3063134</v>
      </c>
      <c r="CU7" s="418"/>
      <c r="CV7" s="418"/>
      <c r="CW7" s="418"/>
      <c r="CX7" s="418"/>
      <c r="CY7" s="418"/>
      <c r="CZ7" s="418"/>
      <c r="DA7" s="419"/>
      <c r="DB7" s="417">
        <v>3207411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94</v>
      </c>
      <c r="AN8" s="447"/>
      <c r="AO8" s="447"/>
      <c r="AP8" s="447"/>
      <c r="AQ8" s="447"/>
      <c r="AR8" s="447"/>
      <c r="AS8" s="447"/>
      <c r="AT8" s="448"/>
      <c r="AU8" s="449" t="s">
        <v>95</v>
      </c>
      <c r="AV8" s="450"/>
      <c r="AW8" s="450"/>
      <c r="AX8" s="450"/>
      <c r="AY8" s="451" t="s">
        <v>96</v>
      </c>
      <c r="AZ8" s="452"/>
      <c r="BA8" s="452"/>
      <c r="BB8" s="452"/>
      <c r="BC8" s="452"/>
      <c r="BD8" s="452"/>
      <c r="BE8" s="452"/>
      <c r="BF8" s="452"/>
      <c r="BG8" s="452"/>
      <c r="BH8" s="452"/>
      <c r="BI8" s="452"/>
      <c r="BJ8" s="452"/>
      <c r="BK8" s="452"/>
      <c r="BL8" s="452"/>
      <c r="BM8" s="453"/>
      <c r="BN8" s="417">
        <v>1223381</v>
      </c>
      <c r="BO8" s="418"/>
      <c r="BP8" s="418"/>
      <c r="BQ8" s="418"/>
      <c r="BR8" s="418"/>
      <c r="BS8" s="418"/>
      <c r="BT8" s="418"/>
      <c r="BU8" s="419"/>
      <c r="BV8" s="417">
        <v>1043758</v>
      </c>
      <c r="BW8" s="418"/>
      <c r="BX8" s="418"/>
      <c r="BY8" s="418"/>
      <c r="BZ8" s="418"/>
      <c r="CA8" s="418"/>
      <c r="CB8" s="418"/>
      <c r="CC8" s="419"/>
      <c r="CD8" s="420" t="s">
        <v>97</v>
      </c>
      <c r="CE8" s="421"/>
      <c r="CF8" s="421"/>
      <c r="CG8" s="421"/>
      <c r="CH8" s="421"/>
      <c r="CI8" s="421"/>
      <c r="CJ8" s="421"/>
      <c r="CK8" s="421"/>
      <c r="CL8" s="421"/>
      <c r="CM8" s="421"/>
      <c r="CN8" s="421"/>
      <c r="CO8" s="421"/>
      <c r="CP8" s="421"/>
      <c r="CQ8" s="421"/>
      <c r="CR8" s="421"/>
      <c r="CS8" s="422"/>
      <c r="CT8" s="457">
        <v>1.38</v>
      </c>
      <c r="CU8" s="458"/>
      <c r="CV8" s="458"/>
      <c r="CW8" s="458"/>
      <c r="CX8" s="458"/>
      <c r="CY8" s="458"/>
      <c r="CZ8" s="458"/>
      <c r="DA8" s="459"/>
      <c r="DB8" s="457">
        <v>1.25</v>
      </c>
      <c r="DC8" s="458"/>
      <c r="DD8" s="458"/>
      <c r="DE8" s="458"/>
      <c r="DF8" s="458"/>
      <c r="DG8" s="458"/>
      <c r="DH8" s="458"/>
      <c r="DI8" s="459"/>
      <c r="DJ8" s="139"/>
      <c r="DK8" s="139"/>
      <c r="DL8" s="139"/>
      <c r="DM8" s="139"/>
      <c r="DN8" s="139"/>
      <c r="DO8" s="139"/>
    </row>
    <row r="9" spans="1:119" ht="18.75" customHeight="1" thickBot="1">
      <c r="A9" s="140"/>
      <c r="B9" s="411" t="s">
        <v>98</v>
      </c>
      <c r="C9" s="412"/>
      <c r="D9" s="412"/>
      <c r="E9" s="412"/>
      <c r="F9" s="412"/>
      <c r="G9" s="412"/>
      <c r="H9" s="412"/>
      <c r="I9" s="412"/>
      <c r="J9" s="412"/>
      <c r="K9" s="460"/>
      <c r="L9" s="461" t="s">
        <v>99</v>
      </c>
      <c r="M9" s="462"/>
      <c r="N9" s="462"/>
      <c r="O9" s="462"/>
      <c r="P9" s="462"/>
      <c r="Q9" s="463"/>
      <c r="R9" s="464">
        <v>4319</v>
      </c>
      <c r="S9" s="465"/>
      <c r="T9" s="465"/>
      <c r="U9" s="465"/>
      <c r="V9" s="466"/>
      <c r="W9" s="374" t="s">
        <v>100</v>
      </c>
      <c r="X9" s="375"/>
      <c r="Y9" s="375"/>
      <c r="Z9" s="375"/>
      <c r="AA9" s="375"/>
      <c r="AB9" s="375"/>
      <c r="AC9" s="375"/>
      <c r="AD9" s="375"/>
      <c r="AE9" s="375"/>
      <c r="AF9" s="375"/>
      <c r="AG9" s="375"/>
      <c r="AH9" s="375"/>
      <c r="AI9" s="375"/>
      <c r="AJ9" s="375"/>
      <c r="AK9" s="375"/>
      <c r="AL9" s="376"/>
      <c r="AM9" s="446" t="s">
        <v>101</v>
      </c>
      <c r="AN9" s="447"/>
      <c r="AO9" s="447"/>
      <c r="AP9" s="447"/>
      <c r="AQ9" s="447"/>
      <c r="AR9" s="447"/>
      <c r="AS9" s="447"/>
      <c r="AT9" s="448"/>
      <c r="AU9" s="449" t="s">
        <v>79</v>
      </c>
      <c r="AV9" s="450"/>
      <c r="AW9" s="450"/>
      <c r="AX9" s="450"/>
      <c r="AY9" s="451" t="s">
        <v>102</v>
      </c>
      <c r="AZ9" s="452"/>
      <c r="BA9" s="452"/>
      <c r="BB9" s="452"/>
      <c r="BC9" s="452"/>
      <c r="BD9" s="452"/>
      <c r="BE9" s="452"/>
      <c r="BF9" s="452"/>
      <c r="BG9" s="452"/>
      <c r="BH9" s="452"/>
      <c r="BI9" s="452"/>
      <c r="BJ9" s="452"/>
      <c r="BK9" s="452"/>
      <c r="BL9" s="452"/>
      <c r="BM9" s="453"/>
      <c r="BN9" s="417">
        <v>179623</v>
      </c>
      <c r="BO9" s="418"/>
      <c r="BP9" s="418"/>
      <c r="BQ9" s="418"/>
      <c r="BR9" s="418"/>
      <c r="BS9" s="418"/>
      <c r="BT9" s="418"/>
      <c r="BU9" s="419"/>
      <c r="BV9" s="417">
        <v>407880</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2.9</v>
      </c>
      <c r="CU9" s="415"/>
      <c r="CV9" s="415"/>
      <c r="CW9" s="415"/>
      <c r="CX9" s="415"/>
      <c r="CY9" s="415"/>
      <c r="CZ9" s="415"/>
      <c r="DA9" s="416"/>
      <c r="DB9" s="414">
        <v>3.3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104</v>
      </c>
      <c r="M10" s="447"/>
      <c r="N10" s="447"/>
      <c r="O10" s="447"/>
      <c r="P10" s="447"/>
      <c r="Q10" s="448"/>
      <c r="R10" s="468">
        <v>5418</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378309</v>
      </c>
      <c r="BO10" s="418"/>
      <c r="BP10" s="418"/>
      <c r="BQ10" s="418"/>
      <c r="BR10" s="418"/>
      <c r="BS10" s="418"/>
      <c r="BT10" s="418"/>
      <c r="BU10" s="419"/>
      <c r="BV10" s="417">
        <v>472859</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87</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5033</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954638</v>
      </c>
      <c r="BO12" s="418"/>
      <c r="BP12" s="418"/>
      <c r="BQ12" s="418"/>
      <c r="BR12" s="418"/>
      <c r="BS12" s="418"/>
      <c r="BT12" s="418"/>
      <c r="BU12" s="419"/>
      <c r="BV12" s="417">
        <v>485222</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4987</v>
      </c>
      <c r="S13" s="499"/>
      <c r="T13" s="499"/>
      <c r="U13" s="499"/>
      <c r="V13" s="500"/>
      <c r="W13" s="433" t="s">
        <v>125</v>
      </c>
      <c r="X13" s="434"/>
      <c r="Y13" s="434"/>
      <c r="Z13" s="434"/>
      <c r="AA13" s="434"/>
      <c r="AB13" s="424"/>
      <c r="AC13" s="468">
        <v>63</v>
      </c>
      <c r="AD13" s="469"/>
      <c r="AE13" s="469"/>
      <c r="AF13" s="469"/>
      <c r="AG13" s="508"/>
      <c r="AH13" s="468">
        <v>114</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-396706</v>
      </c>
      <c r="BO13" s="418"/>
      <c r="BP13" s="418"/>
      <c r="BQ13" s="418"/>
      <c r="BR13" s="418"/>
      <c r="BS13" s="418"/>
      <c r="BT13" s="418"/>
      <c r="BU13" s="419"/>
      <c r="BV13" s="417">
        <v>395517</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5.7</v>
      </c>
      <c r="CU13" s="415"/>
      <c r="CV13" s="415"/>
      <c r="CW13" s="415"/>
      <c r="CX13" s="415"/>
      <c r="CY13" s="415"/>
      <c r="CZ13" s="415"/>
      <c r="DA13" s="416"/>
      <c r="DB13" s="414">
        <v>8.1999999999999993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5107</v>
      </c>
      <c r="S14" s="499"/>
      <c r="T14" s="499"/>
      <c r="U14" s="499"/>
      <c r="V14" s="500"/>
      <c r="W14" s="407"/>
      <c r="X14" s="408"/>
      <c r="Y14" s="408"/>
      <c r="Z14" s="408"/>
      <c r="AA14" s="408"/>
      <c r="AB14" s="397"/>
      <c r="AC14" s="501">
        <v>2.4</v>
      </c>
      <c r="AD14" s="502"/>
      <c r="AE14" s="502"/>
      <c r="AF14" s="502"/>
      <c r="AG14" s="503"/>
      <c r="AH14" s="501">
        <v>4.4000000000000004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123</v>
      </c>
      <c r="CU14" s="513"/>
      <c r="CV14" s="513"/>
      <c r="CW14" s="513"/>
      <c r="CX14" s="513"/>
      <c r="CY14" s="513"/>
      <c r="CZ14" s="513"/>
      <c r="DA14" s="514"/>
      <c r="DB14" s="512" t="s">
        <v>123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5082</v>
      </c>
      <c r="S15" s="499"/>
      <c r="T15" s="499"/>
      <c r="U15" s="499"/>
      <c r="V15" s="500"/>
      <c r="W15" s="433" t="s">
        <v>131</v>
      </c>
      <c r="X15" s="434"/>
      <c r="Y15" s="434"/>
      <c r="Z15" s="434"/>
      <c r="AA15" s="434"/>
      <c r="AB15" s="424"/>
      <c r="AC15" s="468">
        <v>737</v>
      </c>
      <c r="AD15" s="469"/>
      <c r="AE15" s="469"/>
      <c r="AF15" s="469"/>
      <c r="AG15" s="508"/>
      <c r="AH15" s="468">
        <v>883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2325315</v>
      </c>
      <c r="BO15" s="381"/>
      <c r="BP15" s="381"/>
      <c r="BQ15" s="381"/>
      <c r="BR15" s="381"/>
      <c r="BS15" s="381"/>
      <c r="BT15" s="381"/>
      <c r="BU15" s="382"/>
      <c r="BV15" s="380">
        <v>2429896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27.9</v>
      </c>
      <c r="AD16" s="502"/>
      <c r="AE16" s="502"/>
      <c r="AF16" s="502"/>
      <c r="AG16" s="503"/>
      <c r="AH16" s="501">
        <v>33.799999999999997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1755219</v>
      </c>
      <c r="BO16" s="418"/>
      <c r="BP16" s="418"/>
      <c r="BQ16" s="418"/>
      <c r="BR16" s="418"/>
      <c r="BS16" s="418"/>
      <c r="BT16" s="418"/>
      <c r="BU16" s="419"/>
      <c r="BV16" s="417">
        <v>1785402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1840</v>
      </c>
      <c r="AD17" s="469"/>
      <c r="AE17" s="469"/>
      <c r="AF17" s="469"/>
      <c r="AG17" s="508"/>
      <c r="AH17" s="468">
        <v>1612</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3063134</v>
      </c>
      <c r="BO17" s="418"/>
      <c r="BP17" s="418"/>
      <c r="BQ17" s="418"/>
      <c r="BR17" s="418"/>
      <c r="BS17" s="418"/>
      <c r="BT17" s="418"/>
      <c r="BU17" s="419"/>
      <c r="BV17" s="417">
        <v>3207411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58.69</v>
      </c>
      <c r="M18" s="530"/>
      <c r="N18" s="530"/>
      <c r="O18" s="530"/>
      <c r="P18" s="530"/>
      <c r="Q18" s="530"/>
      <c r="R18" s="531"/>
      <c r="S18" s="531"/>
      <c r="T18" s="531"/>
      <c r="U18" s="531"/>
      <c r="V18" s="532"/>
      <c r="W18" s="435"/>
      <c r="X18" s="436"/>
      <c r="Y18" s="436"/>
      <c r="Z18" s="436"/>
      <c r="AA18" s="436"/>
      <c r="AB18" s="427"/>
      <c r="AC18" s="533">
        <v>69.7</v>
      </c>
      <c r="AD18" s="534"/>
      <c r="AE18" s="534"/>
      <c r="AF18" s="534"/>
      <c r="AG18" s="535"/>
      <c r="AH18" s="533">
        <v>61.8</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1998978</v>
      </c>
      <c r="BO18" s="418"/>
      <c r="BP18" s="418"/>
      <c r="BQ18" s="418"/>
      <c r="BR18" s="418"/>
      <c r="BS18" s="418"/>
      <c r="BT18" s="418"/>
      <c r="BU18" s="419"/>
      <c r="BV18" s="417">
        <v>1962884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74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6189763</v>
      </c>
      <c r="BO19" s="418"/>
      <c r="BP19" s="418"/>
      <c r="BQ19" s="418"/>
      <c r="BR19" s="418"/>
      <c r="BS19" s="418"/>
      <c r="BT19" s="418"/>
      <c r="BU19" s="419"/>
      <c r="BV19" s="417">
        <v>5360792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2435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2305758</v>
      </c>
      <c r="BO23" s="418"/>
      <c r="BP23" s="418"/>
      <c r="BQ23" s="418"/>
      <c r="BR23" s="418"/>
      <c r="BS23" s="418"/>
      <c r="BT23" s="418"/>
      <c r="BU23" s="419"/>
      <c r="BV23" s="417">
        <v>2432549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5190</v>
      </c>
      <c r="R24" s="469"/>
      <c r="S24" s="469"/>
      <c r="T24" s="469"/>
      <c r="U24" s="469"/>
      <c r="V24" s="508"/>
      <c r="W24" s="563"/>
      <c r="X24" s="551"/>
      <c r="Y24" s="552"/>
      <c r="Z24" s="467" t="s">
        <v>155</v>
      </c>
      <c r="AA24" s="447"/>
      <c r="AB24" s="447"/>
      <c r="AC24" s="447"/>
      <c r="AD24" s="447"/>
      <c r="AE24" s="447"/>
      <c r="AF24" s="447"/>
      <c r="AG24" s="448"/>
      <c r="AH24" s="468">
        <v>78</v>
      </c>
      <c r="AI24" s="469"/>
      <c r="AJ24" s="469"/>
      <c r="AK24" s="469"/>
      <c r="AL24" s="508"/>
      <c r="AM24" s="468">
        <v>235950</v>
      </c>
      <c r="AN24" s="469"/>
      <c r="AO24" s="469"/>
      <c r="AP24" s="469"/>
      <c r="AQ24" s="469"/>
      <c r="AR24" s="508"/>
      <c r="AS24" s="468">
        <v>3025</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2219602</v>
      </c>
      <c r="BO24" s="418"/>
      <c r="BP24" s="418"/>
      <c r="BQ24" s="418"/>
      <c r="BR24" s="418"/>
      <c r="BS24" s="418"/>
      <c r="BT24" s="418"/>
      <c r="BU24" s="419"/>
      <c r="BV24" s="417">
        <v>2335236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5440</v>
      </c>
      <c r="R25" s="469"/>
      <c r="S25" s="469"/>
      <c r="T25" s="469"/>
      <c r="U25" s="469"/>
      <c r="V25" s="508"/>
      <c r="W25" s="563"/>
      <c r="X25" s="551"/>
      <c r="Y25" s="552"/>
      <c r="Z25" s="467" t="s">
        <v>158</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193448</v>
      </c>
      <c r="BO25" s="381"/>
      <c r="BP25" s="381"/>
      <c r="BQ25" s="381"/>
      <c r="BR25" s="381"/>
      <c r="BS25" s="381"/>
      <c r="BT25" s="381"/>
      <c r="BU25" s="382"/>
      <c r="BV25" s="380">
        <v>709431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4530</v>
      </c>
      <c r="R26" s="469"/>
      <c r="S26" s="469"/>
      <c r="T26" s="469"/>
      <c r="U26" s="469"/>
      <c r="V26" s="508"/>
      <c r="W26" s="563"/>
      <c r="X26" s="551"/>
      <c r="Y26" s="552"/>
      <c r="Z26" s="467" t="s">
        <v>161</v>
      </c>
      <c r="AA26" s="573"/>
      <c r="AB26" s="573"/>
      <c r="AC26" s="573"/>
      <c r="AD26" s="573"/>
      <c r="AE26" s="573"/>
      <c r="AF26" s="573"/>
      <c r="AG26" s="574"/>
      <c r="AH26" s="468" t="s">
        <v>123</v>
      </c>
      <c r="AI26" s="469"/>
      <c r="AJ26" s="469"/>
      <c r="AK26" s="469"/>
      <c r="AL26" s="508"/>
      <c r="AM26" s="468" t="s">
        <v>123</v>
      </c>
      <c r="AN26" s="469"/>
      <c r="AO26" s="469"/>
      <c r="AP26" s="469"/>
      <c r="AQ26" s="469"/>
      <c r="AR26" s="508"/>
      <c r="AS26" s="468" t="s">
        <v>123</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2760</v>
      </c>
      <c r="R27" s="469"/>
      <c r="S27" s="469"/>
      <c r="T27" s="469"/>
      <c r="U27" s="469"/>
      <c r="V27" s="508"/>
      <c r="W27" s="563"/>
      <c r="X27" s="551"/>
      <c r="Y27" s="552"/>
      <c r="Z27" s="467" t="s">
        <v>164</v>
      </c>
      <c r="AA27" s="447"/>
      <c r="AB27" s="447"/>
      <c r="AC27" s="447"/>
      <c r="AD27" s="447"/>
      <c r="AE27" s="447"/>
      <c r="AF27" s="447"/>
      <c r="AG27" s="448"/>
      <c r="AH27" s="468">
        <v>4</v>
      </c>
      <c r="AI27" s="469"/>
      <c r="AJ27" s="469"/>
      <c r="AK27" s="469"/>
      <c r="AL27" s="508"/>
      <c r="AM27" s="468">
        <v>8656</v>
      </c>
      <c r="AN27" s="469"/>
      <c r="AO27" s="469"/>
      <c r="AP27" s="469"/>
      <c r="AQ27" s="469"/>
      <c r="AR27" s="508"/>
      <c r="AS27" s="468">
        <v>2164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123</v>
      </c>
      <c r="BO27" s="587"/>
      <c r="BP27" s="587"/>
      <c r="BQ27" s="587"/>
      <c r="BR27" s="587"/>
      <c r="BS27" s="587"/>
      <c r="BT27" s="587"/>
      <c r="BU27" s="588"/>
      <c r="BV27" s="586" t="s">
        <v>123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2400</v>
      </c>
      <c r="R28" s="469"/>
      <c r="S28" s="469"/>
      <c r="T28" s="469"/>
      <c r="U28" s="469"/>
      <c r="V28" s="508"/>
      <c r="W28" s="563"/>
      <c r="X28" s="551"/>
      <c r="Y28" s="552"/>
      <c r="Z28" s="467" t="s">
        <v>167</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2004115</v>
      </c>
      <c r="BO28" s="381"/>
      <c r="BP28" s="381"/>
      <c r="BQ28" s="381"/>
      <c r="BR28" s="381"/>
      <c r="BS28" s="381"/>
      <c r="BT28" s="381"/>
      <c r="BU28" s="382"/>
      <c r="BV28" s="380">
        <v>2050444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8</v>
      </c>
      <c r="M29" s="469"/>
      <c r="N29" s="469"/>
      <c r="O29" s="469"/>
      <c r="P29" s="508"/>
      <c r="Q29" s="468">
        <v>2220</v>
      </c>
      <c r="R29" s="469"/>
      <c r="S29" s="469"/>
      <c r="T29" s="469"/>
      <c r="U29" s="469"/>
      <c r="V29" s="508"/>
      <c r="W29" s="564"/>
      <c r="X29" s="565"/>
      <c r="Y29" s="566"/>
      <c r="Z29" s="467" t="s">
        <v>171</v>
      </c>
      <c r="AA29" s="447"/>
      <c r="AB29" s="447"/>
      <c r="AC29" s="447"/>
      <c r="AD29" s="447"/>
      <c r="AE29" s="447"/>
      <c r="AF29" s="447"/>
      <c r="AG29" s="448"/>
      <c r="AH29" s="468">
        <v>82</v>
      </c>
      <c r="AI29" s="469"/>
      <c r="AJ29" s="469"/>
      <c r="AK29" s="469"/>
      <c r="AL29" s="508"/>
      <c r="AM29" s="468">
        <v>244606</v>
      </c>
      <c r="AN29" s="469"/>
      <c r="AO29" s="469"/>
      <c r="AP29" s="469"/>
      <c r="AQ29" s="469"/>
      <c r="AR29" s="508"/>
      <c r="AS29" s="468">
        <v>2983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345991</v>
      </c>
      <c r="BO29" s="418"/>
      <c r="BP29" s="418"/>
      <c r="BQ29" s="418"/>
      <c r="BR29" s="418"/>
      <c r="BS29" s="418"/>
      <c r="BT29" s="418"/>
      <c r="BU29" s="419"/>
      <c r="BV29" s="417">
        <v>345780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2126845</v>
      </c>
      <c r="BO30" s="587"/>
      <c r="BP30" s="587"/>
      <c r="BQ30" s="587"/>
      <c r="BR30" s="587"/>
      <c r="BS30" s="587"/>
      <c r="BT30" s="587"/>
      <c r="BU30" s="588"/>
      <c r="BV30" s="586">
        <v>2307350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双葉地方広域市町村圏組合・一般会計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株式会社広野町振興公社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双葉地方広域市町村圏組合・下水道特別会計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社会福祉法人広葉会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7</v>
      </c>
      <c r="BF36" s="598"/>
      <c r="BG36" s="599" t="str">
        <f>IF('各会計、関係団体の財政状況及び健全化判断比率'!B33="","",'各会計、関係団体の財政状況及び健全化判断比率'!B33)</f>
        <v>土地開発事業特別会計</v>
      </c>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双葉地方水道事業団・水道事業会計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双葉地方水道事業団・工業用水道事業会計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福島県市町村総合事務組合・一般会計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福島県市町村総合事務組合・消防補償等特別会計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福島県市町村総合事務組合・消防賞じゅつ金特別会計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福島県市町村総合事務組合・非常勤職員公務災害補償特別会計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福島県市町村総合事務組合・自治会館管理特別会計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福島県後期高齢者医療広域連合・一般会計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524</v>
      </c>
      <c r="D34" s="1184"/>
      <c r="E34" s="1185"/>
      <c r="F34" s="32">
        <v>69.11</v>
      </c>
      <c r="G34" s="33">
        <v>38.26</v>
      </c>
      <c r="H34" s="33">
        <v>19.34</v>
      </c>
      <c r="I34" s="33">
        <v>32.54</v>
      </c>
      <c r="J34" s="34">
        <v>39.93</v>
      </c>
      <c r="K34" s="22"/>
      <c r="L34" s="22"/>
      <c r="M34" s="22"/>
      <c r="N34" s="22"/>
      <c r="O34" s="22"/>
      <c r="P34" s="22"/>
    </row>
    <row r="35" spans="1:16" ht="39" customHeight="1">
      <c r="A35" s="22"/>
      <c r="B35" s="35"/>
      <c r="C35" s="1178" t="s">
        <v>525</v>
      </c>
      <c r="D35" s="1179"/>
      <c r="E35" s="1180"/>
      <c r="F35" s="36">
        <v>13.41</v>
      </c>
      <c r="G35" s="37">
        <v>1.1200000000000001</v>
      </c>
      <c r="H35" s="37">
        <v>3.36</v>
      </c>
      <c r="I35" s="37">
        <v>5.07</v>
      </c>
      <c r="J35" s="38">
        <v>7.1</v>
      </c>
      <c r="K35" s="22"/>
      <c r="L35" s="22"/>
      <c r="M35" s="22"/>
      <c r="N35" s="22"/>
      <c r="O35" s="22"/>
      <c r="P35" s="22"/>
    </row>
    <row r="36" spans="1:16" ht="39" customHeight="1">
      <c r="A36" s="22"/>
      <c r="B36" s="35"/>
      <c r="C36" s="1178" t="s">
        <v>526</v>
      </c>
      <c r="D36" s="1179"/>
      <c r="E36" s="1180"/>
      <c r="F36" s="36">
        <v>3.11</v>
      </c>
      <c r="G36" s="37">
        <v>1.02</v>
      </c>
      <c r="H36" s="37">
        <v>1.36</v>
      </c>
      <c r="I36" s="37">
        <v>3.34</v>
      </c>
      <c r="J36" s="38">
        <v>3.45</v>
      </c>
      <c r="K36" s="22"/>
      <c r="L36" s="22"/>
      <c r="M36" s="22"/>
      <c r="N36" s="22"/>
      <c r="O36" s="22"/>
      <c r="P36" s="22"/>
    </row>
    <row r="37" spans="1:16" ht="39" customHeight="1">
      <c r="A37" s="22"/>
      <c r="B37" s="35"/>
      <c r="C37" s="1178" t="s">
        <v>527</v>
      </c>
      <c r="D37" s="1179"/>
      <c r="E37" s="1180"/>
      <c r="F37" s="36">
        <v>1.27</v>
      </c>
      <c r="G37" s="37">
        <v>1.57</v>
      </c>
      <c r="H37" s="37">
        <v>1.28</v>
      </c>
      <c r="I37" s="37">
        <v>1.45</v>
      </c>
      <c r="J37" s="38">
        <v>1.35</v>
      </c>
      <c r="K37" s="22"/>
      <c r="L37" s="22"/>
      <c r="M37" s="22"/>
      <c r="N37" s="22"/>
      <c r="O37" s="22"/>
      <c r="P37" s="22"/>
    </row>
    <row r="38" spans="1:16" ht="39" customHeight="1">
      <c r="A38" s="22"/>
      <c r="B38" s="35"/>
      <c r="C38" s="1178" t="s">
        <v>528</v>
      </c>
      <c r="D38" s="1179"/>
      <c r="E38" s="1180"/>
      <c r="F38" s="36">
        <v>0.27</v>
      </c>
      <c r="G38" s="37">
        <v>0.24</v>
      </c>
      <c r="H38" s="37">
        <v>0.08</v>
      </c>
      <c r="I38" s="37">
        <v>0.12</v>
      </c>
      <c r="J38" s="38">
        <v>0.12</v>
      </c>
      <c r="K38" s="22"/>
      <c r="L38" s="22"/>
      <c r="M38" s="22"/>
      <c r="N38" s="22"/>
      <c r="O38" s="22"/>
      <c r="P38" s="22"/>
    </row>
    <row r="39" spans="1:16" ht="39" customHeight="1">
      <c r="A39" s="22"/>
      <c r="B39" s="35"/>
      <c r="C39" s="1178" t="s">
        <v>529</v>
      </c>
      <c r="D39" s="1179"/>
      <c r="E39" s="1180"/>
      <c r="F39" s="36">
        <v>0.01</v>
      </c>
      <c r="G39" s="37">
        <v>0</v>
      </c>
      <c r="H39" s="37">
        <v>0</v>
      </c>
      <c r="I39" s="37">
        <v>0.03</v>
      </c>
      <c r="J39" s="38">
        <v>0</v>
      </c>
      <c r="K39" s="22"/>
      <c r="L39" s="22"/>
      <c r="M39" s="22"/>
      <c r="N39" s="22"/>
      <c r="O39" s="22"/>
      <c r="P39" s="22"/>
    </row>
    <row r="40" spans="1:16" ht="39" customHeight="1">
      <c r="A40" s="22"/>
      <c r="B40" s="35"/>
      <c r="C40" s="1178" t="s">
        <v>530</v>
      </c>
      <c r="D40" s="1179"/>
      <c r="E40" s="1180"/>
      <c r="F40" s="36">
        <v>1.75</v>
      </c>
      <c r="G40" s="37">
        <v>0</v>
      </c>
      <c r="H40" s="37">
        <v>30.08</v>
      </c>
      <c r="I40" s="37">
        <v>1.31</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531</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532</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234</v>
      </c>
      <c r="L45" s="60">
        <v>235</v>
      </c>
      <c r="M45" s="60">
        <v>236</v>
      </c>
      <c r="N45" s="60">
        <v>184</v>
      </c>
      <c r="O45" s="61">
        <v>190</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164</v>
      </c>
      <c r="L48" s="64">
        <v>168</v>
      </c>
      <c r="M48" s="64">
        <v>175</v>
      </c>
      <c r="N48" s="64">
        <v>170</v>
      </c>
      <c r="O48" s="65">
        <v>136</v>
      </c>
      <c r="P48" s="48"/>
      <c r="Q48" s="48"/>
      <c r="R48" s="48"/>
      <c r="S48" s="48"/>
      <c r="T48" s="48"/>
      <c r="U48" s="48"/>
    </row>
    <row r="49" spans="1:21" ht="30.75" customHeight="1">
      <c r="A49" s="48"/>
      <c r="B49" s="1196"/>
      <c r="C49" s="1197"/>
      <c r="D49" s="62"/>
      <c r="E49" s="1188" t="s">
        <v>16</v>
      </c>
      <c r="F49" s="1188"/>
      <c r="G49" s="1188"/>
      <c r="H49" s="1188"/>
      <c r="I49" s="1188"/>
      <c r="J49" s="1189"/>
      <c r="K49" s="63">
        <v>56</v>
      </c>
      <c r="L49" s="64">
        <v>52</v>
      </c>
      <c r="M49" s="64">
        <v>47</v>
      </c>
      <c r="N49" s="64">
        <v>44</v>
      </c>
      <c r="O49" s="65">
        <v>46</v>
      </c>
      <c r="P49" s="48"/>
      <c r="Q49" s="48"/>
      <c r="R49" s="48"/>
      <c r="S49" s="48"/>
      <c r="T49" s="48"/>
      <c r="U49" s="48"/>
    </row>
    <row r="50" spans="1:21" ht="30.75" customHeight="1">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215</v>
      </c>
      <c r="L52" s="64">
        <v>223</v>
      </c>
      <c r="M52" s="64">
        <v>229</v>
      </c>
      <c r="N52" s="64">
        <v>237</v>
      </c>
      <c r="O52" s="65">
        <v>248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239</v>
      </c>
      <c r="L53" s="69">
        <v>232</v>
      </c>
      <c r="M53" s="69">
        <v>229</v>
      </c>
      <c r="N53" s="69">
        <v>161</v>
      </c>
      <c r="O53" s="70">
        <v>124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2" t="s">
        <v>24</v>
      </c>
      <c r="C41" s="1203"/>
      <c r="D41" s="81"/>
      <c r="E41" s="1208" t="s">
        <v>25</v>
      </c>
      <c r="F41" s="1208"/>
      <c r="G41" s="1208"/>
      <c r="H41" s="1209"/>
      <c r="I41" s="82">
        <v>2651</v>
      </c>
      <c r="J41" s="83">
        <v>2872</v>
      </c>
      <c r="K41" s="83">
        <v>2585</v>
      </c>
      <c r="L41" s="83">
        <v>2433</v>
      </c>
      <c r="M41" s="84">
        <v>2306</v>
      </c>
    </row>
    <row r="42" spans="2:13" ht="27.75" customHeight="1">
      <c r="B42" s="1204"/>
      <c r="C42" s="1205"/>
      <c r="D42" s="85"/>
      <c r="E42" s="1210" t="s">
        <v>26</v>
      </c>
      <c r="F42" s="1210"/>
      <c r="G42" s="1210"/>
      <c r="H42" s="1211"/>
      <c r="I42" s="86" t="s">
        <v>477</v>
      </c>
      <c r="J42" s="87" t="s">
        <v>477</v>
      </c>
      <c r="K42" s="87" t="s">
        <v>477</v>
      </c>
      <c r="L42" s="87" t="s">
        <v>477</v>
      </c>
      <c r="M42" s="88" t="s">
        <v>477</v>
      </c>
    </row>
    <row r="43" spans="2:13" ht="27.75" customHeight="1">
      <c r="B43" s="1204"/>
      <c r="C43" s="1205"/>
      <c r="D43" s="85"/>
      <c r="E43" s="1210" t="s">
        <v>27</v>
      </c>
      <c r="F43" s="1210"/>
      <c r="G43" s="1210"/>
      <c r="H43" s="1211"/>
      <c r="I43" s="86">
        <v>1840</v>
      </c>
      <c r="J43" s="87">
        <v>1769</v>
      </c>
      <c r="K43" s="87">
        <v>1507</v>
      </c>
      <c r="L43" s="87">
        <v>1365</v>
      </c>
      <c r="M43" s="88">
        <v>1312</v>
      </c>
    </row>
    <row r="44" spans="2:13" ht="27.75" customHeight="1">
      <c r="B44" s="1204"/>
      <c r="C44" s="1205"/>
      <c r="D44" s="85"/>
      <c r="E44" s="1210" t="s">
        <v>28</v>
      </c>
      <c r="F44" s="1210"/>
      <c r="G44" s="1210"/>
      <c r="H44" s="1211"/>
      <c r="I44" s="86">
        <v>115</v>
      </c>
      <c r="J44" s="87">
        <v>105</v>
      </c>
      <c r="K44" s="87">
        <v>90</v>
      </c>
      <c r="L44" s="87">
        <v>78</v>
      </c>
      <c r="M44" s="88">
        <v>69</v>
      </c>
    </row>
    <row r="45" spans="2:13" ht="27.75" customHeight="1">
      <c r="B45" s="1204"/>
      <c r="C45" s="1205"/>
      <c r="D45" s="85"/>
      <c r="E45" s="1210" t="s">
        <v>29</v>
      </c>
      <c r="F45" s="1210"/>
      <c r="G45" s="1210"/>
      <c r="H45" s="1211"/>
      <c r="I45" s="86">
        <v>461</v>
      </c>
      <c r="J45" s="87">
        <v>477</v>
      </c>
      <c r="K45" s="87">
        <v>370</v>
      </c>
      <c r="L45" s="87">
        <v>413</v>
      </c>
      <c r="M45" s="88">
        <v>299</v>
      </c>
    </row>
    <row r="46" spans="2:13" ht="27.75" customHeight="1">
      <c r="B46" s="1204"/>
      <c r="C46" s="1205"/>
      <c r="D46" s="89"/>
      <c r="E46" s="1210" t="s">
        <v>30</v>
      </c>
      <c r="F46" s="1210"/>
      <c r="G46" s="1210"/>
      <c r="H46" s="1211"/>
      <c r="I46" s="86">
        <v>9</v>
      </c>
      <c r="J46" s="87">
        <v>8</v>
      </c>
      <c r="K46" s="87">
        <v>7</v>
      </c>
      <c r="L46" s="87">
        <v>6</v>
      </c>
      <c r="M46" s="88">
        <v>5</v>
      </c>
    </row>
    <row r="47" spans="2:13" ht="27.75" customHeight="1">
      <c r="B47" s="1204"/>
      <c r="C47" s="1205"/>
      <c r="D47" s="90"/>
      <c r="E47" s="1212" t="s">
        <v>31</v>
      </c>
      <c r="F47" s="1213"/>
      <c r="G47" s="1213"/>
      <c r="H47" s="1214"/>
      <c r="I47" s="86" t="s">
        <v>477</v>
      </c>
      <c r="J47" s="87" t="s">
        <v>477</v>
      </c>
      <c r="K47" s="87" t="s">
        <v>477</v>
      </c>
      <c r="L47" s="87" t="s">
        <v>477</v>
      </c>
      <c r="M47" s="88" t="s">
        <v>477</v>
      </c>
    </row>
    <row r="48" spans="2:13" ht="27.75" customHeight="1">
      <c r="B48" s="1204"/>
      <c r="C48" s="1205"/>
      <c r="D48" s="85"/>
      <c r="E48" s="1210" t="s">
        <v>32</v>
      </c>
      <c r="F48" s="1210"/>
      <c r="G48" s="1210"/>
      <c r="H48" s="1211"/>
      <c r="I48" s="86" t="s">
        <v>477</v>
      </c>
      <c r="J48" s="87" t="s">
        <v>477</v>
      </c>
      <c r="K48" s="87" t="s">
        <v>477</v>
      </c>
      <c r="L48" s="87" t="s">
        <v>477</v>
      </c>
      <c r="M48" s="88" t="s">
        <v>477</v>
      </c>
    </row>
    <row r="49" spans="2:13" ht="27.75" customHeight="1">
      <c r="B49" s="1206"/>
      <c r="C49" s="1207"/>
      <c r="D49" s="85"/>
      <c r="E49" s="1210" t="s">
        <v>33</v>
      </c>
      <c r="F49" s="1210"/>
      <c r="G49" s="1210"/>
      <c r="H49" s="1211"/>
      <c r="I49" s="86" t="s">
        <v>477</v>
      </c>
      <c r="J49" s="87" t="s">
        <v>477</v>
      </c>
      <c r="K49" s="87" t="s">
        <v>477</v>
      </c>
      <c r="L49" s="87" t="s">
        <v>477</v>
      </c>
      <c r="M49" s="88" t="s">
        <v>477</v>
      </c>
    </row>
    <row r="50" spans="2:13" ht="27.75" customHeight="1">
      <c r="B50" s="1215" t="s">
        <v>34</v>
      </c>
      <c r="C50" s="1216"/>
      <c r="D50" s="91"/>
      <c r="E50" s="1210" t="s">
        <v>35</v>
      </c>
      <c r="F50" s="1210"/>
      <c r="G50" s="1210"/>
      <c r="H50" s="1211"/>
      <c r="I50" s="86">
        <v>1136</v>
      </c>
      <c r="J50" s="87">
        <v>2020</v>
      </c>
      <c r="K50" s="87">
        <v>2619</v>
      </c>
      <c r="L50" s="87">
        <v>3021</v>
      </c>
      <c r="M50" s="88">
        <v>3036</v>
      </c>
    </row>
    <row r="51" spans="2:13" ht="27.75" customHeight="1">
      <c r="B51" s="1204"/>
      <c r="C51" s="1205"/>
      <c r="D51" s="85"/>
      <c r="E51" s="1210" t="s">
        <v>36</v>
      </c>
      <c r="F51" s="1210"/>
      <c r="G51" s="1210"/>
      <c r="H51" s="1211"/>
      <c r="I51" s="86">
        <v>30</v>
      </c>
      <c r="J51" s="87">
        <v>9</v>
      </c>
      <c r="K51" s="87">
        <v>9</v>
      </c>
      <c r="L51" s="87">
        <v>21</v>
      </c>
      <c r="M51" s="88">
        <v>210</v>
      </c>
    </row>
    <row r="52" spans="2:13" ht="27.75" customHeight="1">
      <c r="B52" s="1206"/>
      <c r="C52" s="1207"/>
      <c r="D52" s="85"/>
      <c r="E52" s="1210" t="s">
        <v>37</v>
      </c>
      <c r="F52" s="1210"/>
      <c r="G52" s="1210"/>
      <c r="H52" s="1211"/>
      <c r="I52" s="86">
        <v>2815</v>
      </c>
      <c r="J52" s="87">
        <v>2865</v>
      </c>
      <c r="K52" s="87">
        <v>2642</v>
      </c>
      <c r="L52" s="87">
        <v>2453</v>
      </c>
      <c r="M52" s="88">
        <v>2248</v>
      </c>
    </row>
    <row r="53" spans="2:13" ht="27.75" customHeight="1" thickBot="1">
      <c r="B53" s="1217" t="s">
        <v>38</v>
      </c>
      <c r="C53" s="1218"/>
      <c r="D53" s="92"/>
      <c r="E53" s="1219" t="s">
        <v>39</v>
      </c>
      <c r="F53" s="1219"/>
      <c r="G53" s="1219"/>
      <c r="H53" s="1220"/>
      <c r="I53" s="93">
        <v>1094</v>
      </c>
      <c r="J53" s="94">
        <v>337</v>
      </c>
      <c r="K53" s="94">
        <v>-712</v>
      </c>
      <c r="L53" s="94">
        <v>-1201</v>
      </c>
      <c r="M53" s="95">
        <v>-1503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549</v>
      </c>
      <c r="C41" s="248"/>
      <c r="D41" s="248"/>
      <c r="E41" s="248"/>
      <c r="F41" s="248"/>
      <c r="G41" s="248"/>
      <c r="H41" s="248"/>
      <c r="I41" s="248"/>
      <c r="J41" s="248"/>
      <c r="K41" s="248"/>
      <c r="L41" s="248"/>
      <c r="M41" s="248"/>
      <c r="N41" s="248"/>
      <c r="O41" s="248"/>
      <c r="P41" s="249"/>
    </row>
    <row r="42" spans="2:17">
      <c r="B42" s="250"/>
      <c r="C42" s="246"/>
      <c r="D42" s="246"/>
      <c r="E42" s="246"/>
      <c r="F42" s="246"/>
      <c r="G42" s="353" t="s">
        <v>550</v>
      </c>
      <c r="I42" s="354"/>
      <c r="J42" s="354"/>
      <c r="K42" s="354"/>
      <c r="L42" s="246"/>
      <c r="M42" s="246"/>
      <c r="N42" s="246"/>
      <c r="O42" s="246"/>
    </row>
    <row r="43" spans="2:17">
      <c r="B43" s="250"/>
      <c r="C43" s="246"/>
      <c r="D43" s="246"/>
      <c r="E43" s="246"/>
      <c r="F43" s="246"/>
      <c r="G43" s="1221" t="s">
        <v>560</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551</v>
      </c>
    </row>
    <row r="50" spans="1:17">
      <c r="B50" s="250"/>
      <c r="C50" s="246"/>
      <c r="D50" s="246"/>
      <c r="E50" s="246"/>
      <c r="F50" s="246"/>
      <c r="G50" s="1230"/>
      <c r="H50" s="1231"/>
      <c r="I50" s="1231"/>
      <c r="J50" s="1232"/>
      <c r="K50" s="356" t="s">
        <v>517</v>
      </c>
      <c r="L50" s="356" t="s">
        <v>518</v>
      </c>
      <c r="M50" s="356" t="s">
        <v>519</v>
      </c>
      <c r="N50" s="356" t="s">
        <v>520</v>
      </c>
      <c r="O50" s="356" t="s">
        <v>521</v>
      </c>
    </row>
    <row r="51" spans="1:17">
      <c r="B51" s="250"/>
      <c r="C51" s="246"/>
      <c r="D51" s="246"/>
      <c r="E51" s="246"/>
      <c r="F51" s="246"/>
      <c r="G51" s="1233" t="s">
        <v>552</v>
      </c>
      <c r="H51" s="1234"/>
      <c r="I51" s="1239" t="s">
        <v>553</v>
      </c>
      <c r="J51" s="1239"/>
      <c r="K51" s="1241"/>
      <c r="L51" s="1241"/>
      <c r="M51" s="1241"/>
      <c r="N51" s="1242"/>
      <c r="O51" s="1242"/>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554</v>
      </c>
      <c r="J53" s="1243"/>
      <c r="K53" s="1250"/>
      <c r="L53" s="1250"/>
      <c r="M53" s="1250"/>
      <c r="N53" s="1252">
        <v>41</v>
      </c>
      <c r="O53" s="1252">
        <v>52.1</v>
      </c>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555</v>
      </c>
      <c r="H55" s="1245"/>
      <c r="I55" s="1243" t="s">
        <v>553</v>
      </c>
      <c r="J55" s="1243"/>
      <c r="K55" s="1241"/>
      <c r="L55" s="1241"/>
      <c r="M55" s="1241"/>
      <c r="N55" s="1242">
        <v>0</v>
      </c>
      <c r="O55" s="1242">
        <v>0</v>
      </c>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556</v>
      </c>
      <c r="J57" s="1253"/>
      <c r="K57" s="1250"/>
      <c r="L57" s="1250"/>
      <c r="M57" s="1250"/>
      <c r="N57" s="1252">
        <v>57.1</v>
      </c>
      <c r="O57" s="1252">
        <v>53.2</v>
      </c>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557</v>
      </c>
      <c r="C63" s="246"/>
      <c r="D63" s="246"/>
      <c r="E63" s="246"/>
      <c r="F63" s="246"/>
      <c r="G63" s="246"/>
      <c r="H63" s="246"/>
      <c r="I63" s="246"/>
      <c r="J63" s="246"/>
      <c r="K63" s="246"/>
      <c r="L63" s="246"/>
      <c r="M63" s="246"/>
      <c r="N63" s="246"/>
      <c r="O63" s="246"/>
    </row>
    <row r="64" spans="1:17">
      <c r="B64" s="250"/>
      <c r="C64" s="246"/>
      <c r="D64" s="246"/>
      <c r="E64" s="246"/>
      <c r="F64" s="246"/>
      <c r="G64" s="353" t="s">
        <v>550</v>
      </c>
      <c r="I64" s="354"/>
      <c r="J64" s="354"/>
      <c r="K64" s="354"/>
      <c r="L64" s="246"/>
      <c r="M64" s="246"/>
      <c r="N64" s="246"/>
      <c r="O64" s="246"/>
    </row>
    <row r="65" spans="2:30">
      <c r="B65" s="250"/>
      <c r="C65" s="246"/>
      <c r="D65" s="246"/>
      <c r="E65" s="246"/>
      <c r="F65" s="246"/>
      <c r="G65" s="1221" t="s">
        <v>561</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558</v>
      </c>
      <c r="I71" s="370"/>
      <c r="J71" s="366"/>
      <c r="K71" s="366"/>
      <c r="L71" s="367"/>
      <c r="M71" s="366"/>
      <c r="N71" s="367"/>
      <c r="O71" s="368"/>
    </row>
    <row r="72" spans="2:30">
      <c r="B72" s="250"/>
      <c r="C72" s="246"/>
      <c r="D72" s="246"/>
      <c r="E72" s="246"/>
      <c r="F72" s="246"/>
      <c r="G72" s="1230"/>
      <c r="H72" s="1231"/>
      <c r="I72" s="1231"/>
      <c r="J72" s="1232"/>
      <c r="K72" s="356" t="s">
        <v>517</v>
      </c>
      <c r="L72" s="356" t="s">
        <v>518</v>
      </c>
      <c r="M72" s="356" t="s">
        <v>519</v>
      </c>
      <c r="N72" s="356" t="s">
        <v>520</v>
      </c>
      <c r="O72" s="356" t="s">
        <v>521</v>
      </c>
    </row>
    <row r="73" spans="2:30">
      <c r="B73" s="250"/>
      <c r="C73" s="246"/>
      <c r="D73" s="246"/>
      <c r="E73" s="246"/>
      <c r="F73" s="246"/>
      <c r="G73" s="1233" t="s">
        <v>552</v>
      </c>
      <c r="H73" s="1234"/>
      <c r="I73" s="1239" t="s">
        <v>553</v>
      </c>
      <c r="J73" s="1239"/>
      <c r="K73" s="1254">
        <v>58.7</v>
      </c>
      <c r="L73" s="1254">
        <v>17.600000000000001</v>
      </c>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559</v>
      </c>
      <c r="J75" s="1243"/>
      <c r="K75" s="1252">
        <v>15</v>
      </c>
      <c r="L75" s="1252">
        <v>15.5</v>
      </c>
      <c r="M75" s="1252">
        <v>10.7</v>
      </c>
      <c r="N75" s="1252">
        <v>8.1999999999999993</v>
      </c>
      <c r="O75" s="1252">
        <v>5.7</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555</v>
      </c>
      <c r="H77" s="1245"/>
      <c r="I77" s="1243" t="s">
        <v>553</v>
      </c>
      <c r="J77" s="1243"/>
      <c r="K77" s="1254">
        <v>28.4</v>
      </c>
      <c r="L77" s="1254">
        <v>20.5</v>
      </c>
      <c r="M77" s="1242">
        <v>17.899999999999999</v>
      </c>
      <c r="N77" s="1242">
        <v>0</v>
      </c>
      <c r="O77" s="1242">
        <v>0</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559</v>
      </c>
      <c r="J79" s="1253"/>
      <c r="K79" s="1256">
        <v>11.4</v>
      </c>
      <c r="L79" s="1256">
        <v>10.5</v>
      </c>
      <c r="M79" s="1256">
        <v>9.5</v>
      </c>
      <c r="N79" s="1256">
        <v>6.4</v>
      </c>
      <c r="O79" s="1256">
        <v>6.9</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516</v>
      </c>
      <c r="G2" s="113"/>
      <c r="H2" s="114"/>
    </row>
    <row r="3" spans="1:8">
      <c r="A3" s="110" t="s">
        <v>509</v>
      </c>
      <c r="B3" s="115"/>
      <c r="C3" s="116"/>
      <c r="D3" s="117">
        <v>102566</v>
      </c>
      <c r="E3" s="118"/>
      <c r="F3" s="119">
        <v>94828</v>
      </c>
      <c r="G3" s="120"/>
      <c r="H3" s="121"/>
    </row>
    <row r="4" spans="1:8">
      <c r="A4" s="122"/>
      <c r="B4" s="123"/>
      <c r="C4" s="124"/>
      <c r="D4" s="125">
        <v>27508</v>
      </c>
      <c r="E4" s="126"/>
      <c r="F4" s="127">
        <v>55133</v>
      </c>
      <c r="G4" s="128"/>
      <c r="H4" s="129"/>
    </row>
    <row r="5" spans="1:8">
      <c r="A5" s="110" t="s">
        <v>511</v>
      </c>
      <c r="B5" s="115"/>
      <c r="C5" s="116"/>
      <c r="D5" s="117">
        <v>327790</v>
      </c>
      <c r="E5" s="118"/>
      <c r="F5" s="119">
        <v>119674</v>
      </c>
      <c r="G5" s="120"/>
      <c r="H5" s="121"/>
    </row>
    <row r="6" spans="1:8">
      <c r="A6" s="122"/>
      <c r="B6" s="123"/>
      <c r="C6" s="124"/>
      <c r="D6" s="125">
        <v>40417</v>
      </c>
      <c r="E6" s="126"/>
      <c r="F6" s="127">
        <v>57803</v>
      </c>
      <c r="G6" s="128"/>
      <c r="H6" s="129"/>
    </row>
    <row r="7" spans="1:8">
      <c r="A7" s="110" t="s">
        <v>512</v>
      </c>
      <c r="B7" s="115"/>
      <c r="C7" s="116"/>
      <c r="D7" s="117">
        <v>389008</v>
      </c>
      <c r="E7" s="118"/>
      <c r="F7" s="119">
        <v>119685</v>
      </c>
      <c r="G7" s="120"/>
      <c r="H7" s="121"/>
    </row>
    <row r="8" spans="1:8">
      <c r="A8" s="122"/>
      <c r="B8" s="123"/>
      <c r="C8" s="124"/>
      <c r="D8" s="125">
        <v>96654</v>
      </c>
      <c r="E8" s="126"/>
      <c r="F8" s="127">
        <v>68464</v>
      </c>
      <c r="G8" s="128"/>
      <c r="H8" s="129"/>
    </row>
    <row r="9" spans="1:8">
      <c r="A9" s="110" t="s">
        <v>513</v>
      </c>
      <c r="B9" s="115"/>
      <c r="C9" s="116"/>
      <c r="D9" s="117">
        <v>362708</v>
      </c>
      <c r="E9" s="118"/>
      <c r="F9" s="119">
        <v>287914</v>
      </c>
      <c r="G9" s="120"/>
      <c r="H9" s="121"/>
    </row>
    <row r="10" spans="1:8">
      <c r="A10" s="122"/>
      <c r="B10" s="123"/>
      <c r="C10" s="124"/>
      <c r="D10" s="125">
        <v>232959</v>
      </c>
      <c r="E10" s="126"/>
      <c r="F10" s="127">
        <v>146531</v>
      </c>
      <c r="G10" s="128"/>
      <c r="H10" s="129"/>
    </row>
    <row r="11" spans="1:8">
      <c r="A11" s="110" t="s">
        <v>514</v>
      </c>
      <c r="B11" s="115"/>
      <c r="C11" s="116"/>
      <c r="D11" s="117">
        <v>373335</v>
      </c>
      <c r="E11" s="118"/>
      <c r="F11" s="119">
        <v>310300</v>
      </c>
      <c r="G11" s="120"/>
      <c r="H11" s="121"/>
    </row>
    <row r="12" spans="1:8">
      <c r="A12" s="122"/>
      <c r="B12" s="123"/>
      <c r="C12" s="130"/>
      <c r="D12" s="125">
        <v>103248</v>
      </c>
      <c r="E12" s="126"/>
      <c r="F12" s="127">
        <v>157576</v>
      </c>
      <c r="G12" s="128"/>
      <c r="H12" s="129"/>
    </row>
    <row r="13" spans="1:8">
      <c r="A13" s="110"/>
      <c r="B13" s="115"/>
      <c r="C13" s="131"/>
      <c r="D13" s="132">
        <v>311081</v>
      </c>
      <c r="E13" s="133"/>
      <c r="F13" s="134">
        <v>186480</v>
      </c>
      <c r="G13" s="135"/>
      <c r="H13" s="121"/>
    </row>
    <row r="14" spans="1:8">
      <c r="A14" s="122"/>
      <c r="B14" s="123"/>
      <c r="C14" s="124"/>
      <c r="D14" s="125">
        <v>100157</v>
      </c>
      <c r="E14" s="126"/>
      <c r="F14" s="127">
        <v>97101</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69.12</v>
      </c>
      <c r="C19" s="136">
        <f>ROUND(VALUE(SUBSTITUTE(実質収支比率等に係る経年分析!G$48,"▲","-")),2)</f>
        <v>38.270000000000003</v>
      </c>
      <c r="D19" s="136">
        <f>ROUND(VALUE(SUBSTITUTE(実質収支比率等に係る経年分析!H$48,"▲","-")),2)</f>
        <v>19.34</v>
      </c>
      <c r="E19" s="136">
        <f>ROUND(VALUE(SUBSTITUTE(実質収支比率等に係る経年分析!I$48,"▲","-")),2)</f>
        <v>32.54</v>
      </c>
      <c r="F19" s="136">
        <f>ROUND(VALUE(SUBSTITUTE(実質収支比率等に係る経年分析!J$48,"▲","-")),2)</f>
        <v>39.94</v>
      </c>
    </row>
    <row r="20" spans="1:11">
      <c r="A20" s="136" t="s">
        <v>44</v>
      </c>
      <c r="B20" s="136">
        <f>ROUND(VALUE(SUBSTITUTE(実質収支比率等に係る経年分析!F$47,"▲","-")),2)</f>
        <v>19.89</v>
      </c>
      <c r="C20" s="136">
        <f>ROUND(VALUE(SUBSTITUTE(実質収支比率等に係る経年分析!G$47,"▲","-")),2)</f>
        <v>56.09</v>
      </c>
      <c r="D20" s="136">
        <f>ROUND(VALUE(SUBSTITUTE(実質収支比率等に係る経年分析!H$47,"▲","-")),2)</f>
        <v>56.05</v>
      </c>
      <c r="E20" s="136">
        <f>ROUND(VALUE(SUBSTITUTE(実質収支比率等に係る経年分析!I$47,"▲","-")),2)</f>
        <v>63.93</v>
      </c>
      <c r="F20" s="136">
        <f>ROUND(VALUE(SUBSTITUTE(実質収支比率等に係る経年分析!J$47,"▲","-")),2)</f>
        <v>65.430000000000007</v>
      </c>
    </row>
    <row r="21" spans="1:11">
      <c r="A21" s="136" t="s">
        <v>45</v>
      </c>
      <c r="B21" s="136">
        <f>IF(ISNUMBER(VALUE(SUBSTITUTE(実質収支比率等に係る経年分析!F$49,"▲","-"))),ROUND(VALUE(SUBSTITUTE(実質収支比率等に係る経年分析!F$49,"▲","-")),2),NA())</f>
        <v>33.74</v>
      </c>
      <c r="C21" s="136">
        <f>IF(ISNUMBER(VALUE(SUBSTITUTE(実質収支比率等に係る経年分析!G$49,"▲","-"))),ROUND(VALUE(SUBSTITUTE(実質収支比率等に係る経年分析!G$49,"▲","-")),2),NA())</f>
        <v>-16.579999999999998</v>
      </c>
      <c r="D21" s="136">
        <f>IF(ISNUMBER(VALUE(SUBSTITUTE(実質収支比率等に係る経年分析!H$49,"▲","-"))),ROUND(VALUE(SUBSTITUTE(実質収支比率等に係る経年分析!H$49,"▲","-")),2),NA())</f>
        <v>8.0399999999999991</v>
      </c>
      <c r="E21" s="136">
        <f>IF(ISNUMBER(VALUE(SUBSTITUTE(実質収支比率等に係る経年分析!I$49,"▲","-"))),ROUND(VALUE(SUBSTITUTE(実質収支比率等に係る経年分析!I$49,"▲","-")),2),NA())</f>
        <v>12.33</v>
      </c>
      <c r="F21" s="136">
        <f>IF(ISNUMBER(VALUE(SUBSTITUTE(実質収支比率等に係る経年分析!J$49,"▲","-"))),ROUND(VALUE(SUBSTITUTE(実質収支比率等に係る経年分析!J$49,"▲","-")),2),NA())</f>
        <v>-12.95</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土地開発事業特別会計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1.75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30.08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1.31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1.35</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3.11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3.34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3.45</v>
      </c>
    </row>
    <row r="35" spans="1:16">
      <c r="A35" s="137" t="str">
        <f>IF(連結実質赤字比率に係る赤字・黒字の構成分析!C$35="",NA(),連結実質赤字比率に係る赤字・黒字の構成分析!C$35)</f>
        <v>公共下水道事業特別会計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13.41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1.1200000000000001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3.36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5.07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69.11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38.26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19.34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32.54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39.93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215</v>
      </c>
      <c r="E42" s="138"/>
      <c r="F42" s="138"/>
      <c r="G42" s="138">
        <f>'実質公債費比率（分子）の構造'!L$52</f>
        <v>223</v>
      </c>
      <c r="H42" s="138"/>
      <c r="I42" s="138"/>
      <c r="J42" s="138">
        <f>'実質公債費比率（分子）の構造'!M$52</f>
        <v>229</v>
      </c>
      <c r="K42" s="138"/>
      <c r="L42" s="138"/>
      <c r="M42" s="138">
        <f>'実質公債費比率（分子）の構造'!N$52</f>
        <v>237</v>
      </c>
      <c r="N42" s="138"/>
      <c r="O42" s="138"/>
      <c r="P42" s="138">
        <f>'実質公債費比率（分子）の構造'!O$52</f>
        <v>248</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56</v>
      </c>
      <c r="C45" s="138"/>
      <c r="D45" s="138"/>
      <c r="E45" s="138">
        <f>'実質公債費比率（分子）の構造'!L$49</f>
        <v>52</v>
      </c>
      <c r="F45" s="138"/>
      <c r="G45" s="138"/>
      <c r="H45" s="138">
        <f>'実質公債費比率（分子）の構造'!M$49</f>
        <v>47</v>
      </c>
      <c r="I45" s="138"/>
      <c r="J45" s="138"/>
      <c r="K45" s="138">
        <f>'実質公債費比率（分子）の構造'!N$49</f>
        <v>44</v>
      </c>
      <c r="L45" s="138"/>
      <c r="M45" s="138"/>
      <c r="N45" s="138">
        <f>'実質公債費比率（分子）の構造'!O$49</f>
        <v>46</v>
      </c>
      <c r="O45" s="138"/>
      <c r="P45" s="138"/>
    </row>
    <row r="46" spans="1:16">
      <c r="A46" s="138" t="s">
        <v>56</v>
      </c>
      <c r="B46" s="138">
        <f>'実質公債費比率（分子）の構造'!K$48</f>
        <v>164</v>
      </c>
      <c r="C46" s="138"/>
      <c r="D46" s="138"/>
      <c r="E46" s="138">
        <f>'実質公債費比率（分子）の構造'!L$48</f>
        <v>168</v>
      </c>
      <c r="F46" s="138"/>
      <c r="G46" s="138"/>
      <c r="H46" s="138">
        <f>'実質公債費比率（分子）の構造'!M$48</f>
        <v>175</v>
      </c>
      <c r="I46" s="138"/>
      <c r="J46" s="138"/>
      <c r="K46" s="138">
        <f>'実質公債費比率（分子）の構造'!N$48</f>
        <v>170</v>
      </c>
      <c r="L46" s="138"/>
      <c r="M46" s="138"/>
      <c r="N46" s="138">
        <f>'実質公債費比率（分子）の構造'!O$48</f>
        <v>136</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234</v>
      </c>
      <c r="C49" s="138"/>
      <c r="D49" s="138"/>
      <c r="E49" s="138">
        <f>'実質公債費比率（分子）の構造'!L$45</f>
        <v>235</v>
      </c>
      <c r="F49" s="138"/>
      <c r="G49" s="138"/>
      <c r="H49" s="138">
        <f>'実質公債費比率（分子）の構造'!M$45</f>
        <v>236</v>
      </c>
      <c r="I49" s="138"/>
      <c r="J49" s="138"/>
      <c r="K49" s="138">
        <f>'実質公債費比率（分子）の構造'!N$45</f>
        <v>184</v>
      </c>
      <c r="L49" s="138"/>
      <c r="M49" s="138"/>
      <c r="N49" s="138">
        <f>'実質公債費比率（分子）の構造'!O$45</f>
        <v>190</v>
      </c>
      <c r="O49" s="138"/>
      <c r="P49" s="138"/>
    </row>
    <row r="50" spans="1:16">
      <c r="A50" s="138" t="s">
        <v>60</v>
      </c>
      <c r="B50" s="138" t="e">
        <f>NA()</f>
        <v>#N/A</v>
      </c>
      <c r="C50" s="138">
        <f>IF(ISNUMBER('実質公債費比率（分子）の構造'!K$53),'実質公債費比率（分子）の構造'!K$53,NA())</f>
        <v>239</v>
      </c>
      <c r="D50" s="138" t="e">
        <f>NA()</f>
        <v>#N/A</v>
      </c>
      <c r="E50" s="138" t="e">
        <f>NA()</f>
        <v>#N/A</v>
      </c>
      <c r="F50" s="138">
        <f>IF(ISNUMBER('実質公債費比率（分子）の構造'!L$53),'実質公債費比率（分子）の構造'!L$53,NA())</f>
        <v>232</v>
      </c>
      <c r="G50" s="138" t="e">
        <f>NA()</f>
        <v>#N/A</v>
      </c>
      <c r="H50" s="138" t="e">
        <f>NA()</f>
        <v>#N/A</v>
      </c>
      <c r="I50" s="138">
        <f>IF(ISNUMBER('実質公債費比率（分子）の構造'!M$53),'実質公債費比率（分子）の構造'!M$53,NA())</f>
        <v>229</v>
      </c>
      <c r="J50" s="138" t="e">
        <f>NA()</f>
        <v>#N/A</v>
      </c>
      <c r="K50" s="138" t="e">
        <f>NA()</f>
        <v>#N/A</v>
      </c>
      <c r="L50" s="138">
        <f>IF(ISNUMBER('実質公債費比率（分子）の構造'!N$53),'実質公債費比率（分子）の構造'!N$53,NA())</f>
        <v>161</v>
      </c>
      <c r="M50" s="138" t="e">
        <f>NA()</f>
        <v>#N/A</v>
      </c>
      <c r="N50" s="138" t="e">
        <f>NA()</f>
        <v>#N/A</v>
      </c>
      <c r="O50" s="138">
        <f>IF(ISNUMBER('実質公債費比率（分子）の構造'!O$53),'実質公債費比率（分子）の構造'!O$53,NA())</f>
        <v>124</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2815</v>
      </c>
      <c r="E56" s="137"/>
      <c r="F56" s="137"/>
      <c r="G56" s="137">
        <f>'将来負担比率（分子）の構造'!J$52</f>
        <v>2865</v>
      </c>
      <c r="H56" s="137"/>
      <c r="I56" s="137"/>
      <c r="J56" s="137">
        <f>'将来負担比率（分子）の構造'!K$52</f>
        <v>2642</v>
      </c>
      <c r="K56" s="137"/>
      <c r="L56" s="137"/>
      <c r="M56" s="137">
        <f>'将来負担比率（分子）の構造'!L$52</f>
        <v>2453</v>
      </c>
      <c r="N56" s="137"/>
      <c r="O56" s="137"/>
      <c r="P56" s="137">
        <f>'将来負担比率（分子）の構造'!M$52</f>
        <v>2248</v>
      </c>
    </row>
    <row r="57" spans="1:16">
      <c r="A57" s="137" t="s">
        <v>36</v>
      </c>
      <c r="B57" s="137"/>
      <c r="C57" s="137"/>
      <c r="D57" s="137">
        <f>'将来負担比率（分子）の構造'!I$51</f>
        <v>30</v>
      </c>
      <c r="E57" s="137"/>
      <c r="F57" s="137"/>
      <c r="G57" s="137">
        <f>'将来負担比率（分子）の構造'!J$51</f>
        <v>9</v>
      </c>
      <c r="H57" s="137"/>
      <c r="I57" s="137"/>
      <c r="J57" s="137">
        <f>'将来負担比率（分子）の構造'!K$51</f>
        <v>9</v>
      </c>
      <c r="K57" s="137"/>
      <c r="L57" s="137"/>
      <c r="M57" s="137">
        <f>'将来負担比率（分子）の構造'!L$51</f>
        <v>21</v>
      </c>
      <c r="N57" s="137"/>
      <c r="O57" s="137"/>
      <c r="P57" s="137">
        <f>'将来負担比率（分子）の構造'!M$51</f>
        <v>210</v>
      </c>
    </row>
    <row r="58" spans="1:16">
      <c r="A58" s="137" t="s">
        <v>35</v>
      </c>
      <c r="B58" s="137"/>
      <c r="C58" s="137"/>
      <c r="D58" s="137">
        <f>'将来負担比率（分子）の構造'!I$50</f>
        <v>1136</v>
      </c>
      <c r="E58" s="137"/>
      <c r="F58" s="137"/>
      <c r="G58" s="137">
        <f>'将来負担比率（分子）の構造'!J$50</f>
        <v>2020</v>
      </c>
      <c r="H58" s="137"/>
      <c r="I58" s="137"/>
      <c r="J58" s="137">
        <f>'将来負担比率（分子）の構造'!K$50</f>
        <v>2619</v>
      </c>
      <c r="K58" s="137"/>
      <c r="L58" s="137"/>
      <c r="M58" s="137">
        <f>'将来負担比率（分子）の構造'!L$50</f>
        <v>3021</v>
      </c>
      <c r="N58" s="137"/>
      <c r="O58" s="137"/>
      <c r="P58" s="137">
        <f>'将来負担比率（分子）の構造'!M$50</f>
        <v>3036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9</v>
      </c>
      <c r="C61" s="137"/>
      <c r="D61" s="137"/>
      <c r="E61" s="137">
        <f>'将来負担比率（分子）の構造'!J$46</f>
        <v>8</v>
      </c>
      <c r="F61" s="137"/>
      <c r="G61" s="137"/>
      <c r="H61" s="137">
        <f>'将来負担比率（分子）の構造'!K$46</f>
        <v>7</v>
      </c>
      <c r="I61" s="137"/>
      <c r="J61" s="137"/>
      <c r="K61" s="137">
        <f>'将来負担比率（分子）の構造'!L$46</f>
        <v>6</v>
      </c>
      <c r="L61" s="137"/>
      <c r="M61" s="137"/>
      <c r="N61" s="137">
        <f>'将来負担比率（分子）の構造'!M$46</f>
        <v>5</v>
      </c>
      <c r="O61" s="137"/>
      <c r="P61" s="137"/>
    </row>
    <row r="62" spans="1:16">
      <c r="A62" s="137" t="s">
        <v>29</v>
      </c>
      <c r="B62" s="137">
        <f>'将来負担比率（分子）の構造'!I$45</f>
        <v>461</v>
      </c>
      <c r="C62" s="137"/>
      <c r="D62" s="137"/>
      <c r="E62" s="137">
        <f>'将来負担比率（分子）の構造'!J$45</f>
        <v>477</v>
      </c>
      <c r="F62" s="137"/>
      <c r="G62" s="137"/>
      <c r="H62" s="137">
        <f>'将来負担比率（分子）の構造'!K$45</f>
        <v>370</v>
      </c>
      <c r="I62" s="137"/>
      <c r="J62" s="137"/>
      <c r="K62" s="137">
        <f>'将来負担比率（分子）の構造'!L$45</f>
        <v>413</v>
      </c>
      <c r="L62" s="137"/>
      <c r="M62" s="137"/>
      <c r="N62" s="137">
        <f>'将来負担比率（分子）の構造'!M$45</f>
        <v>299</v>
      </c>
      <c r="O62" s="137"/>
      <c r="P62" s="137"/>
    </row>
    <row r="63" spans="1:16">
      <c r="A63" s="137" t="s">
        <v>28</v>
      </c>
      <c r="B63" s="137">
        <f>'将来負担比率（分子）の構造'!I$44</f>
        <v>115</v>
      </c>
      <c r="C63" s="137"/>
      <c r="D63" s="137"/>
      <c r="E63" s="137">
        <f>'将来負担比率（分子）の構造'!J$44</f>
        <v>105</v>
      </c>
      <c r="F63" s="137"/>
      <c r="G63" s="137"/>
      <c r="H63" s="137">
        <f>'将来負担比率（分子）の構造'!K$44</f>
        <v>90</v>
      </c>
      <c r="I63" s="137"/>
      <c r="J63" s="137"/>
      <c r="K63" s="137">
        <f>'将来負担比率（分子）の構造'!L$44</f>
        <v>78</v>
      </c>
      <c r="L63" s="137"/>
      <c r="M63" s="137"/>
      <c r="N63" s="137">
        <f>'将来負担比率（分子）の構造'!M$44</f>
        <v>69</v>
      </c>
      <c r="O63" s="137"/>
      <c r="P63" s="137"/>
    </row>
    <row r="64" spans="1:16">
      <c r="A64" s="137" t="s">
        <v>27</v>
      </c>
      <c r="B64" s="137">
        <f>'将来負担比率（分子）の構造'!I$43</f>
        <v>1840</v>
      </c>
      <c r="C64" s="137"/>
      <c r="D64" s="137"/>
      <c r="E64" s="137">
        <f>'将来負担比率（分子）の構造'!J$43</f>
        <v>1769</v>
      </c>
      <c r="F64" s="137"/>
      <c r="G64" s="137"/>
      <c r="H64" s="137">
        <f>'将来負担比率（分子）の構造'!K$43</f>
        <v>1507</v>
      </c>
      <c r="I64" s="137"/>
      <c r="J64" s="137"/>
      <c r="K64" s="137">
        <f>'将来負担比率（分子）の構造'!L$43</f>
        <v>1365</v>
      </c>
      <c r="L64" s="137"/>
      <c r="M64" s="137"/>
      <c r="N64" s="137">
        <f>'将来負担比率（分子）の構造'!M$43</f>
        <v>1312</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2651</v>
      </c>
      <c r="C66" s="137"/>
      <c r="D66" s="137"/>
      <c r="E66" s="137">
        <f>'将来負担比率（分子）の構造'!J$41</f>
        <v>2872</v>
      </c>
      <c r="F66" s="137"/>
      <c r="G66" s="137"/>
      <c r="H66" s="137">
        <f>'将来負担比率（分子）の構造'!K$41</f>
        <v>2585</v>
      </c>
      <c r="I66" s="137"/>
      <c r="J66" s="137"/>
      <c r="K66" s="137">
        <f>'将来負担比率（分子）の構造'!L$41</f>
        <v>2433</v>
      </c>
      <c r="L66" s="137"/>
      <c r="M66" s="137"/>
      <c r="N66" s="137">
        <f>'将来負担比率（分子）の構造'!M$41</f>
        <v>2306</v>
      </c>
      <c r="O66" s="137"/>
      <c r="P66" s="137"/>
    </row>
    <row r="67" spans="1:16">
      <c r="A67" s="137" t="s">
        <v>64</v>
      </c>
      <c r="B67" s="137" t="e">
        <f>NA()</f>
        <v>#N/A</v>
      </c>
      <c r="C67" s="137">
        <f>IF(ISNUMBER('将来負担比率（分子）の構造'!I$53), IF('将来負担比率（分子）の構造'!I$53 &lt; 0, 0, '将来負担比率（分子）の構造'!I$53), NA())</f>
        <v>1094</v>
      </c>
      <c r="D67" s="137" t="e">
        <f>NA()</f>
        <v>#N/A</v>
      </c>
      <c r="E67" s="137" t="e">
        <f>NA()</f>
        <v>#N/A</v>
      </c>
      <c r="F67" s="137">
        <f>IF(ISNUMBER('将来負担比率（分子）の構造'!J$53), IF('将来負担比率（分子）の構造'!J$53 &lt; 0, 0, '将来負担比率（分子）の構造'!J$53), NA())</f>
        <v>337</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2891535</v>
      </c>
      <c r="S5" s="615"/>
      <c r="T5" s="615"/>
      <c r="U5" s="615"/>
      <c r="V5" s="615"/>
      <c r="W5" s="615"/>
      <c r="X5" s="615"/>
      <c r="Y5" s="616"/>
      <c r="Z5" s="617">
        <v>21.9</v>
      </c>
      <c r="AA5" s="617"/>
      <c r="AB5" s="617"/>
      <c r="AC5" s="617"/>
      <c r="AD5" s="618">
        <v>2891535</v>
      </c>
      <c r="AE5" s="618"/>
      <c r="AF5" s="618"/>
      <c r="AG5" s="618"/>
      <c r="AH5" s="618"/>
      <c r="AI5" s="618"/>
      <c r="AJ5" s="618"/>
      <c r="AK5" s="618"/>
      <c r="AL5" s="619">
        <v>95.7</v>
      </c>
      <c r="AM5" s="620"/>
      <c r="AN5" s="620"/>
      <c r="AO5" s="621"/>
      <c r="AP5" s="611" t="s">
        <v>210</v>
      </c>
      <c r="AQ5" s="612"/>
      <c r="AR5" s="612"/>
      <c r="AS5" s="612"/>
      <c r="AT5" s="612"/>
      <c r="AU5" s="612"/>
      <c r="AV5" s="612"/>
      <c r="AW5" s="612"/>
      <c r="AX5" s="612"/>
      <c r="AY5" s="612"/>
      <c r="AZ5" s="612"/>
      <c r="BA5" s="612"/>
      <c r="BB5" s="612"/>
      <c r="BC5" s="612"/>
      <c r="BD5" s="612"/>
      <c r="BE5" s="612"/>
      <c r="BF5" s="613"/>
      <c r="BG5" s="625">
        <v>2891535</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25835</v>
      </c>
      <c r="S6" s="626"/>
      <c r="T6" s="626"/>
      <c r="U6" s="626"/>
      <c r="V6" s="626"/>
      <c r="W6" s="626"/>
      <c r="X6" s="626"/>
      <c r="Y6" s="627"/>
      <c r="Z6" s="628">
        <v>0.2</v>
      </c>
      <c r="AA6" s="628"/>
      <c r="AB6" s="628"/>
      <c r="AC6" s="628"/>
      <c r="AD6" s="629">
        <v>25835</v>
      </c>
      <c r="AE6" s="629"/>
      <c r="AF6" s="629"/>
      <c r="AG6" s="629"/>
      <c r="AH6" s="629"/>
      <c r="AI6" s="629"/>
      <c r="AJ6" s="629"/>
      <c r="AK6" s="629"/>
      <c r="AL6" s="630">
        <v>0.9</v>
      </c>
      <c r="AM6" s="631"/>
      <c r="AN6" s="631"/>
      <c r="AO6" s="632"/>
      <c r="AP6" s="622" t="s">
        <v>216</v>
      </c>
      <c r="AQ6" s="623"/>
      <c r="AR6" s="623"/>
      <c r="AS6" s="623"/>
      <c r="AT6" s="623"/>
      <c r="AU6" s="623"/>
      <c r="AV6" s="623"/>
      <c r="AW6" s="623"/>
      <c r="AX6" s="623"/>
      <c r="AY6" s="623"/>
      <c r="AZ6" s="623"/>
      <c r="BA6" s="623"/>
      <c r="BB6" s="623"/>
      <c r="BC6" s="623"/>
      <c r="BD6" s="623"/>
      <c r="BE6" s="623"/>
      <c r="BF6" s="624"/>
      <c r="BG6" s="625">
        <v>2891535</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67409</v>
      </c>
      <c r="CS6" s="626"/>
      <c r="CT6" s="626"/>
      <c r="CU6" s="626"/>
      <c r="CV6" s="626"/>
      <c r="CW6" s="626"/>
      <c r="CX6" s="626"/>
      <c r="CY6" s="627"/>
      <c r="CZ6" s="628">
        <v>0.6</v>
      </c>
      <c r="DA6" s="628"/>
      <c r="DB6" s="628"/>
      <c r="DC6" s="628"/>
      <c r="DD6" s="634" t="s">
        <v>211</v>
      </c>
      <c r="DE6" s="626"/>
      <c r="DF6" s="626"/>
      <c r="DG6" s="626"/>
      <c r="DH6" s="626"/>
      <c r="DI6" s="626"/>
      <c r="DJ6" s="626"/>
      <c r="DK6" s="626"/>
      <c r="DL6" s="626"/>
      <c r="DM6" s="626"/>
      <c r="DN6" s="626"/>
      <c r="DO6" s="626"/>
      <c r="DP6" s="627"/>
      <c r="DQ6" s="634">
        <v>67409</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755</v>
      </c>
      <c r="S7" s="626"/>
      <c r="T7" s="626"/>
      <c r="U7" s="626"/>
      <c r="V7" s="626"/>
      <c r="W7" s="626"/>
      <c r="X7" s="626"/>
      <c r="Y7" s="627"/>
      <c r="Z7" s="628">
        <v>0</v>
      </c>
      <c r="AA7" s="628"/>
      <c r="AB7" s="628"/>
      <c r="AC7" s="628"/>
      <c r="AD7" s="629">
        <v>755</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485572</v>
      </c>
      <c r="BH7" s="626"/>
      <c r="BI7" s="626"/>
      <c r="BJ7" s="626"/>
      <c r="BK7" s="626"/>
      <c r="BL7" s="626"/>
      <c r="BM7" s="626"/>
      <c r="BN7" s="627"/>
      <c r="BO7" s="628">
        <v>16.8</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2672020</v>
      </c>
      <c r="CS7" s="626"/>
      <c r="CT7" s="626"/>
      <c r="CU7" s="626"/>
      <c r="CV7" s="626"/>
      <c r="CW7" s="626"/>
      <c r="CX7" s="626"/>
      <c r="CY7" s="627"/>
      <c r="CZ7" s="628">
        <v>22.7</v>
      </c>
      <c r="DA7" s="628"/>
      <c r="DB7" s="628"/>
      <c r="DC7" s="628"/>
      <c r="DD7" s="634">
        <v>48327</v>
      </c>
      <c r="DE7" s="626"/>
      <c r="DF7" s="626"/>
      <c r="DG7" s="626"/>
      <c r="DH7" s="626"/>
      <c r="DI7" s="626"/>
      <c r="DJ7" s="626"/>
      <c r="DK7" s="626"/>
      <c r="DL7" s="626"/>
      <c r="DM7" s="626"/>
      <c r="DN7" s="626"/>
      <c r="DO7" s="626"/>
      <c r="DP7" s="627"/>
      <c r="DQ7" s="634">
        <v>1827078</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2106</v>
      </c>
      <c r="S8" s="626"/>
      <c r="T8" s="626"/>
      <c r="U8" s="626"/>
      <c r="V8" s="626"/>
      <c r="W8" s="626"/>
      <c r="X8" s="626"/>
      <c r="Y8" s="627"/>
      <c r="Z8" s="628">
        <v>0</v>
      </c>
      <c r="AA8" s="628"/>
      <c r="AB8" s="628"/>
      <c r="AC8" s="628"/>
      <c r="AD8" s="629">
        <v>2106</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8790</v>
      </c>
      <c r="BH8" s="626"/>
      <c r="BI8" s="626"/>
      <c r="BJ8" s="626"/>
      <c r="BK8" s="626"/>
      <c r="BL8" s="626"/>
      <c r="BM8" s="626"/>
      <c r="BN8" s="627"/>
      <c r="BO8" s="628">
        <v>0.3</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4923232</v>
      </c>
      <c r="CS8" s="626"/>
      <c r="CT8" s="626"/>
      <c r="CU8" s="626"/>
      <c r="CV8" s="626"/>
      <c r="CW8" s="626"/>
      <c r="CX8" s="626"/>
      <c r="CY8" s="627"/>
      <c r="CZ8" s="628">
        <v>41.7</v>
      </c>
      <c r="DA8" s="628"/>
      <c r="DB8" s="628"/>
      <c r="DC8" s="628"/>
      <c r="DD8" s="634">
        <v>34296</v>
      </c>
      <c r="DE8" s="626"/>
      <c r="DF8" s="626"/>
      <c r="DG8" s="626"/>
      <c r="DH8" s="626"/>
      <c r="DI8" s="626"/>
      <c r="DJ8" s="626"/>
      <c r="DK8" s="626"/>
      <c r="DL8" s="626"/>
      <c r="DM8" s="626"/>
      <c r="DN8" s="626"/>
      <c r="DO8" s="626"/>
      <c r="DP8" s="627"/>
      <c r="DQ8" s="634">
        <v>640195</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1173</v>
      </c>
      <c r="S9" s="626"/>
      <c r="T9" s="626"/>
      <c r="U9" s="626"/>
      <c r="V9" s="626"/>
      <c r="W9" s="626"/>
      <c r="X9" s="626"/>
      <c r="Y9" s="627"/>
      <c r="Z9" s="628">
        <v>0</v>
      </c>
      <c r="AA9" s="628"/>
      <c r="AB9" s="628"/>
      <c r="AC9" s="628"/>
      <c r="AD9" s="629">
        <v>1173</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284200</v>
      </c>
      <c r="BH9" s="626"/>
      <c r="BI9" s="626"/>
      <c r="BJ9" s="626"/>
      <c r="BK9" s="626"/>
      <c r="BL9" s="626"/>
      <c r="BM9" s="626"/>
      <c r="BN9" s="627"/>
      <c r="BO9" s="628">
        <v>9.8000000000000007</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351579</v>
      </c>
      <c r="CS9" s="626"/>
      <c r="CT9" s="626"/>
      <c r="CU9" s="626"/>
      <c r="CV9" s="626"/>
      <c r="CW9" s="626"/>
      <c r="CX9" s="626"/>
      <c r="CY9" s="627"/>
      <c r="CZ9" s="628">
        <v>3</v>
      </c>
      <c r="DA9" s="628"/>
      <c r="DB9" s="628"/>
      <c r="DC9" s="628"/>
      <c r="DD9" s="634">
        <v>13986</v>
      </c>
      <c r="DE9" s="626"/>
      <c r="DF9" s="626"/>
      <c r="DG9" s="626"/>
      <c r="DH9" s="626"/>
      <c r="DI9" s="626"/>
      <c r="DJ9" s="626"/>
      <c r="DK9" s="626"/>
      <c r="DL9" s="626"/>
      <c r="DM9" s="626"/>
      <c r="DN9" s="626"/>
      <c r="DO9" s="626"/>
      <c r="DP9" s="627"/>
      <c r="DQ9" s="634">
        <v>210103</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86808</v>
      </c>
      <c r="S10" s="626"/>
      <c r="T10" s="626"/>
      <c r="U10" s="626"/>
      <c r="V10" s="626"/>
      <c r="W10" s="626"/>
      <c r="X10" s="626"/>
      <c r="Y10" s="627"/>
      <c r="Z10" s="628">
        <v>0.7</v>
      </c>
      <c r="AA10" s="628"/>
      <c r="AB10" s="628"/>
      <c r="AC10" s="628"/>
      <c r="AD10" s="629">
        <v>86808</v>
      </c>
      <c r="AE10" s="629"/>
      <c r="AF10" s="629"/>
      <c r="AG10" s="629"/>
      <c r="AH10" s="629"/>
      <c r="AI10" s="629"/>
      <c r="AJ10" s="629"/>
      <c r="AK10" s="629"/>
      <c r="AL10" s="630">
        <v>2.9</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37329</v>
      </c>
      <c r="BH10" s="626"/>
      <c r="BI10" s="626"/>
      <c r="BJ10" s="626"/>
      <c r="BK10" s="626"/>
      <c r="BL10" s="626"/>
      <c r="BM10" s="626"/>
      <c r="BN10" s="627"/>
      <c r="BO10" s="628">
        <v>1.3</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49713</v>
      </c>
      <c r="CS10" s="626"/>
      <c r="CT10" s="626"/>
      <c r="CU10" s="626"/>
      <c r="CV10" s="626"/>
      <c r="CW10" s="626"/>
      <c r="CX10" s="626"/>
      <c r="CY10" s="627"/>
      <c r="CZ10" s="628">
        <v>0.4</v>
      </c>
      <c r="DA10" s="628"/>
      <c r="DB10" s="628"/>
      <c r="DC10" s="628"/>
      <c r="DD10" s="634" t="s">
        <v>113</v>
      </c>
      <c r="DE10" s="626"/>
      <c r="DF10" s="626"/>
      <c r="DG10" s="626"/>
      <c r="DH10" s="626"/>
      <c r="DI10" s="626"/>
      <c r="DJ10" s="626"/>
      <c r="DK10" s="626"/>
      <c r="DL10" s="626"/>
      <c r="DM10" s="626"/>
      <c r="DN10" s="626"/>
      <c r="DO10" s="626"/>
      <c r="DP10" s="627"/>
      <c r="DQ10" s="634">
        <v>22</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155253</v>
      </c>
      <c r="BH11" s="626"/>
      <c r="BI11" s="626"/>
      <c r="BJ11" s="626"/>
      <c r="BK11" s="626"/>
      <c r="BL11" s="626"/>
      <c r="BM11" s="626"/>
      <c r="BN11" s="627"/>
      <c r="BO11" s="628">
        <v>5.4</v>
      </c>
      <c r="BP11" s="628"/>
      <c r="BQ11" s="628"/>
      <c r="BR11" s="628"/>
      <c r="BS11" s="634" t="s">
        <v>113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305832</v>
      </c>
      <c r="CS11" s="626"/>
      <c r="CT11" s="626"/>
      <c r="CU11" s="626"/>
      <c r="CV11" s="626"/>
      <c r="CW11" s="626"/>
      <c r="CX11" s="626"/>
      <c r="CY11" s="627"/>
      <c r="CZ11" s="628">
        <v>2.6</v>
      </c>
      <c r="DA11" s="628"/>
      <c r="DB11" s="628"/>
      <c r="DC11" s="628"/>
      <c r="DD11" s="634">
        <v>80711</v>
      </c>
      <c r="DE11" s="626"/>
      <c r="DF11" s="626"/>
      <c r="DG11" s="626"/>
      <c r="DH11" s="626"/>
      <c r="DI11" s="626"/>
      <c r="DJ11" s="626"/>
      <c r="DK11" s="626"/>
      <c r="DL11" s="626"/>
      <c r="DM11" s="626"/>
      <c r="DN11" s="626"/>
      <c r="DO11" s="626"/>
      <c r="DP11" s="627"/>
      <c r="DQ11" s="634">
        <v>147372</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2322284</v>
      </c>
      <c r="BH12" s="626"/>
      <c r="BI12" s="626"/>
      <c r="BJ12" s="626"/>
      <c r="BK12" s="626"/>
      <c r="BL12" s="626"/>
      <c r="BM12" s="626"/>
      <c r="BN12" s="627"/>
      <c r="BO12" s="628">
        <v>80.3</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110259</v>
      </c>
      <c r="CS12" s="626"/>
      <c r="CT12" s="626"/>
      <c r="CU12" s="626"/>
      <c r="CV12" s="626"/>
      <c r="CW12" s="626"/>
      <c r="CX12" s="626"/>
      <c r="CY12" s="627"/>
      <c r="CZ12" s="628">
        <v>0.9</v>
      </c>
      <c r="DA12" s="628"/>
      <c r="DB12" s="628"/>
      <c r="DC12" s="628"/>
      <c r="DD12" s="634">
        <v>188</v>
      </c>
      <c r="DE12" s="626"/>
      <c r="DF12" s="626"/>
      <c r="DG12" s="626"/>
      <c r="DH12" s="626"/>
      <c r="DI12" s="626"/>
      <c r="DJ12" s="626"/>
      <c r="DK12" s="626"/>
      <c r="DL12" s="626"/>
      <c r="DM12" s="626"/>
      <c r="DN12" s="626"/>
      <c r="DO12" s="626"/>
      <c r="DP12" s="627"/>
      <c r="DQ12" s="634">
        <v>86402</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4513</v>
      </c>
      <c r="S13" s="626"/>
      <c r="T13" s="626"/>
      <c r="U13" s="626"/>
      <c r="V13" s="626"/>
      <c r="W13" s="626"/>
      <c r="X13" s="626"/>
      <c r="Y13" s="627"/>
      <c r="Z13" s="628">
        <v>0</v>
      </c>
      <c r="AA13" s="628"/>
      <c r="AB13" s="628"/>
      <c r="AC13" s="628"/>
      <c r="AD13" s="629">
        <v>4513</v>
      </c>
      <c r="AE13" s="629"/>
      <c r="AF13" s="629"/>
      <c r="AG13" s="629"/>
      <c r="AH13" s="629"/>
      <c r="AI13" s="629"/>
      <c r="AJ13" s="629"/>
      <c r="AK13" s="629"/>
      <c r="AL13" s="630">
        <v>0.1</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2319562</v>
      </c>
      <c r="BH13" s="626"/>
      <c r="BI13" s="626"/>
      <c r="BJ13" s="626"/>
      <c r="BK13" s="626"/>
      <c r="BL13" s="626"/>
      <c r="BM13" s="626"/>
      <c r="BN13" s="627"/>
      <c r="BO13" s="628">
        <v>80.2</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1968070</v>
      </c>
      <c r="CS13" s="626"/>
      <c r="CT13" s="626"/>
      <c r="CU13" s="626"/>
      <c r="CV13" s="626"/>
      <c r="CW13" s="626"/>
      <c r="CX13" s="626"/>
      <c r="CY13" s="627"/>
      <c r="CZ13" s="628">
        <v>16.7</v>
      </c>
      <c r="DA13" s="628"/>
      <c r="DB13" s="628"/>
      <c r="DC13" s="628"/>
      <c r="DD13" s="634">
        <v>1518490</v>
      </c>
      <c r="DE13" s="626"/>
      <c r="DF13" s="626"/>
      <c r="DG13" s="626"/>
      <c r="DH13" s="626"/>
      <c r="DI13" s="626"/>
      <c r="DJ13" s="626"/>
      <c r="DK13" s="626"/>
      <c r="DL13" s="626"/>
      <c r="DM13" s="626"/>
      <c r="DN13" s="626"/>
      <c r="DO13" s="626"/>
      <c r="DP13" s="627"/>
      <c r="DQ13" s="634">
        <v>877167</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13125</v>
      </c>
      <c r="BH14" s="626"/>
      <c r="BI14" s="626"/>
      <c r="BJ14" s="626"/>
      <c r="BK14" s="626"/>
      <c r="BL14" s="626"/>
      <c r="BM14" s="626"/>
      <c r="BN14" s="627"/>
      <c r="BO14" s="628">
        <v>0.5</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510746</v>
      </c>
      <c r="CS14" s="626"/>
      <c r="CT14" s="626"/>
      <c r="CU14" s="626"/>
      <c r="CV14" s="626"/>
      <c r="CW14" s="626"/>
      <c r="CX14" s="626"/>
      <c r="CY14" s="627"/>
      <c r="CZ14" s="628">
        <v>4.3</v>
      </c>
      <c r="DA14" s="628"/>
      <c r="DB14" s="628"/>
      <c r="DC14" s="628"/>
      <c r="DD14" s="634">
        <v>175277</v>
      </c>
      <c r="DE14" s="626"/>
      <c r="DF14" s="626"/>
      <c r="DG14" s="626"/>
      <c r="DH14" s="626"/>
      <c r="DI14" s="626"/>
      <c r="DJ14" s="626"/>
      <c r="DK14" s="626"/>
      <c r="DL14" s="626"/>
      <c r="DM14" s="626"/>
      <c r="DN14" s="626"/>
      <c r="DO14" s="626"/>
      <c r="DP14" s="627"/>
      <c r="DQ14" s="634">
        <v>344800</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1074</v>
      </c>
      <c r="S15" s="626"/>
      <c r="T15" s="626"/>
      <c r="U15" s="626"/>
      <c r="V15" s="626"/>
      <c r="W15" s="626"/>
      <c r="X15" s="626"/>
      <c r="Y15" s="627"/>
      <c r="Z15" s="628">
        <v>0</v>
      </c>
      <c r="AA15" s="628"/>
      <c r="AB15" s="628"/>
      <c r="AC15" s="628"/>
      <c r="AD15" s="629">
        <v>1074</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70554</v>
      </c>
      <c r="BH15" s="626"/>
      <c r="BI15" s="626"/>
      <c r="BJ15" s="626"/>
      <c r="BK15" s="626"/>
      <c r="BL15" s="626"/>
      <c r="BM15" s="626"/>
      <c r="BN15" s="627"/>
      <c r="BO15" s="628">
        <v>2.4</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463755</v>
      </c>
      <c r="CS15" s="626"/>
      <c r="CT15" s="626"/>
      <c r="CU15" s="626"/>
      <c r="CV15" s="626"/>
      <c r="CW15" s="626"/>
      <c r="CX15" s="626"/>
      <c r="CY15" s="627"/>
      <c r="CZ15" s="628">
        <v>3.9</v>
      </c>
      <c r="DA15" s="628"/>
      <c r="DB15" s="628"/>
      <c r="DC15" s="628"/>
      <c r="DD15" s="634">
        <v>7720</v>
      </c>
      <c r="DE15" s="626"/>
      <c r="DF15" s="626"/>
      <c r="DG15" s="626"/>
      <c r="DH15" s="626"/>
      <c r="DI15" s="626"/>
      <c r="DJ15" s="626"/>
      <c r="DK15" s="626"/>
      <c r="DL15" s="626"/>
      <c r="DM15" s="626"/>
      <c r="DN15" s="626"/>
      <c r="DO15" s="626"/>
      <c r="DP15" s="627"/>
      <c r="DQ15" s="634">
        <v>388414</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622804</v>
      </c>
      <c r="S16" s="626"/>
      <c r="T16" s="626"/>
      <c r="U16" s="626"/>
      <c r="V16" s="626"/>
      <c r="W16" s="626"/>
      <c r="X16" s="626"/>
      <c r="Y16" s="627"/>
      <c r="Z16" s="628">
        <v>4.7</v>
      </c>
      <c r="AA16" s="628"/>
      <c r="AB16" s="628"/>
      <c r="AC16" s="628"/>
      <c r="AD16" s="629" t="s">
        <v>113</v>
      </c>
      <c r="AE16" s="629"/>
      <c r="AF16" s="629"/>
      <c r="AG16" s="629"/>
      <c r="AH16" s="629"/>
      <c r="AI16" s="629"/>
      <c r="AJ16" s="629"/>
      <c r="AK16" s="629"/>
      <c r="AL16" s="630" t="s">
        <v>113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182740</v>
      </c>
      <c r="CS16" s="626"/>
      <c r="CT16" s="626"/>
      <c r="CU16" s="626"/>
      <c r="CV16" s="626"/>
      <c r="CW16" s="626"/>
      <c r="CX16" s="626"/>
      <c r="CY16" s="627"/>
      <c r="CZ16" s="628">
        <v>1.5</v>
      </c>
      <c r="DA16" s="628"/>
      <c r="DB16" s="628"/>
      <c r="DC16" s="628"/>
      <c r="DD16" s="634" t="s">
        <v>113</v>
      </c>
      <c r="DE16" s="626"/>
      <c r="DF16" s="626"/>
      <c r="DG16" s="626"/>
      <c r="DH16" s="626"/>
      <c r="DI16" s="626"/>
      <c r="DJ16" s="626"/>
      <c r="DK16" s="626"/>
      <c r="DL16" s="626"/>
      <c r="DM16" s="626"/>
      <c r="DN16" s="626"/>
      <c r="DO16" s="626"/>
      <c r="DP16" s="627"/>
      <c r="DQ16" s="634">
        <v>4261</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t="s">
        <v>113</v>
      </c>
      <c r="S17" s="626"/>
      <c r="T17" s="626"/>
      <c r="U17" s="626"/>
      <c r="V17" s="626"/>
      <c r="W17" s="626"/>
      <c r="X17" s="626"/>
      <c r="Y17" s="627"/>
      <c r="Z17" s="628" t="s">
        <v>113</v>
      </c>
      <c r="AA17" s="628"/>
      <c r="AB17" s="628"/>
      <c r="AC17" s="628"/>
      <c r="AD17" s="629" t="s">
        <v>113</v>
      </c>
      <c r="AE17" s="629"/>
      <c r="AF17" s="629"/>
      <c r="AG17" s="629"/>
      <c r="AH17" s="629"/>
      <c r="AI17" s="629"/>
      <c r="AJ17" s="629"/>
      <c r="AK17" s="629"/>
      <c r="AL17" s="630" t="s">
        <v>113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189609</v>
      </c>
      <c r="CS17" s="626"/>
      <c r="CT17" s="626"/>
      <c r="CU17" s="626"/>
      <c r="CV17" s="626"/>
      <c r="CW17" s="626"/>
      <c r="CX17" s="626"/>
      <c r="CY17" s="627"/>
      <c r="CZ17" s="628">
        <v>1.6</v>
      </c>
      <c r="DA17" s="628"/>
      <c r="DB17" s="628"/>
      <c r="DC17" s="628"/>
      <c r="DD17" s="634" t="s">
        <v>113</v>
      </c>
      <c r="DE17" s="626"/>
      <c r="DF17" s="626"/>
      <c r="DG17" s="626"/>
      <c r="DH17" s="626"/>
      <c r="DI17" s="626"/>
      <c r="DJ17" s="626"/>
      <c r="DK17" s="626"/>
      <c r="DL17" s="626"/>
      <c r="DM17" s="626"/>
      <c r="DN17" s="626"/>
      <c r="DO17" s="626"/>
      <c r="DP17" s="627"/>
      <c r="DQ17" s="634">
        <v>179184</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34398</v>
      </c>
      <c r="S18" s="626"/>
      <c r="T18" s="626"/>
      <c r="U18" s="626"/>
      <c r="V18" s="626"/>
      <c r="W18" s="626"/>
      <c r="X18" s="626"/>
      <c r="Y18" s="627"/>
      <c r="Z18" s="628">
        <v>0.3</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v>588406</v>
      </c>
      <c r="S19" s="626"/>
      <c r="T19" s="626"/>
      <c r="U19" s="626"/>
      <c r="V19" s="626"/>
      <c r="W19" s="626"/>
      <c r="X19" s="626"/>
      <c r="Y19" s="627"/>
      <c r="Z19" s="628">
        <v>4.5</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3636603</v>
      </c>
      <c r="S20" s="626"/>
      <c r="T20" s="626"/>
      <c r="U20" s="626"/>
      <c r="V20" s="626"/>
      <c r="W20" s="626"/>
      <c r="X20" s="626"/>
      <c r="Y20" s="627"/>
      <c r="Z20" s="628">
        <v>27.5</v>
      </c>
      <c r="AA20" s="628"/>
      <c r="AB20" s="628"/>
      <c r="AC20" s="628"/>
      <c r="AD20" s="629">
        <v>3013799</v>
      </c>
      <c r="AE20" s="629"/>
      <c r="AF20" s="629"/>
      <c r="AG20" s="629"/>
      <c r="AH20" s="629"/>
      <c r="AI20" s="629"/>
      <c r="AJ20" s="629"/>
      <c r="AK20" s="629"/>
      <c r="AL20" s="630">
        <v>99.8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11794964</v>
      </c>
      <c r="CS20" s="626"/>
      <c r="CT20" s="626"/>
      <c r="CU20" s="626"/>
      <c r="CV20" s="626"/>
      <c r="CW20" s="626"/>
      <c r="CX20" s="626"/>
      <c r="CY20" s="627"/>
      <c r="CZ20" s="628">
        <v>100</v>
      </c>
      <c r="DA20" s="628"/>
      <c r="DB20" s="628"/>
      <c r="DC20" s="628"/>
      <c r="DD20" s="634">
        <v>1878995</v>
      </c>
      <c r="DE20" s="626"/>
      <c r="DF20" s="626"/>
      <c r="DG20" s="626"/>
      <c r="DH20" s="626"/>
      <c r="DI20" s="626"/>
      <c r="DJ20" s="626"/>
      <c r="DK20" s="626"/>
      <c r="DL20" s="626"/>
      <c r="DM20" s="626"/>
      <c r="DN20" s="626"/>
      <c r="DO20" s="626"/>
      <c r="DP20" s="627"/>
      <c r="DQ20" s="634">
        <v>4772407</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852</v>
      </c>
      <c r="S21" s="626"/>
      <c r="T21" s="626"/>
      <c r="U21" s="626"/>
      <c r="V21" s="626"/>
      <c r="W21" s="626"/>
      <c r="X21" s="626"/>
      <c r="Y21" s="627"/>
      <c r="Z21" s="628">
        <v>0</v>
      </c>
      <c r="AA21" s="628"/>
      <c r="AB21" s="628"/>
      <c r="AC21" s="628"/>
      <c r="AD21" s="629">
        <v>852</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2406</v>
      </c>
      <c r="S22" s="626"/>
      <c r="T22" s="626"/>
      <c r="U22" s="626"/>
      <c r="V22" s="626"/>
      <c r="W22" s="626"/>
      <c r="X22" s="626"/>
      <c r="Y22" s="627"/>
      <c r="Z22" s="628">
        <v>0</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31904</v>
      </c>
      <c r="S23" s="626"/>
      <c r="T23" s="626"/>
      <c r="U23" s="626"/>
      <c r="V23" s="626"/>
      <c r="W23" s="626"/>
      <c r="X23" s="626"/>
      <c r="Y23" s="627"/>
      <c r="Z23" s="628">
        <v>0.2</v>
      </c>
      <c r="AA23" s="628"/>
      <c r="AB23" s="628"/>
      <c r="AC23" s="628"/>
      <c r="AD23" s="629">
        <v>4143</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3737</v>
      </c>
      <c r="S24" s="626"/>
      <c r="T24" s="626"/>
      <c r="U24" s="626"/>
      <c r="V24" s="626"/>
      <c r="W24" s="626"/>
      <c r="X24" s="626"/>
      <c r="Y24" s="627"/>
      <c r="Z24" s="628">
        <v>0</v>
      </c>
      <c r="AA24" s="628"/>
      <c r="AB24" s="628"/>
      <c r="AC24" s="628"/>
      <c r="AD24" s="629">
        <v>5</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1110920</v>
      </c>
      <c r="CS24" s="615"/>
      <c r="CT24" s="615"/>
      <c r="CU24" s="615"/>
      <c r="CV24" s="615"/>
      <c r="CW24" s="615"/>
      <c r="CX24" s="615"/>
      <c r="CY24" s="616"/>
      <c r="CZ24" s="652">
        <v>9.4</v>
      </c>
      <c r="DA24" s="653"/>
      <c r="DB24" s="653"/>
      <c r="DC24" s="654"/>
      <c r="DD24" s="651">
        <v>931383</v>
      </c>
      <c r="DE24" s="615"/>
      <c r="DF24" s="615"/>
      <c r="DG24" s="615"/>
      <c r="DH24" s="615"/>
      <c r="DI24" s="615"/>
      <c r="DJ24" s="615"/>
      <c r="DK24" s="616"/>
      <c r="DL24" s="651">
        <v>879847</v>
      </c>
      <c r="DM24" s="615"/>
      <c r="DN24" s="615"/>
      <c r="DO24" s="615"/>
      <c r="DP24" s="615"/>
      <c r="DQ24" s="615"/>
      <c r="DR24" s="615"/>
      <c r="DS24" s="615"/>
      <c r="DT24" s="615"/>
      <c r="DU24" s="615"/>
      <c r="DV24" s="616"/>
      <c r="DW24" s="619">
        <v>29.1</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1061306</v>
      </c>
      <c r="S25" s="626"/>
      <c r="T25" s="626"/>
      <c r="U25" s="626"/>
      <c r="V25" s="626"/>
      <c r="W25" s="626"/>
      <c r="X25" s="626"/>
      <c r="Y25" s="627"/>
      <c r="Z25" s="628">
        <v>8</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698335</v>
      </c>
      <c r="CS25" s="657"/>
      <c r="CT25" s="657"/>
      <c r="CU25" s="657"/>
      <c r="CV25" s="657"/>
      <c r="CW25" s="657"/>
      <c r="CX25" s="657"/>
      <c r="CY25" s="658"/>
      <c r="CZ25" s="659">
        <v>5.9</v>
      </c>
      <c r="DA25" s="660"/>
      <c r="DB25" s="660"/>
      <c r="DC25" s="661"/>
      <c r="DD25" s="634">
        <v>679578</v>
      </c>
      <c r="DE25" s="657"/>
      <c r="DF25" s="657"/>
      <c r="DG25" s="657"/>
      <c r="DH25" s="657"/>
      <c r="DI25" s="657"/>
      <c r="DJ25" s="657"/>
      <c r="DK25" s="658"/>
      <c r="DL25" s="634">
        <v>637470</v>
      </c>
      <c r="DM25" s="657"/>
      <c r="DN25" s="657"/>
      <c r="DO25" s="657"/>
      <c r="DP25" s="657"/>
      <c r="DQ25" s="657"/>
      <c r="DR25" s="657"/>
      <c r="DS25" s="657"/>
      <c r="DT25" s="657"/>
      <c r="DU25" s="657"/>
      <c r="DV25" s="658"/>
      <c r="DW25" s="630">
        <v>21.1</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445755</v>
      </c>
      <c r="CS26" s="626"/>
      <c r="CT26" s="626"/>
      <c r="CU26" s="626"/>
      <c r="CV26" s="626"/>
      <c r="CW26" s="626"/>
      <c r="CX26" s="626"/>
      <c r="CY26" s="627"/>
      <c r="CZ26" s="659">
        <v>3.8</v>
      </c>
      <c r="DA26" s="660"/>
      <c r="DB26" s="660"/>
      <c r="DC26" s="661"/>
      <c r="DD26" s="634">
        <v>429224</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4901123</v>
      </c>
      <c r="S27" s="626"/>
      <c r="T27" s="626"/>
      <c r="U27" s="626"/>
      <c r="V27" s="626"/>
      <c r="W27" s="626"/>
      <c r="X27" s="626"/>
      <c r="Y27" s="627"/>
      <c r="Z27" s="628">
        <v>37.1</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2891535</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222976</v>
      </c>
      <c r="CS27" s="657"/>
      <c r="CT27" s="657"/>
      <c r="CU27" s="657"/>
      <c r="CV27" s="657"/>
      <c r="CW27" s="657"/>
      <c r="CX27" s="657"/>
      <c r="CY27" s="658"/>
      <c r="CZ27" s="659">
        <v>1.9</v>
      </c>
      <c r="DA27" s="660"/>
      <c r="DB27" s="660"/>
      <c r="DC27" s="661"/>
      <c r="DD27" s="634">
        <v>72621</v>
      </c>
      <c r="DE27" s="657"/>
      <c r="DF27" s="657"/>
      <c r="DG27" s="657"/>
      <c r="DH27" s="657"/>
      <c r="DI27" s="657"/>
      <c r="DJ27" s="657"/>
      <c r="DK27" s="658"/>
      <c r="DL27" s="634">
        <v>63943</v>
      </c>
      <c r="DM27" s="657"/>
      <c r="DN27" s="657"/>
      <c r="DO27" s="657"/>
      <c r="DP27" s="657"/>
      <c r="DQ27" s="657"/>
      <c r="DR27" s="657"/>
      <c r="DS27" s="657"/>
      <c r="DT27" s="657"/>
      <c r="DU27" s="657"/>
      <c r="DV27" s="658"/>
      <c r="DW27" s="630">
        <v>2.1</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19368</v>
      </c>
      <c r="S28" s="626"/>
      <c r="T28" s="626"/>
      <c r="U28" s="626"/>
      <c r="V28" s="626"/>
      <c r="W28" s="626"/>
      <c r="X28" s="626"/>
      <c r="Y28" s="627"/>
      <c r="Z28" s="628">
        <v>0.1</v>
      </c>
      <c r="AA28" s="628"/>
      <c r="AB28" s="628"/>
      <c r="AC28" s="628"/>
      <c r="AD28" s="629">
        <v>194</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189609</v>
      </c>
      <c r="CS28" s="626"/>
      <c r="CT28" s="626"/>
      <c r="CU28" s="626"/>
      <c r="CV28" s="626"/>
      <c r="CW28" s="626"/>
      <c r="CX28" s="626"/>
      <c r="CY28" s="627"/>
      <c r="CZ28" s="659">
        <v>1.6</v>
      </c>
      <c r="DA28" s="660"/>
      <c r="DB28" s="660"/>
      <c r="DC28" s="661"/>
      <c r="DD28" s="634">
        <v>179184</v>
      </c>
      <c r="DE28" s="626"/>
      <c r="DF28" s="626"/>
      <c r="DG28" s="626"/>
      <c r="DH28" s="626"/>
      <c r="DI28" s="626"/>
      <c r="DJ28" s="626"/>
      <c r="DK28" s="627"/>
      <c r="DL28" s="634">
        <v>178434</v>
      </c>
      <c r="DM28" s="626"/>
      <c r="DN28" s="626"/>
      <c r="DO28" s="626"/>
      <c r="DP28" s="626"/>
      <c r="DQ28" s="626"/>
      <c r="DR28" s="626"/>
      <c r="DS28" s="626"/>
      <c r="DT28" s="626"/>
      <c r="DU28" s="626"/>
      <c r="DV28" s="627"/>
      <c r="DW28" s="630">
        <v>5.9</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74662</v>
      </c>
      <c r="S29" s="626"/>
      <c r="T29" s="626"/>
      <c r="U29" s="626"/>
      <c r="V29" s="626"/>
      <c r="W29" s="626"/>
      <c r="X29" s="626"/>
      <c r="Y29" s="627"/>
      <c r="Z29" s="628">
        <v>0.6</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189609</v>
      </c>
      <c r="CS29" s="657"/>
      <c r="CT29" s="657"/>
      <c r="CU29" s="657"/>
      <c r="CV29" s="657"/>
      <c r="CW29" s="657"/>
      <c r="CX29" s="657"/>
      <c r="CY29" s="658"/>
      <c r="CZ29" s="659">
        <v>1.6</v>
      </c>
      <c r="DA29" s="660"/>
      <c r="DB29" s="660"/>
      <c r="DC29" s="661"/>
      <c r="DD29" s="634">
        <v>179184</v>
      </c>
      <c r="DE29" s="657"/>
      <c r="DF29" s="657"/>
      <c r="DG29" s="657"/>
      <c r="DH29" s="657"/>
      <c r="DI29" s="657"/>
      <c r="DJ29" s="657"/>
      <c r="DK29" s="658"/>
      <c r="DL29" s="634">
        <v>178434</v>
      </c>
      <c r="DM29" s="657"/>
      <c r="DN29" s="657"/>
      <c r="DO29" s="657"/>
      <c r="DP29" s="657"/>
      <c r="DQ29" s="657"/>
      <c r="DR29" s="657"/>
      <c r="DS29" s="657"/>
      <c r="DT29" s="657"/>
      <c r="DU29" s="657"/>
      <c r="DV29" s="658"/>
      <c r="DW29" s="630">
        <v>5.9</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1854825</v>
      </c>
      <c r="S30" s="626"/>
      <c r="T30" s="626"/>
      <c r="U30" s="626"/>
      <c r="V30" s="626"/>
      <c r="W30" s="626"/>
      <c r="X30" s="626"/>
      <c r="Y30" s="627"/>
      <c r="Z30" s="628">
        <v>14</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99.6</v>
      </c>
      <c r="BH30" s="684"/>
      <c r="BI30" s="684"/>
      <c r="BJ30" s="684"/>
      <c r="BK30" s="684"/>
      <c r="BL30" s="684"/>
      <c r="BM30" s="620">
        <v>96.4</v>
      </c>
      <c r="BN30" s="684"/>
      <c r="BO30" s="684"/>
      <c r="BP30" s="684"/>
      <c r="BQ30" s="685"/>
      <c r="BR30" s="683">
        <v>99.6</v>
      </c>
      <c r="BS30" s="684"/>
      <c r="BT30" s="684"/>
      <c r="BU30" s="684"/>
      <c r="BV30" s="684"/>
      <c r="BW30" s="684"/>
      <c r="BX30" s="620">
        <v>96.4</v>
      </c>
      <c r="BY30" s="684"/>
      <c r="BZ30" s="684"/>
      <c r="CA30" s="684"/>
      <c r="CB30" s="685"/>
      <c r="CD30" s="688"/>
      <c r="CE30" s="689"/>
      <c r="CF30" s="639" t="s">
        <v>293</v>
      </c>
      <c r="CG30" s="640"/>
      <c r="CH30" s="640"/>
      <c r="CI30" s="640"/>
      <c r="CJ30" s="640"/>
      <c r="CK30" s="640"/>
      <c r="CL30" s="640"/>
      <c r="CM30" s="640"/>
      <c r="CN30" s="640"/>
      <c r="CO30" s="640"/>
      <c r="CP30" s="640"/>
      <c r="CQ30" s="641"/>
      <c r="CR30" s="625">
        <v>161591</v>
      </c>
      <c r="CS30" s="626"/>
      <c r="CT30" s="626"/>
      <c r="CU30" s="626"/>
      <c r="CV30" s="626"/>
      <c r="CW30" s="626"/>
      <c r="CX30" s="626"/>
      <c r="CY30" s="627"/>
      <c r="CZ30" s="659">
        <v>1.4</v>
      </c>
      <c r="DA30" s="660"/>
      <c r="DB30" s="660"/>
      <c r="DC30" s="661"/>
      <c r="DD30" s="634">
        <v>154911</v>
      </c>
      <c r="DE30" s="626"/>
      <c r="DF30" s="626"/>
      <c r="DG30" s="626"/>
      <c r="DH30" s="626"/>
      <c r="DI30" s="626"/>
      <c r="DJ30" s="626"/>
      <c r="DK30" s="627"/>
      <c r="DL30" s="634">
        <v>154161</v>
      </c>
      <c r="DM30" s="626"/>
      <c r="DN30" s="626"/>
      <c r="DO30" s="626"/>
      <c r="DP30" s="626"/>
      <c r="DQ30" s="626"/>
      <c r="DR30" s="626"/>
      <c r="DS30" s="626"/>
      <c r="DT30" s="626"/>
      <c r="DU30" s="626"/>
      <c r="DV30" s="627"/>
      <c r="DW30" s="630">
        <v>5.0999999999999996</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1056057</v>
      </c>
      <c r="S31" s="626"/>
      <c r="T31" s="626"/>
      <c r="U31" s="626"/>
      <c r="V31" s="626"/>
      <c r="W31" s="626"/>
      <c r="X31" s="626"/>
      <c r="Y31" s="627"/>
      <c r="Z31" s="628">
        <v>8</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98.1</v>
      </c>
      <c r="BH31" s="657"/>
      <c r="BI31" s="657"/>
      <c r="BJ31" s="657"/>
      <c r="BK31" s="657"/>
      <c r="BL31" s="657"/>
      <c r="BM31" s="631">
        <v>93.3</v>
      </c>
      <c r="BN31" s="681"/>
      <c r="BO31" s="681"/>
      <c r="BP31" s="681"/>
      <c r="BQ31" s="682"/>
      <c r="BR31" s="680">
        <v>98.6</v>
      </c>
      <c r="BS31" s="657"/>
      <c r="BT31" s="657"/>
      <c r="BU31" s="657"/>
      <c r="BV31" s="657"/>
      <c r="BW31" s="657"/>
      <c r="BX31" s="631">
        <v>94.5</v>
      </c>
      <c r="BY31" s="681"/>
      <c r="BZ31" s="681"/>
      <c r="CA31" s="681"/>
      <c r="CB31" s="682"/>
      <c r="CD31" s="688"/>
      <c r="CE31" s="689"/>
      <c r="CF31" s="639" t="s">
        <v>297</v>
      </c>
      <c r="CG31" s="640"/>
      <c r="CH31" s="640"/>
      <c r="CI31" s="640"/>
      <c r="CJ31" s="640"/>
      <c r="CK31" s="640"/>
      <c r="CL31" s="640"/>
      <c r="CM31" s="640"/>
      <c r="CN31" s="640"/>
      <c r="CO31" s="640"/>
      <c r="CP31" s="640"/>
      <c r="CQ31" s="641"/>
      <c r="CR31" s="625">
        <v>28018</v>
      </c>
      <c r="CS31" s="657"/>
      <c r="CT31" s="657"/>
      <c r="CU31" s="657"/>
      <c r="CV31" s="657"/>
      <c r="CW31" s="657"/>
      <c r="CX31" s="657"/>
      <c r="CY31" s="658"/>
      <c r="CZ31" s="659">
        <v>0.2</v>
      </c>
      <c r="DA31" s="660"/>
      <c r="DB31" s="660"/>
      <c r="DC31" s="661"/>
      <c r="DD31" s="634">
        <v>24273</v>
      </c>
      <c r="DE31" s="657"/>
      <c r="DF31" s="657"/>
      <c r="DG31" s="657"/>
      <c r="DH31" s="657"/>
      <c r="DI31" s="657"/>
      <c r="DJ31" s="657"/>
      <c r="DK31" s="658"/>
      <c r="DL31" s="634">
        <v>24273</v>
      </c>
      <c r="DM31" s="657"/>
      <c r="DN31" s="657"/>
      <c r="DO31" s="657"/>
      <c r="DP31" s="657"/>
      <c r="DQ31" s="657"/>
      <c r="DR31" s="657"/>
      <c r="DS31" s="657"/>
      <c r="DT31" s="657"/>
      <c r="DU31" s="657"/>
      <c r="DV31" s="658"/>
      <c r="DW31" s="630">
        <v>0.8</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534677</v>
      </c>
      <c r="S32" s="626"/>
      <c r="T32" s="626"/>
      <c r="U32" s="626"/>
      <c r="V32" s="626"/>
      <c r="W32" s="626"/>
      <c r="X32" s="626"/>
      <c r="Y32" s="627"/>
      <c r="Z32" s="628">
        <v>4</v>
      </c>
      <c r="AA32" s="628"/>
      <c r="AB32" s="628"/>
      <c r="AC32" s="628"/>
      <c r="AD32" s="629">
        <v>2172</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99.9</v>
      </c>
      <c r="BH32" s="693"/>
      <c r="BI32" s="693"/>
      <c r="BJ32" s="693"/>
      <c r="BK32" s="693"/>
      <c r="BL32" s="693"/>
      <c r="BM32" s="694">
        <v>97.1</v>
      </c>
      <c r="BN32" s="693"/>
      <c r="BO32" s="693"/>
      <c r="BP32" s="693"/>
      <c r="BQ32" s="695"/>
      <c r="BR32" s="692">
        <v>99.9</v>
      </c>
      <c r="BS32" s="693"/>
      <c r="BT32" s="693"/>
      <c r="BU32" s="693"/>
      <c r="BV32" s="693"/>
      <c r="BW32" s="693"/>
      <c r="BX32" s="694">
        <v>96.9</v>
      </c>
      <c r="BY32" s="693"/>
      <c r="BZ32" s="693"/>
      <c r="CA32" s="693"/>
      <c r="CB32" s="695"/>
      <c r="CD32" s="690"/>
      <c r="CE32" s="691"/>
      <c r="CF32" s="639" t="s">
        <v>300</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34800</v>
      </c>
      <c r="S33" s="626"/>
      <c r="T33" s="626"/>
      <c r="U33" s="626"/>
      <c r="V33" s="626"/>
      <c r="W33" s="626"/>
      <c r="X33" s="626"/>
      <c r="Y33" s="627"/>
      <c r="Z33" s="628">
        <v>0.3</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8622309</v>
      </c>
      <c r="CS33" s="657"/>
      <c r="CT33" s="657"/>
      <c r="CU33" s="657"/>
      <c r="CV33" s="657"/>
      <c r="CW33" s="657"/>
      <c r="CX33" s="657"/>
      <c r="CY33" s="658"/>
      <c r="CZ33" s="659">
        <v>73.099999999999994</v>
      </c>
      <c r="DA33" s="660"/>
      <c r="DB33" s="660"/>
      <c r="DC33" s="661"/>
      <c r="DD33" s="634">
        <v>3123415</v>
      </c>
      <c r="DE33" s="657"/>
      <c r="DF33" s="657"/>
      <c r="DG33" s="657"/>
      <c r="DH33" s="657"/>
      <c r="DI33" s="657"/>
      <c r="DJ33" s="657"/>
      <c r="DK33" s="658"/>
      <c r="DL33" s="634">
        <v>1119131</v>
      </c>
      <c r="DM33" s="657"/>
      <c r="DN33" s="657"/>
      <c r="DO33" s="657"/>
      <c r="DP33" s="657"/>
      <c r="DQ33" s="657"/>
      <c r="DR33" s="657"/>
      <c r="DS33" s="657"/>
      <c r="DT33" s="657"/>
      <c r="DU33" s="657"/>
      <c r="DV33" s="658"/>
      <c r="DW33" s="630">
        <v>37</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5580610</v>
      </c>
      <c r="CS34" s="626"/>
      <c r="CT34" s="626"/>
      <c r="CU34" s="626"/>
      <c r="CV34" s="626"/>
      <c r="CW34" s="626"/>
      <c r="CX34" s="626"/>
      <c r="CY34" s="627"/>
      <c r="CZ34" s="659">
        <v>47.3</v>
      </c>
      <c r="DA34" s="660"/>
      <c r="DB34" s="660"/>
      <c r="DC34" s="661"/>
      <c r="DD34" s="634">
        <v>774135</v>
      </c>
      <c r="DE34" s="626"/>
      <c r="DF34" s="626"/>
      <c r="DG34" s="626"/>
      <c r="DH34" s="626"/>
      <c r="DI34" s="626"/>
      <c r="DJ34" s="626"/>
      <c r="DK34" s="627"/>
      <c r="DL34" s="634">
        <v>438966</v>
      </c>
      <c r="DM34" s="626"/>
      <c r="DN34" s="626"/>
      <c r="DO34" s="626"/>
      <c r="DP34" s="626"/>
      <c r="DQ34" s="626"/>
      <c r="DR34" s="626"/>
      <c r="DS34" s="626"/>
      <c r="DT34" s="626"/>
      <c r="DU34" s="626"/>
      <c r="DV34" s="627"/>
      <c r="DW34" s="630">
        <v>14.5</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t="s">
        <v>113</v>
      </c>
      <c r="S35" s="626"/>
      <c r="T35" s="626"/>
      <c r="U35" s="626"/>
      <c r="V35" s="626"/>
      <c r="W35" s="626"/>
      <c r="X35" s="626"/>
      <c r="Y35" s="627"/>
      <c r="Z35" s="628" t="s">
        <v>113</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492167</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105916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32388</v>
      </c>
      <c r="CS35" s="657"/>
      <c r="CT35" s="657"/>
      <c r="CU35" s="657"/>
      <c r="CV35" s="657"/>
      <c r="CW35" s="657"/>
      <c r="CX35" s="657"/>
      <c r="CY35" s="658"/>
      <c r="CZ35" s="659">
        <v>0.3</v>
      </c>
      <c r="DA35" s="660"/>
      <c r="DB35" s="660"/>
      <c r="DC35" s="661"/>
      <c r="DD35" s="634">
        <v>19539</v>
      </c>
      <c r="DE35" s="657"/>
      <c r="DF35" s="657"/>
      <c r="DG35" s="657"/>
      <c r="DH35" s="657"/>
      <c r="DI35" s="657"/>
      <c r="DJ35" s="657"/>
      <c r="DK35" s="658"/>
      <c r="DL35" s="634">
        <v>19466</v>
      </c>
      <c r="DM35" s="657"/>
      <c r="DN35" s="657"/>
      <c r="DO35" s="657"/>
      <c r="DP35" s="657"/>
      <c r="DQ35" s="657"/>
      <c r="DR35" s="657"/>
      <c r="DS35" s="657"/>
      <c r="DT35" s="657"/>
      <c r="DU35" s="657"/>
      <c r="DV35" s="658"/>
      <c r="DW35" s="630">
        <v>0.6</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13212320</v>
      </c>
      <c r="S36" s="698"/>
      <c r="T36" s="698"/>
      <c r="U36" s="698"/>
      <c r="V36" s="698"/>
      <c r="W36" s="698"/>
      <c r="X36" s="698"/>
      <c r="Y36" s="699"/>
      <c r="Z36" s="700">
        <v>100</v>
      </c>
      <c r="AA36" s="700"/>
      <c r="AB36" s="700"/>
      <c r="AC36" s="700"/>
      <c r="AD36" s="701">
        <v>3021165</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168824</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100384</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1580975</v>
      </c>
      <c r="CS36" s="626"/>
      <c r="CT36" s="626"/>
      <c r="CU36" s="626"/>
      <c r="CV36" s="626"/>
      <c r="CW36" s="626"/>
      <c r="CX36" s="626"/>
      <c r="CY36" s="627"/>
      <c r="CZ36" s="659">
        <v>13.4</v>
      </c>
      <c r="DA36" s="660"/>
      <c r="DB36" s="660"/>
      <c r="DC36" s="661"/>
      <c r="DD36" s="634">
        <v>1232314</v>
      </c>
      <c r="DE36" s="626"/>
      <c r="DF36" s="626"/>
      <c r="DG36" s="626"/>
      <c r="DH36" s="626"/>
      <c r="DI36" s="626"/>
      <c r="DJ36" s="626"/>
      <c r="DK36" s="627"/>
      <c r="DL36" s="634">
        <v>338455</v>
      </c>
      <c r="DM36" s="626"/>
      <c r="DN36" s="626"/>
      <c r="DO36" s="626"/>
      <c r="DP36" s="626"/>
      <c r="DQ36" s="626"/>
      <c r="DR36" s="626"/>
      <c r="DS36" s="626"/>
      <c r="DT36" s="626"/>
      <c r="DU36" s="626"/>
      <c r="DV36" s="627"/>
      <c r="DW36" s="630">
        <v>11.2</v>
      </c>
      <c r="DX36" s="655"/>
      <c r="DY36" s="655"/>
      <c r="DZ36" s="655"/>
      <c r="EA36" s="655"/>
      <c r="EB36" s="655"/>
      <c r="EC36" s="656"/>
    </row>
    <row r="37" spans="2:133" ht="11.25" customHeight="1">
      <c r="AQ37" s="704" t="s">
        <v>315</v>
      </c>
      <c r="AR37" s="705"/>
      <c r="AS37" s="705"/>
      <c r="AT37" s="705"/>
      <c r="AU37" s="705"/>
      <c r="AV37" s="705"/>
      <c r="AW37" s="705"/>
      <c r="AX37" s="705"/>
      <c r="AY37" s="706"/>
      <c r="AZ37" s="625">
        <v>64560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803</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261942</v>
      </c>
      <c r="CS37" s="657"/>
      <c r="CT37" s="657"/>
      <c r="CU37" s="657"/>
      <c r="CV37" s="657"/>
      <c r="CW37" s="657"/>
      <c r="CX37" s="657"/>
      <c r="CY37" s="658"/>
      <c r="CZ37" s="659">
        <v>2.2000000000000002</v>
      </c>
      <c r="DA37" s="660"/>
      <c r="DB37" s="660"/>
      <c r="DC37" s="661"/>
      <c r="DD37" s="634">
        <v>261942</v>
      </c>
      <c r="DE37" s="657"/>
      <c r="DF37" s="657"/>
      <c r="DG37" s="657"/>
      <c r="DH37" s="657"/>
      <c r="DI37" s="657"/>
      <c r="DJ37" s="657"/>
      <c r="DK37" s="658"/>
      <c r="DL37" s="634">
        <v>245436</v>
      </c>
      <c r="DM37" s="657"/>
      <c r="DN37" s="657"/>
      <c r="DO37" s="657"/>
      <c r="DP37" s="657"/>
      <c r="DQ37" s="657"/>
      <c r="DR37" s="657"/>
      <c r="DS37" s="657"/>
      <c r="DT37" s="657"/>
      <c r="DU37" s="657"/>
      <c r="DV37" s="658"/>
      <c r="DW37" s="630">
        <v>8.1</v>
      </c>
      <c r="DX37" s="655"/>
      <c r="DY37" s="655"/>
      <c r="DZ37" s="655"/>
      <c r="EA37" s="655"/>
      <c r="EB37" s="655"/>
      <c r="EC37" s="656"/>
    </row>
    <row r="38" spans="2:133" ht="11.25" customHeight="1">
      <c r="AQ38" s="704" t="s">
        <v>318</v>
      </c>
      <c r="AR38" s="705"/>
      <c r="AS38" s="705"/>
      <c r="AT38" s="705"/>
      <c r="AU38" s="705"/>
      <c r="AV38" s="705"/>
      <c r="AW38" s="705"/>
      <c r="AX38" s="705"/>
      <c r="AY38" s="706"/>
      <c r="AZ38" s="625">
        <v>10359</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1320</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481808</v>
      </c>
      <c r="CS38" s="626"/>
      <c r="CT38" s="626"/>
      <c r="CU38" s="626"/>
      <c r="CV38" s="626"/>
      <c r="CW38" s="626"/>
      <c r="CX38" s="626"/>
      <c r="CY38" s="627"/>
      <c r="CZ38" s="659">
        <v>4.0999999999999996</v>
      </c>
      <c r="DA38" s="660"/>
      <c r="DB38" s="660"/>
      <c r="DC38" s="661"/>
      <c r="DD38" s="634">
        <v>431717</v>
      </c>
      <c r="DE38" s="626"/>
      <c r="DF38" s="626"/>
      <c r="DG38" s="626"/>
      <c r="DH38" s="626"/>
      <c r="DI38" s="626"/>
      <c r="DJ38" s="626"/>
      <c r="DK38" s="627"/>
      <c r="DL38" s="634">
        <v>322244</v>
      </c>
      <c r="DM38" s="626"/>
      <c r="DN38" s="626"/>
      <c r="DO38" s="626"/>
      <c r="DP38" s="626"/>
      <c r="DQ38" s="626"/>
      <c r="DR38" s="626"/>
      <c r="DS38" s="626"/>
      <c r="DT38" s="626"/>
      <c r="DU38" s="626"/>
      <c r="DV38" s="627"/>
      <c r="DW38" s="630">
        <v>10.7</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22</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932488</v>
      </c>
      <c r="CS39" s="657"/>
      <c r="CT39" s="657"/>
      <c r="CU39" s="657"/>
      <c r="CV39" s="657"/>
      <c r="CW39" s="657"/>
      <c r="CX39" s="657"/>
      <c r="CY39" s="658"/>
      <c r="CZ39" s="659">
        <v>7.9</v>
      </c>
      <c r="DA39" s="660"/>
      <c r="DB39" s="660"/>
      <c r="DC39" s="661"/>
      <c r="DD39" s="634">
        <v>665710</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71883</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378</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14040</v>
      </c>
      <c r="CS40" s="626"/>
      <c r="CT40" s="626"/>
      <c r="CU40" s="626"/>
      <c r="CV40" s="626"/>
      <c r="CW40" s="626"/>
      <c r="CX40" s="626"/>
      <c r="CY40" s="627"/>
      <c r="CZ40" s="659">
        <v>0.1</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176541</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503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2061735</v>
      </c>
      <c r="CS42" s="626"/>
      <c r="CT42" s="626"/>
      <c r="CU42" s="626"/>
      <c r="CV42" s="626"/>
      <c r="CW42" s="626"/>
      <c r="CX42" s="626"/>
      <c r="CY42" s="627"/>
      <c r="CZ42" s="659">
        <v>17.5</v>
      </c>
      <c r="DA42" s="708"/>
      <c r="DB42" s="708"/>
      <c r="DC42" s="709"/>
      <c r="DD42" s="634">
        <v>717609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25900</v>
      </c>
      <c r="CS43" s="657"/>
      <c r="CT43" s="657"/>
      <c r="CU43" s="657"/>
      <c r="CV43" s="657"/>
      <c r="CW43" s="657"/>
      <c r="CX43" s="657"/>
      <c r="CY43" s="658"/>
      <c r="CZ43" s="659">
        <v>0.2</v>
      </c>
      <c r="DA43" s="660"/>
      <c r="DB43" s="660"/>
      <c r="DC43" s="661"/>
      <c r="DD43" s="634">
        <v>25900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1878995</v>
      </c>
      <c r="CS44" s="626"/>
      <c r="CT44" s="626"/>
      <c r="CU44" s="626"/>
      <c r="CV44" s="626"/>
      <c r="CW44" s="626"/>
      <c r="CX44" s="626"/>
      <c r="CY44" s="627"/>
      <c r="CZ44" s="659">
        <v>15.9</v>
      </c>
      <c r="DA44" s="708"/>
      <c r="DB44" s="708"/>
      <c r="DC44" s="709"/>
      <c r="DD44" s="634">
        <v>713348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1359348</v>
      </c>
      <c r="CS45" s="657"/>
      <c r="CT45" s="657"/>
      <c r="CU45" s="657"/>
      <c r="CV45" s="657"/>
      <c r="CW45" s="657"/>
      <c r="CX45" s="657"/>
      <c r="CY45" s="658"/>
      <c r="CZ45" s="659">
        <v>11.5</v>
      </c>
      <c r="DA45" s="660"/>
      <c r="DB45" s="660"/>
      <c r="DC45" s="661"/>
      <c r="DD45" s="634">
        <v>227378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519647</v>
      </c>
      <c r="CS46" s="626"/>
      <c r="CT46" s="626"/>
      <c r="CU46" s="626"/>
      <c r="CV46" s="626"/>
      <c r="CW46" s="626"/>
      <c r="CX46" s="626"/>
      <c r="CY46" s="627"/>
      <c r="CZ46" s="659">
        <v>4.4000000000000004</v>
      </c>
      <c r="DA46" s="708"/>
      <c r="DB46" s="708"/>
      <c r="DC46" s="709"/>
      <c r="DD46" s="634">
        <v>485970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182740</v>
      </c>
      <c r="CS47" s="657"/>
      <c r="CT47" s="657"/>
      <c r="CU47" s="657"/>
      <c r="CV47" s="657"/>
      <c r="CW47" s="657"/>
      <c r="CX47" s="657"/>
      <c r="CY47" s="658"/>
      <c r="CZ47" s="659">
        <v>1.5</v>
      </c>
      <c r="DA47" s="660"/>
      <c r="DB47" s="660"/>
      <c r="DC47" s="661"/>
      <c r="DD47" s="634">
        <v>4261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11794964</v>
      </c>
      <c r="CS49" s="693"/>
      <c r="CT49" s="693"/>
      <c r="CU49" s="693"/>
      <c r="CV49" s="693"/>
      <c r="CW49" s="693"/>
      <c r="CX49" s="693"/>
      <c r="CY49" s="720"/>
      <c r="CZ49" s="721">
        <v>100</v>
      </c>
      <c r="DA49" s="722"/>
      <c r="DB49" s="722"/>
      <c r="DC49" s="723"/>
      <c r="DD49" s="724">
        <v>4772407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13212</v>
      </c>
      <c r="R7" s="755"/>
      <c r="S7" s="755"/>
      <c r="T7" s="755"/>
      <c r="U7" s="755"/>
      <c r="V7" s="755">
        <v>11795</v>
      </c>
      <c r="W7" s="755"/>
      <c r="X7" s="755"/>
      <c r="Y7" s="755"/>
      <c r="Z7" s="755"/>
      <c r="AA7" s="755">
        <v>1417</v>
      </c>
      <c r="AB7" s="755"/>
      <c r="AC7" s="755"/>
      <c r="AD7" s="755"/>
      <c r="AE7" s="756"/>
      <c r="AF7" s="757">
        <v>1223</v>
      </c>
      <c r="AG7" s="758"/>
      <c r="AH7" s="758"/>
      <c r="AI7" s="758"/>
      <c r="AJ7" s="759"/>
      <c r="AK7" s="794">
        <v>166</v>
      </c>
      <c r="AL7" s="795"/>
      <c r="AM7" s="795"/>
      <c r="AN7" s="795"/>
      <c r="AO7" s="795"/>
      <c r="AP7" s="795">
        <v>2306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544</v>
      </c>
      <c r="BT7" s="799"/>
      <c r="BU7" s="799"/>
      <c r="BV7" s="799"/>
      <c r="BW7" s="799"/>
      <c r="BX7" s="799"/>
      <c r="BY7" s="799"/>
      <c r="BZ7" s="799"/>
      <c r="CA7" s="799"/>
      <c r="CB7" s="799"/>
      <c r="CC7" s="799"/>
      <c r="CD7" s="799"/>
      <c r="CE7" s="799"/>
      <c r="CF7" s="799"/>
      <c r="CG7" s="800"/>
      <c r="CH7" s="791">
        <v>-14</v>
      </c>
      <c r="CI7" s="792"/>
      <c r="CJ7" s="792"/>
      <c r="CK7" s="792"/>
      <c r="CL7" s="793"/>
      <c r="CM7" s="791">
        <v>67</v>
      </c>
      <c r="CN7" s="792"/>
      <c r="CO7" s="792"/>
      <c r="CP7" s="792"/>
      <c r="CQ7" s="793"/>
      <c r="CR7" s="791">
        <v>10</v>
      </c>
      <c r="CS7" s="792"/>
      <c r="CT7" s="792"/>
      <c r="CU7" s="792"/>
      <c r="CV7" s="793"/>
      <c r="CW7" s="791" t="s">
        <v>546</v>
      </c>
      <c r="CX7" s="792"/>
      <c r="CY7" s="792"/>
      <c r="CZ7" s="792"/>
      <c r="DA7" s="793"/>
      <c r="DB7" s="791" t="s">
        <v>546</v>
      </c>
      <c r="DC7" s="792"/>
      <c r="DD7" s="792"/>
      <c r="DE7" s="792"/>
      <c r="DF7" s="793"/>
      <c r="DG7" s="791" t="s">
        <v>546</v>
      </c>
      <c r="DH7" s="792"/>
      <c r="DI7" s="792"/>
      <c r="DJ7" s="792"/>
      <c r="DK7" s="793"/>
      <c r="DL7" s="791" t="s">
        <v>546</v>
      </c>
      <c r="DM7" s="792"/>
      <c r="DN7" s="792"/>
      <c r="DO7" s="792"/>
      <c r="DP7" s="793"/>
      <c r="DQ7" s="791" t="s">
        <v>546</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547</v>
      </c>
      <c r="BS8" s="788" t="s">
        <v>545</v>
      </c>
      <c r="BT8" s="789"/>
      <c r="BU8" s="789"/>
      <c r="BV8" s="789"/>
      <c r="BW8" s="789"/>
      <c r="BX8" s="789"/>
      <c r="BY8" s="789"/>
      <c r="BZ8" s="789"/>
      <c r="CA8" s="789"/>
      <c r="CB8" s="789"/>
      <c r="CC8" s="789"/>
      <c r="CD8" s="789"/>
      <c r="CE8" s="789"/>
      <c r="CF8" s="789"/>
      <c r="CG8" s="790"/>
      <c r="CH8" s="801" t="s">
        <v>546</v>
      </c>
      <c r="CI8" s="802"/>
      <c r="CJ8" s="802"/>
      <c r="CK8" s="802"/>
      <c r="CL8" s="803"/>
      <c r="CM8" s="801" t="s">
        <v>546</v>
      </c>
      <c r="CN8" s="802"/>
      <c r="CO8" s="802"/>
      <c r="CP8" s="802"/>
      <c r="CQ8" s="803"/>
      <c r="CR8" s="801" t="s">
        <v>546</v>
      </c>
      <c r="CS8" s="802"/>
      <c r="CT8" s="802"/>
      <c r="CU8" s="802"/>
      <c r="CV8" s="803"/>
      <c r="CW8" s="801" t="s">
        <v>546</v>
      </c>
      <c r="CX8" s="802"/>
      <c r="CY8" s="802"/>
      <c r="CZ8" s="802"/>
      <c r="DA8" s="803"/>
      <c r="DB8" s="801" t="s">
        <v>546</v>
      </c>
      <c r="DC8" s="802"/>
      <c r="DD8" s="802"/>
      <c r="DE8" s="802"/>
      <c r="DF8" s="803"/>
      <c r="DG8" s="801">
        <v>53</v>
      </c>
      <c r="DH8" s="802"/>
      <c r="DI8" s="802"/>
      <c r="DJ8" s="802"/>
      <c r="DK8" s="803"/>
      <c r="DL8" s="801" t="s">
        <v>546</v>
      </c>
      <c r="DM8" s="802"/>
      <c r="DN8" s="802"/>
      <c r="DO8" s="802"/>
      <c r="DP8" s="803"/>
      <c r="DQ8" s="801">
        <v>5</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13212</v>
      </c>
      <c r="R23" s="814"/>
      <c r="S23" s="814"/>
      <c r="T23" s="814"/>
      <c r="U23" s="814"/>
      <c r="V23" s="814">
        <v>11796</v>
      </c>
      <c r="W23" s="814"/>
      <c r="X23" s="814"/>
      <c r="Y23" s="814"/>
      <c r="Z23" s="814"/>
      <c r="AA23" s="814">
        <v>1417</v>
      </c>
      <c r="AB23" s="814"/>
      <c r="AC23" s="814"/>
      <c r="AD23" s="814"/>
      <c r="AE23" s="815"/>
      <c r="AF23" s="816">
        <v>1223</v>
      </c>
      <c r="AG23" s="814"/>
      <c r="AH23" s="814"/>
      <c r="AI23" s="814"/>
      <c r="AJ23" s="817"/>
      <c r="AK23" s="818"/>
      <c r="AL23" s="819"/>
      <c r="AM23" s="819"/>
      <c r="AN23" s="819"/>
      <c r="AO23" s="819"/>
      <c r="AP23" s="814">
        <v>2306</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1143</v>
      </c>
      <c r="R28" s="843"/>
      <c r="S28" s="843"/>
      <c r="T28" s="843"/>
      <c r="U28" s="843"/>
      <c r="V28" s="843">
        <v>1037</v>
      </c>
      <c r="W28" s="843"/>
      <c r="X28" s="843"/>
      <c r="Y28" s="843"/>
      <c r="Z28" s="843"/>
      <c r="AA28" s="843">
        <v>106</v>
      </c>
      <c r="AB28" s="843"/>
      <c r="AC28" s="843"/>
      <c r="AD28" s="843"/>
      <c r="AE28" s="844"/>
      <c r="AF28" s="845">
        <v>106</v>
      </c>
      <c r="AG28" s="843"/>
      <c r="AH28" s="843"/>
      <c r="AI28" s="843"/>
      <c r="AJ28" s="846"/>
      <c r="AK28" s="847">
        <v>72</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499</v>
      </c>
      <c r="R29" s="779"/>
      <c r="S29" s="779"/>
      <c r="T29" s="779"/>
      <c r="U29" s="779"/>
      <c r="V29" s="779">
        <v>457</v>
      </c>
      <c r="W29" s="779"/>
      <c r="X29" s="779"/>
      <c r="Y29" s="779"/>
      <c r="Z29" s="779"/>
      <c r="AA29" s="779">
        <v>42</v>
      </c>
      <c r="AB29" s="779"/>
      <c r="AC29" s="779"/>
      <c r="AD29" s="779"/>
      <c r="AE29" s="780"/>
      <c r="AF29" s="781">
        <v>42</v>
      </c>
      <c r="AG29" s="782"/>
      <c r="AH29" s="782"/>
      <c r="AI29" s="782"/>
      <c r="AJ29" s="783"/>
      <c r="AK29" s="850">
        <v>94</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19</v>
      </c>
      <c r="R30" s="779"/>
      <c r="S30" s="779"/>
      <c r="T30" s="779"/>
      <c r="U30" s="779"/>
      <c r="V30" s="779">
        <v>19</v>
      </c>
      <c r="W30" s="779"/>
      <c r="X30" s="779"/>
      <c r="Y30" s="779"/>
      <c r="Z30" s="779"/>
      <c r="AA30" s="779">
        <v>0</v>
      </c>
      <c r="AB30" s="779"/>
      <c r="AC30" s="779"/>
      <c r="AD30" s="779"/>
      <c r="AE30" s="780"/>
      <c r="AF30" s="781">
        <v>0</v>
      </c>
      <c r="AG30" s="782"/>
      <c r="AH30" s="782"/>
      <c r="AI30" s="782"/>
      <c r="AJ30" s="783"/>
      <c r="AK30" s="850">
        <v>19</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354</v>
      </c>
      <c r="R31" s="779"/>
      <c r="S31" s="779"/>
      <c r="T31" s="779"/>
      <c r="U31" s="779"/>
      <c r="V31" s="779">
        <v>258</v>
      </c>
      <c r="W31" s="779"/>
      <c r="X31" s="779"/>
      <c r="Y31" s="779"/>
      <c r="Z31" s="779"/>
      <c r="AA31" s="779">
        <v>96</v>
      </c>
      <c r="AB31" s="779"/>
      <c r="AC31" s="779"/>
      <c r="AD31" s="779"/>
      <c r="AE31" s="780"/>
      <c r="AF31" s="781">
        <v>217</v>
      </c>
      <c r="AG31" s="782"/>
      <c r="AH31" s="782"/>
      <c r="AI31" s="782"/>
      <c r="AJ31" s="783"/>
      <c r="AK31" s="850">
        <v>146</v>
      </c>
      <c r="AL31" s="851"/>
      <c r="AM31" s="851"/>
      <c r="AN31" s="851"/>
      <c r="AO31" s="851"/>
      <c r="AP31" s="851">
        <v>1029</v>
      </c>
      <c r="AQ31" s="851"/>
      <c r="AR31" s="851"/>
      <c r="AS31" s="851"/>
      <c r="AT31" s="851"/>
      <c r="AU31" s="851">
        <v>932</v>
      </c>
      <c r="AV31" s="851"/>
      <c r="AW31" s="851"/>
      <c r="AX31" s="851"/>
      <c r="AY31" s="851"/>
      <c r="AZ31" s="852"/>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31</v>
      </c>
      <c r="R32" s="779"/>
      <c r="S32" s="779"/>
      <c r="T32" s="779"/>
      <c r="U32" s="779"/>
      <c r="V32" s="779">
        <v>27</v>
      </c>
      <c r="W32" s="779"/>
      <c r="X32" s="779"/>
      <c r="Y32" s="779"/>
      <c r="Z32" s="779"/>
      <c r="AA32" s="779">
        <v>4</v>
      </c>
      <c r="AB32" s="779"/>
      <c r="AC32" s="779"/>
      <c r="AD32" s="779"/>
      <c r="AE32" s="780"/>
      <c r="AF32" s="781">
        <v>4</v>
      </c>
      <c r="AG32" s="782"/>
      <c r="AH32" s="782"/>
      <c r="AI32" s="782"/>
      <c r="AJ32" s="783"/>
      <c r="AK32" s="850">
        <v>23</v>
      </c>
      <c r="AL32" s="851"/>
      <c r="AM32" s="851"/>
      <c r="AN32" s="851"/>
      <c r="AO32" s="851"/>
      <c r="AP32" s="851">
        <v>236</v>
      </c>
      <c r="AQ32" s="851"/>
      <c r="AR32" s="851"/>
      <c r="AS32" s="851"/>
      <c r="AT32" s="851"/>
      <c r="AU32" s="851">
        <v>233</v>
      </c>
      <c r="AV32" s="851"/>
      <c r="AW32" s="851"/>
      <c r="AX32" s="851"/>
      <c r="AY32" s="851"/>
      <c r="AZ32" s="852"/>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304</v>
      </c>
      <c r="R33" s="779"/>
      <c r="S33" s="779"/>
      <c r="T33" s="779"/>
      <c r="U33" s="779"/>
      <c r="V33" s="779">
        <v>274</v>
      </c>
      <c r="W33" s="779"/>
      <c r="X33" s="779"/>
      <c r="Y33" s="779"/>
      <c r="Z33" s="779"/>
      <c r="AA33" s="779">
        <v>30</v>
      </c>
      <c r="AB33" s="779"/>
      <c r="AC33" s="779"/>
      <c r="AD33" s="779"/>
      <c r="AE33" s="780"/>
      <c r="AF33" s="781" t="s">
        <v>113</v>
      </c>
      <c r="AG33" s="782"/>
      <c r="AH33" s="782"/>
      <c r="AI33" s="782"/>
      <c r="AJ33" s="783"/>
      <c r="AK33" s="850">
        <v>65</v>
      </c>
      <c r="AL33" s="851"/>
      <c r="AM33" s="851"/>
      <c r="AN33" s="851"/>
      <c r="AO33" s="851"/>
      <c r="AP33" s="851">
        <v>176</v>
      </c>
      <c r="AQ33" s="851"/>
      <c r="AR33" s="851"/>
      <c r="AS33" s="851"/>
      <c r="AT33" s="851"/>
      <c r="AU33" s="851"/>
      <c r="AV33" s="851"/>
      <c r="AW33" s="851"/>
      <c r="AX33" s="851"/>
      <c r="AY33" s="851"/>
      <c r="AZ33" s="852"/>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369</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533</v>
      </c>
      <c r="C68" s="890"/>
      <c r="D68" s="890"/>
      <c r="E68" s="890"/>
      <c r="F68" s="890"/>
      <c r="G68" s="890"/>
      <c r="H68" s="890"/>
      <c r="I68" s="890"/>
      <c r="J68" s="890"/>
      <c r="K68" s="890"/>
      <c r="L68" s="890"/>
      <c r="M68" s="890"/>
      <c r="N68" s="890"/>
      <c r="O68" s="890"/>
      <c r="P68" s="891"/>
      <c r="Q68" s="892">
        <v>3731</v>
      </c>
      <c r="R68" s="886"/>
      <c r="S68" s="886"/>
      <c r="T68" s="886"/>
      <c r="U68" s="886"/>
      <c r="V68" s="886">
        <v>2984</v>
      </c>
      <c r="W68" s="886"/>
      <c r="X68" s="886"/>
      <c r="Y68" s="886"/>
      <c r="Z68" s="886"/>
      <c r="AA68" s="886">
        <v>747</v>
      </c>
      <c r="AB68" s="886"/>
      <c r="AC68" s="886"/>
      <c r="AD68" s="886"/>
      <c r="AE68" s="886"/>
      <c r="AF68" s="886">
        <v>288</v>
      </c>
      <c r="AG68" s="886"/>
      <c r="AH68" s="886"/>
      <c r="AI68" s="886"/>
      <c r="AJ68" s="886"/>
      <c r="AK68" s="886">
        <v>115</v>
      </c>
      <c r="AL68" s="886"/>
      <c r="AM68" s="886"/>
      <c r="AN68" s="886"/>
      <c r="AO68" s="886"/>
      <c r="AP68" s="886">
        <v>870</v>
      </c>
      <c r="AQ68" s="886"/>
      <c r="AR68" s="886"/>
      <c r="AS68" s="886"/>
      <c r="AT68" s="886"/>
      <c r="AU68" s="886">
        <v>69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534</v>
      </c>
      <c r="C69" s="894"/>
      <c r="D69" s="894"/>
      <c r="E69" s="894"/>
      <c r="F69" s="894"/>
      <c r="G69" s="894"/>
      <c r="H69" s="894"/>
      <c r="I69" s="894"/>
      <c r="J69" s="894"/>
      <c r="K69" s="894"/>
      <c r="L69" s="894"/>
      <c r="M69" s="894"/>
      <c r="N69" s="894"/>
      <c r="O69" s="894"/>
      <c r="P69" s="895"/>
      <c r="Q69" s="896">
        <v>33</v>
      </c>
      <c r="R69" s="851"/>
      <c r="S69" s="851"/>
      <c r="T69" s="851"/>
      <c r="U69" s="851"/>
      <c r="V69" s="851">
        <v>31</v>
      </c>
      <c r="W69" s="851"/>
      <c r="X69" s="851"/>
      <c r="Y69" s="851"/>
      <c r="Z69" s="851"/>
      <c r="AA69" s="851">
        <v>2</v>
      </c>
      <c r="AB69" s="851"/>
      <c r="AC69" s="851"/>
      <c r="AD69" s="851"/>
      <c r="AE69" s="851"/>
      <c r="AF69" s="851">
        <v>2</v>
      </c>
      <c r="AG69" s="851"/>
      <c r="AH69" s="851"/>
      <c r="AI69" s="851"/>
      <c r="AJ69" s="851"/>
      <c r="AK69" s="851"/>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535</v>
      </c>
      <c r="C70" s="894"/>
      <c r="D70" s="894"/>
      <c r="E70" s="894"/>
      <c r="F70" s="894"/>
      <c r="G70" s="894"/>
      <c r="H70" s="894"/>
      <c r="I70" s="894"/>
      <c r="J70" s="894"/>
      <c r="K70" s="894"/>
      <c r="L70" s="894"/>
      <c r="M70" s="894"/>
      <c r="N70" s="894"/>
      <c r="O70" s="894"/>
      <c r="P70" s="895"/>
      <c r="Q70" s="896">
        <v>1435</v>
      </c>
      <c r="R70" s="851"/>
      <c r="S70" s="851"/>
      <c r="T70" s="851"/>
      <c r="U70" s="851"/>
      <c r="V70" s="851">
        <v>1501</v>
      </c>
      <c r="W70" s="851"/>
      <c r="X70" s="851"/>
      <c r="Y70" s="851"/>
      <c r="Z70" s="851"/>
      <c r="AA70" s="851">
        <v>-66</v>
      </c>
      <c r="AB70" s="851"/>
      <c r="AC70" s="851"/>
      <c r="AD70" s="851"/>
      <c r="AE70" s="851"/>
      <c r="AF70" s="851">
        <v>2190</v>
      </c>
      <c r="AG70" s="851"/>
      <c r="AH70" s="851"/>
      <c r="AI70" s="851"/>
      <c r="AJ70" s="851"/>
      <c r="AK70" s="851"/>
      <c r="AL70" s="851"/>
      <c r="AM70" s="851"/>
      <c r="AN70" s="851"/>
      <c r="AO70" s="851"/>
      <c r="AP70" s="851">
        <v>3056</v>
      </c>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536</v>
      </c>
      <c r="C71" s="894"/>
      <c r="D71" s="894"/>
      <c r="E71" s="894"/>
      <c r="F71" s="894"/>
      <c r="G71" s="894"/>
      <c r="H71" s="894"/>
      <c r="I71" s="894"/>
      <c r="J71" s="894"/>
      <c r="K71" s="894"/>
      <c r="L71" s="894"/>
      <c r="M71" s="894"/>
      <c r="N71" s="894"/>
      <c r="O71" s="894"/>
      <c r="P71" s="895"/>
      <c r="Q71" s="896">
        <v>674</v>
      </c>
      <c r="R71" s="851"/>
      <c r="S71" s="851"/>
      <c r="T71" s="851"/>
      <c r="U71" s="851"/>
      <c r="V71" s="851">
        <v>536</v>
      </c>
      <c r="W71" s="851"/>
      <c r="X71" s="851"/>
      <c r="Y71" s="851"/>
      <c r="Z71" s="851"/>
      <c r="AA71" s="851">
        <v>138</v>
      </c>
      <c r="AB71" s="851"/>
      <c r="AC71" s="851"/>
      <c r="AD71" s="851"/>
      <c r="AE71" s="851"/>
      <c r="AF71" s="851">
        <v>723</v>
      </c>
      <c r="AG71" s="851"/>
      <c r="AH71" s="851"/>
      <c r="AI71" s="851"/>
      <c r="AJ71" s="851"/>
      <c r="AK71" s="851"/>
      <c r="AL71" s="851"/>
      <c r="AM71" s="851"/>
      <c r="AN71" s="851"/>
      <c r="AO71" s="851"/>
      <c r="AP71" s="851">
        <v>2825</v>
      </c>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537</v>
      </c>
      <c r="C72" s="894"/>
      <c r="D72" s="894"/>
      <c r="E72" s="894"/>
      <c r="F72" s="894"/>
      <c r="G72" s="894"/>
      <c r="H72" s="894"/>
      <c r="I72" s="894"/>
      <c r="J72" s="894"/>
      <c r="K72" s="894"/>
      <c r="L72" s="894"/>
      <c r="M72" s="894"/>
      <c r="N72" s="894"/>
      <c r="O72" s="894"/>
      <c r="P72" s="895"/>
      <c r="Q72" s="896">
        <v>10590</v>
      </c>
      <c r="R72" s="851"/>
      <c r="S72" s="851"/>
      <c r="T72" s="851"/>
      <c r="U72" s="851"/>
      <c r="V72" s="851">
        <v>9677</v>
      </c>
      <c r="W72" s="851"/>
      <c r="X72" s="851"/>
      <c r="Y72" s="851"/>
      <c r="Z72" s="851"/>
      <c r="AA72" s="851">
        <v>913</v>
      </c>
      <c r="AB72" s="851"/>
      <c r="AC72" s="851"/>
      <c r="AD72" s="851"/>
      <c r="AE72" s="851"/>
      <c r="AF72" s="851">
        <v>913</v>
      </c>
      <c r="AG72" s="851"/>
      <c r="AH72" s="851"/>
      <c r="AI72" s="851"/>
      <c r="AJ72" s="851"/>
      <c r="AK72" s="851">
        <v>15</v>
      </c>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538</v>
      </c>
      <c r="C73" s="894"/>
      <c r="D73" s="894"/>
      <c r="E73" s="894"/>
      <c r="F73" s="894"/>
      <c r="G73" s="894"/>
      <c r="H73" s="894"/>
      <c r="I73" s="894"/>
      <c r="J73" s="894"/>
      <c r="K73" s="894"/>
      <c r="L73" s="894"/>
      <c r="M73" s="894"/>
      <c r="N73" s="894"/>
      <c r="O73" s="894"/>
      <c r="P73" s="895"/>
      <c r="Q73" s="896">
        <v>1588</v>
      </c>
      <c r="R73" s="851"/>
      <c r="S73" s="851"/>
      <c r="T73" s="851"/>
      <c r="U73" s="851"/>
      <c r="V73" s="851">
        <v>1587</v>
      </c>
      <c r="W73" s="851"/>
      <c r="X73" s="851"/>
      <c r="Y73" s="851"/>
      <c r="Z73" s="851"/>
      <c r="AA73" s="851">
        <v>1</v>
      </c>
      <c r="AB73" s="851"/>
      <c r="AC73" s="851"/>
      <c r="AD73" s="851"/>
      <c r="AE73" s="851"/>
      <c r="AF73" s="851">
        <v>1</v>
      </c>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539</v>
      </c>
      <c r="C74" s="894"/>
      <c r="D74" s="894"/>
      <c r="E74" s="894"/>
      <c r="F74" s="894"/>
      <c r="G74" s="894"/>
      <c r="H74" s="894"/>
      <c r="I74" s="894"/>
      <c r="J74" s="894"/>
      <c r="K74" s="894"/>
      <c r="L74" s="894"/>
      <c r="M74" s="894"/>
      <c r="N74" s="894"/>
      <c r="O74" s="894"/>
      <c r="P74" s="895"/>
      <c r="Q74" s="896">
        <v>2</v>
      </c>
      <c r="R74" s="851"/>
      <c r="S74" s="851"/>
      <c r="T74" s="851"/>
      <c r="U74" s="851"/>
      <c r="V74" s="851">
        <v>1</v>
      </c>
      <c r="W74" s="851"/>
      <c r="X74" s="851"/>
      <c r="Y74" s="851"/>
      <c r="Z74" s="851"/>
      <c r="AA74" s="851">
        <v>1</v>
      </c>
      <c r="AB74" s="851"/>
      <c r="AC74" s="851"/>
      <c r="AD74" s="851"/>
      <c r="AE74" s="851"/>
      <c r="AF74" s="851">
        <v>1</v>
      </c>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540</v>
      </c>
      <c r="C75" s="894"/>
      <c r="D75" s="894"/>
      <c r="E75" s="894"/>
      <c r="F75" s="894"/>
      <c r="G75" s="894"/>
      <c r="H75" s="894"/>
      <c r="I75" s="894"/>
      <c r="J75" s="894"/>
      <c r="K75" s="894"/>
      <c r="L75" s="894"/>
      <c r="M75" s="894"/>
      <c r="N75" s="894"/>
      <c r="O75" s="894"/>
      <c r="P75" s="895"/>
      <c r="Q75" s="899">
        <v>54</v>
      </c>
      <c r="R75" s="900"/>
      <c r="S75" s="900"/>
      <c r="T75" s="900"/>
      <c r="U75" s="850"/>
      <c r="V75" s="901">
        <v>48</v>
      </c>
      <c r="W75" s="900"/>
      <c r="X75" s="900"/>
      <c r="Y75" s="900"/>
      <c r="Z75" s="850"/>
      <c r="AA75" s="901">
        <v>6</v>
      </c>
      <c r="AB75" s="900"/>
      <c r="AC75" s="900"/>
      <c r="AD75" s="900"/>
      <c r="AE75" s="850"/>
      <c r="AF75" s="901">
        <v>6</v>
      </c>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541</v>
      </c>
      <c r="C76" s="894"/>
      <c r="D76" s="894"/>
      <c r="E76" s="894"/>
      <c r="F76" s="894"/>
      <c r="G76" s="894"/>
      <c r="H76" s="894"/>
      <c r="I76" s="894"/>
      <c r="J76" s="894"/>
      <c r="K76" s="894"/>
      <c r="L76" s="894"/>
      <c r="M76" s="894"/>
      <c r="N76" s="894"/>
      <c r="O76" s="894"/>
      <c r="P76" s="895"/>
      <c r="Q76" s="899">
        <v>42</v>
      </c>
      <c r="R76" s="900"/>
      <c r="S76" s="900"/>
      <c r="T76" s="900"/>
      <c r="U76" s="850"/>
      <c r="V76" s="901">
        <v>37</v>
      </c>
      <c r="W76" s="900"/>
      <c r="X76" s="900"/>
      <c r="Y76" s="900"/>
      <c r="Z76" s="850"/>
      <c r="AA76" s="901">
        <v>5</v>
      </c>
      <c r="AB76" s="900"/>
      <c r="AC76" s="900"/>
      <c r="AD76" s="900"/>
      <c r="AE76" s="850"/>
      <c r="AF76" s="901">
        <v>5</v>
      </c>
      <c r="AG76" s="900"/>
      <c r="AH76" s="900"/>
      <c r="AI76" s="900"/>
      <c r="AJ76" s="850"/>
      <c r="AK76" s="901">
        <v>18</v>
      </c>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542</v>
      </c>
      <c r="C77" s="894"/>
      <c r="D77" s="894"/>
      <c r="E77" s="894"/>
      <c r="F77" s="894"/>
      <c r="G77" s="894"/>
      <c r="H77" s="894"/>
      <c r="I77" s="894"/>
      <c r="J77" s="894"/>
      <c r="K77" s="894"/>
      <c r="L77" s="894"/>
      <c r="M77" s="894"/>
      <c r="N77" s="894"/>
      <c r="O77" s="894"/>
      <c r="P77" s="895"/>
      <c r="Q77" s="899">
        <v>771</v>
      </c>
      <c r="R77" s="900"/>
      <c r="S77" s="900"/>
      <c r="T77" s="900"/>
      <c r="U77" s="850"/>
      <c r="V77" s="901">
        <v>722</v>
      </c>
      <c r="W77" s="900"/>
      <c r="X77" s="900"/>
      <c r="Y77" s="900"/>
      <c r="Z77" s="850"/>
      <c r="AA77" s="901">
        <v>49</v>
      </c>
      <c r="AB77" s="900"/>
      <c r="AC77" s="900"/>
      <c r="AD77" s="900"/>
      <c r="AE77" s="850"/>
      <c r="AF77" s="901">
        <v>49</v>
      </c>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543</v>
      </c>
      <c r="C78" s="894"/>
      <c r="D78" s="894"/>
      <c r="E78" s="894"/>
      <c r="F78" s="894"/>
      <c r="G78" s="894"/>
      <c r="H78" s="894"/>
      <c r="I78" s="894"/>
      <c r="J78" s="894"/>
      <c r="K78" s="894"/>
      <c r="L78" s="894"/>
      <c r="M78" s="894"/>
      <c r="N78" s="894"/>
      <c r="O78" s="894"/>
      <c r="P78" s="895"/>
      <c r="Q78" s="896">
        <v>246870</v>
      </c>
      <c r="R78" s="851"/>
      <c r="S78" s="851"/>
      <c r="T78" s="851"/>
      <c r="U78" s="851"/>
      <c r="V78" s="851">
        <v>235027</v>
      </c>
      <c r="W78" s="851"/>
      <c r="X78" s="851"/>
      <c r="Y78" s="851"/>
      <c r="Z78" s="851"/>
      <c r="AA78" s="851">
        <v>11843</v>
      </c>
      <c r="AB78" s="851"/>
      <c r="AC78" s="851"/>
      <c r="AD78" s="851"/>
      <c r="AE78" s="851"/>
      <c r="AF78" s="851">
        <v>11843</v>
      </c>
      <c r="AG78" s="851"/>
      <c r="AH78" s="851"/>
      <c r="AI78" s="851"/>
      <c r="AJ78" s="851"/>
      <c r="AK78" s="851">
        <v>516</v>
      </c>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16021</v>
      </c>
      <c r="AG88" s="862"/>
      <c r="AH88" s="862"/>
      <c r="AI88" s="862"/>
      <c r="AJ88" s="862"/>
      <c r="AK88" s="859"/>
      <c r="AL88" s="859"/>
      <c r="AM88" s="859"/>
      <c r="AN88" s="859"/>
      <c r="AO88" s="859"/>
      <c r="AP88" s="862">
        <v>6751</v>
      </c>
      <c r="AQ88" s="862"/>
      <c r="AR88" s="862"/>
      <c r="AS88" s="862"/>
      <c r="AT88" s="862"/>
      <c r="AU88" s="862">
        <v>69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v>
      </c>
      <c r="CS102" s="870"/>
      <c r="CT102" s="870"/>
      <c r="CU102" s="870"/>
      <c r="CV102" s="913"/>
      <c r="CW102" s="912"/>
      <c r="CX102" s="870"/>
      <c r="CY102" s="870"/>
      <c r="CZ102" s="870"/>
      <c r="DA102" s="913"/>
      <c r="DB102" s="912"/>
      <c r="DC102" s="870"/>
      <c r="DD102" s="870"/>
      <c r="DE102" s="870"/>
      <c r="DF102" s="913"/>
      <c r="DG102" s="912">
        <v>53</v>
      </c>
      <c r="DH102" s="870"/>
      <c r="DI102" s="870"/>
      <c r="DJ102" s="870"/>
      <c r="DK102" s="913"/>
      <c r="DL102" s="912"/>
      <c r="DM102" s="870"/>
      <c r="DN102" s="870"/>
      <c r="DO102" s="870"/>
      <c r="DP102" s="913"/>
      <c r="DQ102" s="912">
        <v>5</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235770</v>
      </c>
      <c r="AB110" s="922"/>
      <c r="AC110" s="922"/>
      <c r="AD110" s="922"/>
      <c r="AE110" s="923"/>
      <c r="AF110" s="924">
        <v>184387</v>
      </c>
      <c r="AG110" s="922"/>
      <c r="AH110" s="922"/>
      <c r="AI110" s="922"/>
      <c r="AJ110" s="923"/>
      <c r="AK110" s="924">
        <v>189609</v>
      </c>
      <c r="AL110" s="922"/>
      <c r="AM110" s="922"/>
      <c r="AN110" s="922"/>
      <c r="AO110" s="923"/>
      <c r="AP110" s="925">
        <v>6.7</v>
      </c>
      <c r="AQ110" s="926"/>
      <c r="AR110" s="926"/>
      <c r="AS110" s="926"/>
      <c r="AT110" s="927"/>
      <c r="AU110" s="928" t="s">
        <v>62</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2585398</v>
      </c>
      <c r="BR110" s="957"/>
      <c r="BS110" s="957"/>
      <c r="BT110" s="957"/>
      <c r="BU110" s="957"/>
      <c r="BV110" s="957">
        <v>2432550</v>
      </c>
      <c r="BW110" s="957"/>
      <c r="BX110" s="957"/>
      <c r="BY110" s="957"/>
      <c r="BZ110" s="957"/>
      <c r="CA110" s="957">
        <v>2306008</v>
      </c>
      <c r="CB110" s="957"/>
      <c r="CC110" s="957"/>
      <c r="CD110" s="957"/>
      <c r="CE110" s="957"/>
      <c r="CF110" s="971">
        <v>81.599999999999994</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1506504</v>
      </c>
      <c r="BR112" s="950"/>
      <c r="BS112" s="950"/>
      <c r="BT112" s="950"/>
      <c r="BU112" s="950"/>
      <c r="BV112" s="950">
        <v>1365195</v>
      </c>
      <c r="BW112" s="950"/>
      <c r="BX112" s="950"/>
      <c r="BY112" s="950"/>
      <c r="BZ112" s="950"/>
      <c r="CA112" s="950">
        <v>1312251</v>
      </c>
      <c r="CB112" s="950"/>
      <c r="CC112" s="950"/>
      <c r="CD112" s="950"/>
      <c r="CE112" s="950"/>
      <c r="CF112" s="944">
        <v>46.5</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174517</v>
      </c>
      <c r="AB113" s="964"/>
      <c r="AC113" s="964"/>
      <c r="AD113" s="964"/>
      <c r="AE113" s="965"/>
      <c r="AF113" s="966">
        <v>170172</v>
      </c>
      <c r="AG113" s="964"/>
      <c r="AH113" s="964"/>
      <c r="AI113" s="964"/>
      <c r="AJ113" s="965"/>
      <c r="AK113" s="966">
        <v>136269</v>
      </c>
      <c r="AL113" s="964"/>
      <c r="AM113" s="964"/>
      <c r="AN113" s="964"/>
      <c r="AO113" s="965"/>
      <c r="AP113" s="967">
        <v>4.8</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89520</v>
      </c>
      <c r="BR113" s="950"/>
      <c r="BS113" s="950"/>
      <c r="BT113" s="950"/>
      <c r="BU113" s="950"/>
      <c r="BV113" s="950">
        <v>77704</v>
      </c>
      <c r="BW113" s="950"/>
      <c r="BX113" s="950"/>
      <c r="BY113" s="950"/>
      <c r="BZ113" s="950"/>
      <c r="CA113" s="950">
        <v>68850</v>
      </c>
      <c r="CB113" s="950"/>
      <c r="CC113" s="950"/>
      <c r="CD113" s="950"/>
      <c r="CE113" s="950"/>
      <c r="CF113" s="944">
        <v>2.4</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47196</v>
      </c>
      <c r="AB114" s="989"/>
      <c r="AC114" s="989"/>
      <c r="AD114" s="989"/>
      <c r="AE114" s="990"/>
      <c r="AF114" s="991">
        <v>44091</v>
      </c>
      <c r="AG114" s="989"/>
      <c r="AH114" s="989"/>
      <c r="AI114" s="989"/>
      <c r="AJ114" s="990"/>
      <c r="AK114" s="991">
        <v>46314</v>
      </c>
      <c r="AL114" s="989"/>
      <c r="AM114" s="989"/>
      <c r="AN114" s="989"/>
      <c r="AO114" s="990"/>
      <c r="AP114" s="992">
        <v>1.6</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369793</v>
      </c>
      <c r="BR114" s="950"/>
      <c r="BS114" s="950"/>
      <c r="BT114" s="950"/>
      <c r="BU114" s="950"/>
      <c r="BV114" s="950">
        <v>413275</v>
      </c>
      <c r="BW114" s="950"/>
      <c r="BX114" s="950"/>
      <c r="BY114" s="950"/>
      <c r="BZ114" s="950"/>
      <c r="CA114" s="950">
        <v>299113</v>
      </c>
      <c r="CB114" s="950"/>
      <c r="CC114" s="950"/>
      <c r="CD114" s="950"/>
      <c r="CE114" s="950"/>
      <c r="CF114" s="944">
        <v>10.6</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113</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v>7024</v>
      </c>
      <c r="BR115" s="950"/>
      <c r="BS115" s="950"/>
      <c r="BT115" s="950"/>
      <c r="BU115" s="950"/>
      <c r="BV115" s="950">
        <v>6149</v>
      </c>
      <c r="BW115" s="950"/>
      <c r="BX115" s="950"/>
      <c r="BY115" s="950"/>
      <c r="BZ115" s="950"/>
      <c r="CA115" s="950">
        <v>5283</v>
      </c>
      <c r="CB115" s="950"/>
      <c r="CC115" s="950"/>
      <c r="CD115" s="950"/>
      <c r="CE115" s="950"/>
      <c r="CF115" s="944">
        <v>0.2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457483</v>
      </c>
      <c r="AB117" s="1007"/>
      <c r="AC117" s="1007"/>
      <c r="AD117" s="1007"/>
      <c r="AE117" s="1008"/>
      <c r="AF117" s="1009">
        <v>398650</v>
      </c>
      <c r="AG117" s="1007"/>
      <c r="AH117" s="1007"/>
      <c r="AI117" s="1007"/>
      <c r="AJ117" s="1008"/>
      <c r="AK117" s="1009">
        <v>372192</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4558239</v>
      </c>
      <c r="BR119" s="1028"/>
      <c r="BS119" s="1028"/>
      <c r="BT119" s="1028"/>
      <c r="BU119" s="1028"/>
      <c r="BV119" s="1028">
        <v>4294873</v>
      </c>
      <c r="BW119" s="1028"/>
      <c r="BX119" s="1028"/>
      <c r="BY119" s="1028"/>
      <c r="BZ119" s="1028"/>
      <c r="CA119" s="1028">
        <v>3991505</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2619466</v>
      </c>
      <c r="BR120" s="957"/>
      <c r="BS120" s="957"/>
      <c r="BT120" s="957"/>
      <c r="BU120" s="957"/>
      <c r="BV120" s="957">
        <v>3021290</v>
      </c>
      <c r="BW120" s="957"/>
      <c r="BX120" s="957"/>
      <c r="BY120" s="957"/>
      <c r="BZ120" s="957"/>
      <c r="CA120" s="957">
        <v>3036098</v>
      </c>
      <c r="CB120" s="957"/>
      <c r="CC120" s="957"/>
      <c r="CD120" s="957"/>
      <c r="CE120" s="957"/>
      <c r="CF120" s="971">
        <v>107.5</v>
      </c>
      <c r="CG120" s="972"/>
      <c r="CH120" s="972"/>
      <c r="CI120" s="972"/>
      <c r="CJ120" s="972"/>
      <c r="CK120" s="1037" t="s">
        <v>436</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v>1239912</v>
      </c>
      <c r="DH120" s="957"/>
      <c r="DI120" s="957"/>
      <c r="DJ120" s="957"/>
      <c r="DK120" s="957"/>
      <c r="DL120" s="957">
        <v>1115268</v>
      </c>
      <c r="DM120" s="957"/>
      <c r="DN120" s="957"/>
      <c r="DO120" s="957"/>
      <c r="DP120" s="957"/>
      <c r="DQ120" s="957">
        <v>931869</v>
      </c>
      <c r="DR120" s="957"/>
      <c r="DS120" s="957"/>
      <c r="DT120" s="957"/>
      <c r="DU120" s="957"/>
      <c r="DV120" s="958">
        <v>33</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9000</v>
      </c>
      <c r="BR121" s="950"/>
      <c r="BS121" s="950"/>
      <c r="BT121" s="950"/>
      <c r="BU121" s="950"/>
      <c r="BV121" s="950">
        <v>21400</v>
      </c>
      <c r="BW121" s="950"/>
      <c r="BX121" s="950"/>
      <c r="BY121" s="950"/>
      <c r="BZ121" s="950"/>
      <c r="CA121" s="950">
        <v>209806</v>
      </c>
      <c r="CB121" s="950"/>
      <c r="CC121" s="950"/>
      <c r="CD121" s="950"/>
      <c r="CE121" s="950"/>
      <c r="CF121" s="944">
        <v>7.4</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266592</v>
      </c>
      <c r="DH121" s="950"/>
      <c r="DI121" s="950"/>
      <c r="DJ121" s="950"/>
      <c r="DK121" s="950"/>
      <c r="DL121" s="950">
        <v>249927</v>
      </c>
      <c r="DM121" s="950"/>
      <c r="DN121" s="950"/>
      <c r="DO121" s="950"/>
      <c r="DP121" s="950"/>
      <c r="DQ121" s="950">
        <v>233408</v>
      </c>
      <c r="DR121" s="950"/>
      <c r="DS121" s="950"/>
      <c r="DT121" s="950"/>
      <c r="DU121" s="950"/>
      <c r="DV121" s="951">
        <v>8.3000000000000007</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2641542</v>
      </c>
      <c r="BR122" s="1028"/>
      <c r="BS122" s="1028"/>
      <c r="BT122" s="1028"/>
      <c r="BU122" s="1028"/>
      <c r="BV122" s="1028">
        <v>2452707</v>
      </c>
      <c r="BW122" s="1028"/>
      <c r="BX122" s="1028"/>
      <c r="BY122" s="1028"/>
      <c r="BZ122" s="1028"/>
      <c r="CA122" s="1028">
        <v>2248354</v>
      </c>
      <c r="CB122" s="1028"/>
      <c r="CC122" s="1028"/>
      <c r="CD122" s="1028"/>
      <c r="CE122" s="1028"/>
      <c r="CF122" s="1048">
        <v>79.599999999999994</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v>146974</v>
      </c>
      <c r="DR122" s="950"/>
      <c r="DS122" s="950"/>
      <c r="DT122" s="950"/>
      <c r="DU122" s="950"/>
      <c r="DV122" s="951">
        <v>5.2</v>
      </c>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440</v>
      </c>
      <c r="BP123" s="1036"/>
      <c r="BQ123" s="1095">
        <v>5270008</v>
      </c>
      <c r="BR123" s="1096"/>
      <c r="BS123" s="1096"/>
      <c r="BT123" s="1096"/>
      <c r="BU123" s="1096"/>
      <c r="BV123" s="1096">
        <v>5495397</v>
      </c>
      <c r="BW123" s="1096"/>
      <c r="BX123" s="1096"/>
      <c r="BY123" s="1096"/>
      <c r="BZ123" s="1096"/>
      <c r="CA123" s="1096">
        <v>5494258</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t="s">
        <v>113</v>
      </c>
      <c r="AB128" s="1078"/>
      <c r="AC128" s="1078"/>
      <c r="AD128" s="1078"/>
      <c r="AE128" s="1079"/>
      <c r="AF128" s="1080">
        <v>9915</v>
      </c>
      <c r="AG128" s="1078"/>
      <c r="AH128" s="1078"/>
      <c r="AI128" s="1078"/>
      <c r="AJ128" s="1079"/>
      <c r="AK128" s="1080">
        <v>10425</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v>7024</v>
      </c>
      <c r="DH128" s="1070"/>
      <c r="DI128" s="1070"/>
      <c r="DJ128" s="1070"/>
      <c r="DK128" s="1070"/>
      <c r="DL128" s="1070">
        <v>6149</v>
      </c>
      <c r="DM128" s="1070"/>
      <c r="DN128" s="1070"/>
      <c r="DO128" s="1070"/>
      <c r="DP128" s="1070"/>
      <c r="DQ128" s="1070">
        <v>5283</v>
      </c>
      <c r="DR128" s="1070"/>
      <c r="DS128" s="1070"/>
      <c r="DT128" s="1070"/>
      <c r="DU128" s="1070"/>
      <c r="DV128" s="1071">
        <v>0.2</v>
      </c>
      <c r="DW128" s="1071"/>
      <c r="DX128" s="1071"/>
      <c r="DY128" s="1071"/>
      <c r="DZ128" s="1072"/>
    </row>
    <row r="129" spans="1:131" s="199" customFormat="1" ht="26.25" customHeight="1">
      <c r="A129" s="960" t="s">
        <v>93</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3287646</v>
      </c>
      <c r="AB129" s="989"/>
      <c r="AC129" s="989"/>
      <c r="AD129" s="989"/>
      <c r="AE129" s="990"/>
      <c r="AF129" s="991">
        <v>3207411</v>
      </c>
      <c r="AG129" s="989"/>
      <c r="AH129" s="989"/>
      <c r="AI129" s="989"/>
      <c r="AJ129" s="990"/>
      <c r="AK129" s="991">
        <v>3063134</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228834</v>
      </c>
      <c r="AB130" s="989"/>
      <c r="AC130" s="989"/>
      <c r="AD130" s="989"/>
      <c r="AE130" s="990"/>
      <c r="AF130" s="991">
        <v>227402</v>
      </c>
      <c r="AG130" s="989"/>
      <c r="AH130" s="989"/>
      <c r="AI130" s="989"/>
      <c r="AJ130" s="990"/>
      <c r="AK130" s="991">
        <v>238610</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5.7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3058812</v>
      </c>
      <c r="AB131" s="1014"/>
      <c r="AC131" s="1014"/>
      <c r="AD131" s="1014"/>
      <c r="AE131" s="1015"/>
      <c r="AF131" s="1013">
        <v>2980009</v>
      </c>
      <c r="AG131" s="1014"/>
      <c r="AH131" s="1014"/>
      <c r="AI131" s="1014"/>
      <c r="AJ131" s="1015"/>
      <c r="AK131" s="1013">
        <v>2824524</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7.4750916370000002</v>
      </c>
      <c r="AB132" s="1130"/>
      <c r="AC132" s="1130"/>
      <c r="AD132" s="1130"/>
      <c r="AE132" s="1131"/>
      <c r="AF132" s="1132">
        <v>5.4138427099999999</v>
      </c>
      <c r="AG132" s="1130"/>
      <c r="AH132" s="1130"/>
      <c r="AI132" s="1130"/>
      <c r="AJ132" s="1131"/>
      <c r="AK132" s="1132">
        <v>4.36027451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10.7</v>
      </c>
      <c r="AB133" s="1113"/>
      <c r="AC133" s="1113"/>
      <c r="AD133" s="1113"/>
      <c r="AE133" s="1114"/>
      <c r="AF133" s="1112">
        <v>8.1999999999999993</v>
      </c>
      <c r="AG133" s="1113"/>
      <c r="AH133" s="1113"/>
      <c r="AI133" s="1113"/>
      <c r="AJ133" s="1114"/>
      <c r="AK133" s="1112">
        <v>5.7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0" t="s">
        <v>468</v>
      </c>
      <c r="L7" s="256"/>
      <c r="M7" s="257" t="s">
        <v>469</v>
      </c>
      <c r="N7" s="258"/>
    </row>
    <row r="8" spans="1:16">
      <c r="A8" s="250"/>
      <c r="B8" s="246"/>
      <c r="C8" s="246"/>
      <c r="D8" s="246"/>
      <c r="E8" s="246"/>
      <c r="F8" s="246"/>
      <c r="G8" s="259"/>
      <c r="H8" s="260"/>
      <c r="I8" s="260"/>
      <c r="J8" s="261"/>
      <c r="K8" s="1151"/>
      <c r="L8" s="262" t="s">
        <v>470</v>
      </c>
      <c r="M8" s="263" t="s">
        <v>471</v>
      </c>
      <c r="N8" s="264" t="s">
        <v>472</v>
      </c>
    </row>
    <row r="9" spans="1:16">
      <c r="A9" s="250"/>
      <c r="B9" s="246"/>
      <c r="C9" s="246"/>
      <c r="D9" s="246"/>
      <c r="E9" s="246"/>
      <c r="F9" s="246"/>
      <c r="G9" s="1152" t="s">
        <v>473</v>
      </c>
      <c r="H9" s="1153"/>
      <c r="I9" s="1153"/>
      <c r="J9" s="1154"/>
      <c r="K9" s="265">
        <v>698335</v>
      </c>
      <c r="L9" s="266">
        <v>138751</v>
      </c>
      <c r="M9" s="267">
        <v>214828</v>
      </c>
      <c r="N9" s="268">
        <v>-35.4</v>
      </c>
    </row>
    <row r="10" spans="1:16">
      <c r="A10" s="250"/>
      <c r="B10" s="246"/>
      <c r="C10" s="246"/>
      <c r="D10" s="246"/>
      <c r="E10" s="246"/>
      <c r="F10" s="246"/>
      <c r="G10" s="1152" t="s">
        <v>474</v>
      </c>
      <c r="H10" s="1153"/>
      <c r="I10" s="1153"/>
      <c r="J10" s="1154"/>
      <c r="K10" s="269">
        <v>45748</v>
      </c>
      <c r="L10" s="270">
        <v>9090</v>
      </c>
      <c r="M10" s="271">
        <v>28178</v>
      </c>
      <c r="N10" s="272">
        <v>-67.7</v>
      </c>
    </row>
    <row r="11" spans="1:16" ht="13.5" customHeight="1">
      <c r="A11" s="250"/>
      <c r="B11" s="246"/>
      <c r="C11" s="246"/>
      <c r="D11" s="246"/>
      <c r="E11" s="246"/>
      <c r="F11" s="246"/>
      <c r="G11" s="1152" t="s">
        <v>475</v>
      </c>
      <c r="H11" s="1153"/>
      <c r="I11" s="1153"/>
      <c r="J11" s="1154"/>
      <c r="K11" s="269">
        <v>113409</v>
      </c>
      <c r="L11" s="270">
        <v>22533</v>
      </c>
      <c r="M11" s="271">
        <v>24639</v>
      </c>
      <c r="N11" s="272">
        <v>-8.5</v>
      </c>
    </row>
    <row r="12" spans="1:16" ht="13.5" customHeight="1">
      <c r="A12" s="250"/>
      <c r="B12" s="246"/>
      <c r="C12" s="246"/>
      <c r="D12" s="246"/>
      <c r="E12" s="246"/>
      <c r="F12" s="246"/>
      <c r="G12" s="1152" t="s">
        <v>476</v>
      </c>
      <c r="H12" s="1153"/>
      <c r="I12" s="1153"/>
      <c r="J12" s="1154"/>
      <c r="K12" s="269" t="s">
        <v>477</v>
      </c>
      <c r="L12" s="270" t="s">
        <v>477</v>
      </c>
      <c r="M12" s="271">
        <v>3805</v>
      </c>
      <c r="N12" s="272" t="s">
        <v>477</v>
      </c>
    </row>
    <row r="13" spans="1:16" ht="13.5" customHeight="1">
      <c r="A13" s="250"/>
      <c r="B13" s="246"/>
      <c r="C13" s="246"/>
      <c r="D13" s="246"/>
      <c r="E13" s="246"/>
      <c r="F13" s="246"/>
      <c r="G13" s="1152" t="s">
        <v>478</v>
      </c>
      <c r="H13" s="1153"/>
      <c r="I13" s="1153"/>
      <c r="J13" s="1154"/>
      <c r="K13" s="269" t="s">
        <v>477</v>
      </c>
      <c r="L13" s="270" t="s">
        <v>477</v>
      </c>
      <c r="M13" s="271" t="s">
        <v>477</v>
      </c>
      <c r="N13" s="272" t="s">
        <v>477</v>
      </c>
    </row>
    <row r="14" spans="1:16" ht="13.5" customHeight="1">
      <c r="A14" s="250"/>
      <c r="B14" s="246"/>
      <c r="C14" s="246"/>
      <c r="D14" s="246"/>
      <c r="E14" s="246"/>
      <c r="F14" s="246"/>
      <c r="G14" s="1152" t="s">
        <v>479</v>
      </c>
      <c r="H14" s="1153"/>
      <c r="I14" s="1153"/>
      <c r="J14" s="1154"/>
      <c r="K14" s="269">
        <v>64398</v>
      </c>
      <c r="L14" s="270">
        <v>12795</v>
      </c>
      <c r="M14" s="271">
        <v>8783</v>
      </c>
      <c r="N14" s="272">
        <v>45.7</v>
      </c>
    </row>
    <row r="15" spans="1:16" ht="13.5" customHeight="1">
      <c r="A15" s="250"/>
      <c r="B15" s="246"/>
      <c r="C15" s="246"/>
      <c r="D15" s="246"/>
      <c r="E15" s="246"/>
      <c r="F15" s="246"/>
      <c r="G15" s="1152" t="s">
        <v>480</v>
      </c>
      <c r="H15" s="1153"/>
      <c r="I15" s="1153"/>
      <c r="J15" s="1154"/>
      <c r="K15" s="269">
        <v>25900</v>
      </c>
      <c r="L15" s="270">
        <v>5146</v>
      </c>
      <c r="M15" s="271">
        <v>4830</v>
      </c>
      <c r="N15" s="272">
        <v>6.5</v>
      </c>
    </row>
    <row r="16" spans="1:16">
      <c r="A16" s="250"/>
      <c r="B16" s="246"/>
      <c r="C16" s="246"/>
      <c r="D16" s="246"/>
      <c r="E16" s="246"/>
      <c r="F16" s="246"/>
      <c r="G16" s="1155" t="s">
        <v>481</v>
      </c>
      <c r="H16" s="1156"/>
      <c r="I16" s="1156"/>
      <c r="J16" s="1157"/>
      <c r="K16" s="270">
        <v>-74598</v>
      </c>
      <c r="L16" s="270">
        <v>-14822</v>
      </c>
      <c r="M16" s="271">
        <v>-21703</v>
      </c>
      <c r="N16" s="272">
        <v>-31.7</v>
      </c>
    </row>
    <row r="17" spans="1:16">
      <c r="A17" s="250"/>
      <c r="B17" s="246"/>
      <c r="C17" s="246"/>
      <c r="D17" s="246"/>
      <c r="E17" s="246"/>
      <c r="F17" s="246"/>
      <c r="G17" s="1155" t="s">
        <v>171</v>
      </c>
      <c r="H17" s="1156"/>
      <c r="I17" s="1156"/>
      <c r="J17" s="1157"/>
      <c r="K17" s="270">
        <v>873192</v>
      </c>
      <c r="L17" s="270">
        <v>173493</v>
      </c>
      <c r="M17" s="271">
        <v>263360</v>
      </c>
      <c r="N17" s="272">
        <v>-34.1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7" t="s">
        <v>486</v>
      </c>
      <c r="H21" s="1148"/>
      <c r="I21" s="1148"/>
      <c r="J21" s="1149"/>
      <c r="K21" s="282">
        <v>16.29</v>
      </c>
      <c r="L21" s="283">
        <v>24.72</v>
      </c>
      <c r="M21" s="284">
        <v>-8.43</v>
      </c>
      <c r="N21" s="251"/>
      <c r="O21" s="285"/>
      <c r="P21" s="281"/>
    </row>
    <row r="22" spans="1:16" s="286" customFormat="1">
      <c r="A22" s="281"/>
      <c r="B22" s="251"/>
      <c r="C22" s="251"/>
      <c r="D22" s="251"/>
      <c r="E22" s="251"/>
      <c r="F22" s="251"/>
      <c r="G22" s="1147" t="s">
        <v>487</v>
      </c>
      <c r="H22" s="1148"/>
      <c r="I22" s="1148"/>
      <c r="J22" s="1149"/>
      <c r="K22" s="287">
        <v>99.5</v>
      </c>
      <c r="L22" s="288">
        <v>94.2</v>
      </c>
      <c r="M22" s="289">
        <v>5.3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0" t="s">
        <v>468</v>
      </c>
      <c r="L30" s="256"/>
      <c r="M30" s="257" t="s">
        <v>469</v>
      </c>
      <c r="N30" s="258"/>
    </row>
    <row r="31" spans="1:16">
      <c r="A31" s="250"/>
      <c r="B31" s="246"/>
      <c r="C31" s="246"/>
      <c r="D31" s="246"/>
      <c r="E31" s="246"/>
      <c r="F31" s="246"/>
      <c r="G31" s="259"/>
      <c r="H31" s="260"/>
      <c r="I31" s="260"/>
      <c r="J31" s="261"/>
      <c r="K31" s="1151"/>
      <c r="L31" s="262" t="s">
        <v>470</v>
      </c>
      <c r="M31" s="263" t="s">
        <v>471</v>
      </c>
      <c r="N31" s="264" t="s">
        <v>472</v>
      </c>
    </row>
    <row r="32" spans="1:16" ht="27" customHeight="1">
      <c r="A32" s="250"/>
      <c r="B32" s="246"/>
      <c r="C32" s="246"/>
      <c r="D32" s="246"/>
      <c r="E32" s="246"/>
      <c r="F32" s="246"/>
      <c r="G32" s="1163" t="s">
        <v>491</v>
      </c>
      <c r="H32" s="1164"/>
      <c r="I32" s="1164"/>
      <c r="J32" s="1165"/>
      <c r="K32" s="296">
        <v>189609</v>
      </c>
      <c r="L32" s="296">
        <v>37673</v>
      </c>
      <c r="M32" s="297">
        <v>146462</v>
      </c>
      <c r="N32" s="298">
        <v>-74.3</v>
      </c>
    </row>
    <row r="33" spans="1:16" ht="13.5" customHeight="1">
      <c r="A33" s="250"/>
      <c r="B33" s="246"/>
      <c r="C33" s="246"/>
      <c r="D33" s="246"/>
      <c r="E33" s="246"/>
      <c r="F33" s="246"/>
      <c r="G33" s="1163" t="s">
        <v>492</v>
      </c>
      <c r="H33" s="1164"/>
      <c r="I33" s="1164"/>
      <c r="J33" s="1165"/>
      <c r="K33" s="296" t="s">
        <v>477</v>
      </c>
      <c r="L33" s="296" t="s">
        <v>477</v>
      </c>
      <c r="M33" s="297">
        <v>66</v>
      </c>
      <c r="N33" s="298" t="s">
        <v>477</v>
      </c>
    </row>
    <row r="34" spans="1:16" ht="27" customHeight="1">
      <c r="A34" s="250"/>
      <c r="B34" s="246"/>
      <c r="C34" s="246"/>
      <c r="D34" s="246"/>
      <c r="E34" s="246"/>
      <c r="F34" s="246"/>
      <c r="G34" s="1163" t="s">
        <v>493</v>
      </c>
      <c r="H34" s="1164"/>
      <c r="I34" s="1164"/>
      <c r="J34" s="1165"/>
      <c r="K34" s="296" t="s">
        <v>477</v>
      </c>
      <c r="L34" s="296" t="s">
        <v>477</v>
      </c>
      <c r="M34" s="297">
        <v>56</v>
      </c>
      <c r="N34" s="298" t="s">
        <v>477</v>
      </c>
    </row>
    <row r="35" spans="1:16" ht="27" customHeight="1">
      <c r="A35" s="250"/>
      <c r="B35" s="246"/>
      <c r="C35" s="246"/>
      <c r="D35" s="246"/>
      <c r="E35" s="246"/>
      <c r="F35" s="246"/>
      <c r="G35" s="1163" t="s">
        <v>494</v>
      </c>
      <c r="H35" s="1164"/>
      <c r="I35" s="1164"/>
      <c r="J35" s="1165"/>
      <c r="K35" s="296">
        <v>136269</v>
      </c>
      <c r="L35" s="296">
        <v>27075</v>
      </c>
      <c r="M35" s="297">
        <v>28990</v>
      </c>
      <c r="N35" s="298">
        <v>-6.6</v>
      </c>
    </row>
    <row r="36" spans="1:16" ht="27" customHeight="1">
      <c r="A36" s="250"/>
      <c r="B36" s="246"/>
      <c r="C36" s="246"/>
      <c r="D36" s="246"/>
      <c r="E36" s="246"/>
      <c r="F36" s="246"/>
      <c r="G36" s="1163" t="s">
        <v>495</v>
      </c>
      <c r="H36" s="1164"/>
      <c r="I36" s="1164"/>
      <c r="J36" s="1165"/>
      <c r="K36" s="296">
        <v>46314</v>
      </c>
      <c r="L36" s="296">
        <v>9202</v>
      </c>
      <c r="M36" s="297">
        <v>3973</v>
      </c>
      <c r="N36" s="298">
        <v>131.6</v>
      </c>
    </row>
    <row r="37" spans="1:16" ht="13.5" customHeight="1">
      <c r="A37" s="250"/>
      <c r="B37" s="246"/>
      <c r="C37" s="246"/>
      <c r="D37" s="246"/>
      <c r="E37" s="246"/>
      <c r="F37" s="246"/>
      <c r="G37" s="1163" t="s">
        <v>496</v>
      </c>
      <c r="H37" s="1164"/>
      <c r="I37" s="1164"/>
      <c r="J37" s="1165"/>
      <c r="K37" s="296" t="s">
        <v>477</v>
      </c>
      <c r="L37" s="296" t="s">
        <v>477</v>
      </c>
      <c r="M37" s="297">
        <v>2172</v>
      </c>
      <c r="N37" s="298" t="s">
        <v>477</v>
      </c>
    </row>
    <row r="38" spans="1:16" ht="27" customHeight="1">
      <c r="A38" s="250"/>
      <c r="B38" s="246"/>
      <c r="C38" s="246"/>
      <c r="D38" s="246"/>
      <c r="E38" s="246"/>
      <c r="F38" s="246"/>
      <c r="G38" s="1166" t="s">
        <v>497</v>
      </c>
      <c r="H38" s="1167"/>
      <c r="I38" s="1167"/>
      <c r="J38" s="1168"/>
      <c r="K38" s="299" t="s">
        <v>477</v>
      </c>
      <c r="L38" s="299" t="s">
        <v>477</v>
      </c>
      <c r="M38" s="300">
        <v>44</v>
      </c>
      <c r="N38" s="301" t="s">
        <v>477</v>
      </c>
      <c r="O38" s="295"/>
    </row>
    <row r="39" spans="1:16">
      <c r="A39" s="250"/>
      <c r="B39" s="246"/>
      <c r="C39" s="246"/>
      <c r="D39" s="246"/>
      <c r="E39" s="246"/>
      <c r="F39" s="246"/>
      <c r="G39" s="1166" t="s">
        <v>498</v>
      </c>
      <c r="H39" s="1167"/>
      <c r="I39" s="1167"/>
      <c r="J39" s="1168"/>
      <c r="K39" s="302">
        <v>-10425</v>
      </c>
      <c r="L39" s="302">
        <v>-2071</v>
      </c>
      <c r="M39" s="303">
        <v>-6849</v>
      </c>
      <c r="N39" s="304">
        <v>-69.8</v>
      </c>
      <c r="O39" s="295"/>
    </row>
    <row r="40" spans="1:16" ht="27" customHeight="1">
      <c r="A40" s="250"/>
      <c r="B40" s="246"/>
      <c r="C40" s="246"/>
      <c r="D40" s="246"/>
      <c r="E40" s="246"/>
      <c r="F40" s="246"/>
      <c r="G40" s="1163" t="s">
        <v>499</v>
      </c>
      <c r="H40" s="1164"/>
      <c r="I40" s="1164"/>
      <c r="J40" s="1165"/>
      <c r="K40" s="302">
        <v>-238610</v>
      </c>
      <c r="L40" s="302">
        <v>-47409</v>
      </c>
      <c r="M40" s="303">
        <v>-133024</v>
      </c>
      <c r="N40" s="304">
        <v>-64.400000000000006</v>
      </c>
      <c r="O40" s="295"/>
    </row>
    <row r="41" spans="1:16">
      <c r="A41" s="250"/>
      <c r="B41" s="246"/>
      <c r="C41" s="246"/>
      <c r="D41" s="246"/>
      <c r="E41" s="246"/>
      <c r="F41" s="246"/>
      <c r="G41" s="1169" t="s">
        <v>282</v>
      </c>
      <c r="H41" s="1170"/>
      <c r="I41" s="1170"/>
      <c r="J41" s="1171"/>
      <c r="K41" s="296">
        <v>123157</v>
      </c>
      <c r="L41" s="302">
        <v>24470</v>
      </c>
      <c r="M41" s="303">
        <v>41890</v>
      </c>
      <c r="N41" s="304">
        <v>-41.6</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8" t="s">
        <v>468</v>
      </c>
      <c r="J49" s="1160" t="s">
        <v>503</v>
      </c>
      <c r="K49" s="1161"/>
      <c r="L49" s="1161"/>
      <c r="M49" s="1161"/>
      <c r="N49" s="1162"/>
    </row>
    <row r="50" spans="1:14">
      <c r="A50" s="250"/>
      <c r="B50" s="246"/>
      <c r="C50" s="246"/>
      <c r="D50" s="246"/>
      <c r="E50" s="246"/>
      <c r="F50" s="246"/>
      <c r="G50" s="314"/>
      <c r="H50" s="315"/>
      <c r="I50" s="1159"/>
      <c r="J50" s="316" t="s">
        <v>504</v>
      </c>
      <c r="K50" s="317" t="s">
        <v>505</v>
      </c>
      <c r="L50" s="318" t="s">
        <v>506</v>
      </c>
      <c r="M50" s="319" t="s">
        <v>507</v>
      </c>
      <c r="N50" s="320" t="s">
        <v>508</v>
      </c>
    </row>
    <row r="51" spans="1:14">
      <c r="A51" s="250"/>
      <c r="B51" s="246"/>
      <c r="C51" s="246"/>
      <c r="D51" s="246"/>
      <c r="E51" s="246"/>
      <c r="F51" s="246"/>
      <c r="G51" s="312" t="s">
        <v>509</v>
      </c>
      <c r="H51" s="313"/>
      <c r="I51" s="321">
        <v>534164</v>
      </c>
      <c r="J51" s="322">
        <v>102566</v>
      </c>
      <c r="K51" s="323">
        <v>141</v>
      </c>
      <c r="L51" s="324">
        <v>94828</v>
      </c>
      <c r="M51" s="325">
        <v>3.1</v>
      </c>
      <c r="N51" s="326">
        <v>137.9</v>
      </c>
    </row>
    <row r="52" spans="1:14">
      <c r="A52" s="250"/>
      <c r="B52" s="246"/>
      <c r="C52" s="246"/>
      <c r="D52" s="246"/>
      <c r="E52" s="246"/>
      <c r="F52" s="246"/>
      <c r="G52" s="327"/>
      <c r="H52" s="328" t="s">
        <v>510</v>
      </c>
      <c r="I52" s="329">
        <v>143263</v>
      </c>
      <c r="J52" s="330">
        <v>27508</v>
      </c>
      <c r="K52" s="331">
        <v>123.6</v>
      </c>
      <c r="L52" s="332">
        <v>55133</v>
      </c>
      <c r="M52" s="333">
        <v>4.9000000000000004</v>
      </c>
      <c r="N52" s="334">
        <v>118.7</v>
      </c>
    </row>
    <row r="53" spans="1:14">
      <c r="A53" s="250"/>
      <c r="B53" s="246"/>
      <c r="C53" s="246"/>
      <c r="D53" s="246"/>
      <c r="E53" s="246"/>
      <c r="F53" s="246"/>
      <c r="G53" s="312" t="s">
        <v>511</v>
      </c>
      <c r="H53" s="313"/>
      <c r="I53" s="321">
        <v>1706800</v>
      </c>
      <c r="J53" s="322">
        <v>327790</v>
      </c>
      <c r="K53" s="323">
        <v>219.6</v>
      </c>
      <c r="L53" s="324">
        <v>119674</v>
      </c>
      <c r="M53" s="325">
        <v>26.2</v>
      </c>
      <c r="N53" s="326">
        <v>193.4</v>
      </c>
    </row>
    <row r="54" spans="1:14">
      <c r="A54" s="250"/>
      <c r="B54" s="246"/>
      <c r="C54" s="246"/>
      <c r="D54" s="246"/>
      <c r="E54" s="246"/>
      <c r="F54" s="246"/>
      <c r="G54" s="327"/>
      <c r="H54" s="328" t="s">
        <v>510</v>
      </c>
      <c r="I54" s="329">
        <v>210452</v>
      </c>
      <c r="J54" s="330">
        <v>40417</v>
      </c>
      <c r="K54" s="331">
        <v>46.9</v>
      </c>
      <c r="L54" s="332">
        <v>57803</v>
      </c>
      <c r="M54" s="333">
        <v>4.8</v>
      </c>
      <c r="N54" s="334">
        <v>42.1</v>
      </c>
    </row>
    <row r="55" spans="1:14">
      <c r="A55" s="250"/>
      <c r="B55" s="246"/>
      <c r="C55" s="246"/>
      <c r="D55" s="246"/>
      <c r="E55" s="246"/>
      <c r="F55" s="246"/>
      <c r="G55" s="312" t="s">
        <v>512</v>
      </c>
      <c r="H55" s="313"/>
      <c r="I55" s="321">
        <v>2002615</v>
      </c>
      <c r="J55" s="322">
        <v>389008</v>
      </c>
      <c r="K55" s="323">
        <v>18.7</v>
      </c>
      <c r="L55" s="324">
        <v>119685</v>
      </c>
      <c r="M55" s="325">
        <v>0</v>
      </c>
      <c r="N55" s="326">
        <v>18.7</v>
      </c>
    </row>
    <row r="56" spans="1:14">
      <c r="A56" s="250"/>
      <c r="B56" s="246"/>
      <c r="C56" s="246"/>
      <c r="D56" s="246"/>
      <c r="E56" s="246"/>
      <c r="F56" s="246"/>
      <c r="G56" s="327"/>
      <c r="H56" s="328" t="s">
        <v>510</v>
      </c>
      <c r="I56" s="329">
        <v>497576</v>
      </c>
      <c r="J56" s="330">
        <v>96654</v>
      </c>
      <c r="K56" s="331">
        <v>139.1</v>
      </c>
      <c r="L56" s="332">
        <v>68464</v>
      </c>
      <c r="M56" s="333">
        <v>18.399999999999999</v>
      </c>
      <c r="N56" s="334">
        <v>120.7</v>
      </c>
    </row>
    <row r="57" spans="1:14">
      <c r="A57" s="250"/>
      <c r="B57" s="246"/>
      <c r="C57" s="246"/>
      <c r="D57" s="246"/>
      <c r="E57" s="246"/>
      <c r="F57" s="246"/>
      <c r="G57" s="312" t="s">
        <v>513</v>
      </c>
      <c r="H57" s="313"/>
      <c r="I57" s="321">
        <v>1852348</v>
      </c>
      <c r="J57" s="322">
        <v>362708</v>
      </c>
      <c r="K57" s="323">
        <v>-6.8</v>
      </c>
      <c r="L57" s="324">
        <v>287914</v>
      </c>
      <c r="M57" s="325">
        <v>140.6</v>
      </c>
      <c r="N57" s="326">
        <v>-147.4</v>
      </c>
    </row>
    <row r="58" spans="1:14">
      <c r="A58" s="250"/>
      <c r="B58" s="246"/>
      <c r="C58" s="246"/>
      <c r="D58" s="246"/>
      <c r="E58" s="246"/>
      <c r="F58" s="246"/>
      <c r="G58" s="327"/>
      <c r="H58" s="328" t="s">
        <v>510</v>
      </c>
      <c r="I58" s="329">
        <v>1189721</v>
      </c>
      <c r="J58" s="330">
        <v>232959</v>
      </c>
      <c r="K58" s="331">
        <v>141</v>
      </c>
      <c r="L58" s="332">
        <v>146531</v>
      </c>
      <c r="M58" s="333">
        <v>114</v>
      </c>
      <c r="N58" s="334">
        <v>27</v>
      </c>
    </row>
    <row r="59" spans="1:14">
      <c r="A59" s="250"/>
      <c r="B59" s="246"/>
      <c r="C59" s="246"/>
      <c r="D59" s="246"/>
      <c r="E59" s="246"/>
      <c r="F59" s="246"/>
      <c r="G59" s="312" t="s">
        <v>514</v>
      </c>
      <c r="H59" s="313"/>
      <c r="I59" s="321">
        <v>1878995</v>
      </c>
      <c r="J59" s="322">
        <v>373335</v>
      </c>
      <c r="K59" s="323">
        <v>2.9</v>
      </c>
      <c r="L59" s="324">
        <v>310300</v>
      </c>
      <c r="M59" s="325">
        <v>7.8</v>
      </c>
      <c r="N59" s="326">
        <v>-4.9000000000000004</v>
      </c>
    </row>
    <row r="60" spans="1:14">
      <c r="A60" s="250"/>
      <c r="B60" s="246"/>
      <c r="C60" s="246"/>
      <c r="D60" s="246"/>
      <c r="E60" s="246"/>
      <c r="F60" s="246"/>
      <c r="G60" s="327"/>
      <c r="H60" s="328" t="s">
        <v>510</v>
      </c>
      <c r="I60" s="335">
        <v>519647</v>
      </c>
      <c r="J60" s="330">
        <v>103248</v>
      </c>
      <c r="K60" s="331">
        <v>-55.7</v>
      </c>
      <c r="L60" s="332">
        <v>157576</v>
      </c>
      <c r="M60" s="333">
        <v>7.5</v>
      </c>
      <c r="N60" s="334">
        <v>-63.2</v>
      </c>
    </row>
    <row r="61" spans="1:14">
      <c r="A61" s="250"/>
      <c r="B61" s="246"/>
      <c r="C61" s="246"/>
      <c r="D61" s="246"/>
      <c r="E61" s="246"/>
      <c r="F61" s="246"/>
      <c r="G61" s="312" t="s">
        <v>515</v>
      </c>
      <c r="H61" s="336"/>
      <c r="I61" s="337">
        <v>1594984</v>
      </c>
      <c r="J61" s="338">
        <v>311081</v>
      </c>
      <c r="K61" s="339">
        <v>75.099999999999994</v>
      </c>
      <c r="L61" s="340">
        <v>186480</v>
      </c>
      <c r="M61" s="341">
        <v>35.5</v>
      </c>
      <c r="N61" s="326">
        <v>39.6</v>
      </c>
    </row>
    <row r="62" spans="1:14">
      <c r="A62" s="250"/>
      <c r="B62" s="246"/>
      <c r="C62" s="246"/>
      <c r="D62" s="246"/>
      <c r="E62" s="246"/>
      <c r="F62" s="246"/>
      <c r="G62" s="327"/>
      <c r="H62" s="328" t="s">
        <v>510</v>
      </c>
      <c r="I62" s="329">
        <v>512132</v>
      </c>
      <c r="J62" s="330">
        <v>100157</v>
      </c>
      <c r="K62" s="331">
        <v>79</v>
      </c>
      <c r="L62" s="332">
        <v>97101</v>
      </c>
      <c r="M62" s="333">
        <v>29.9</v>
      </c>
      <c r="N62" s="334">
        <v>49.1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19.89</v>
      </c>
      <c r="G47" s="12">
        <v>56.09</v>
      </c>
      <c r="H47" s="12">
        <v>56.05</v>
      </c>
      <c r="I47" s="12">
        <v>63.93</v>
      </c>
      <c r="J47" s="13">
        <v>65.430000000000007</v>
      </c>
    </row>
    <row r="48" spans="2:10" ht="57.75" customHeight="1">
      <c r="B48" s="14"/>
      <c r="C48" s="1174" t="s">
        <v>4</v>
      </c>
      <c r="D48" s="1174"/>
      <c r="E48" s="1175"/>
      <c r="F48" s="15">
        <v>69.12</v>
      </c>
      <c r="G48" s="16">
        <v>38.270000000000003</v>
      </c>
      <c r="H48" s="16">
        <v>19.34</v>
      </c>
      <c r="I48" s="16">
        <v>32.54</v>
      </c>
      <c r="J48" s="17">
        <v>39.94</v>
      </c>
    </row>
    <row r="49" spans="2:10" ht="57.75" customHeight="1" thickBot="1">
      <c r="B49" s="18"/>
      <c r="C49" s="1176" t="s">
        <v>5</v>
      </c>
      <c r="D49" s="1176"/>
      <c r="E49" s="1177"/>
      <c r="F49" s="19">
        <v>33.74</v>
      </c>
      <c r="G49" s="20" t="s">
        <v>522</v>
      </c>
      <c r="H49" s="20">
        <v>8.0399999999999991</v>
      </c>
      <c r="I49" s="20">
        <v>12.33</v>
      </c>
      <c r="J49" s="21" t="s">
        <v>523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秋元　喜夫</cp:lastModifiedBy>
  <cp:lastPrinted>2018-11-27T08:08:30Z</cp:lastPrinted>
  <dcterms:modified xsi:type="dcterms:W3CDTF">2018-11-29T01:26:33Z</dcterms:modified>
</cp:coreProperties>
</file>