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s3410d6c8\作業用\03 財政1\35 財政情報の開示\平成29年度（H28決算分）\13_市町村回答（再分析）\済52富岡町×\"/>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2)" sheetId="20" r:id="rId13"/>
    <sheet name="施設類型別ストック情報分析表① (2)" sheetId="21" r:id="rId14"/>
    <sheet name="施設類型別ストック情報分析表② (2)"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36" i="9"/>
  <c r="CO35" i="9"/>
  <c r="AM35" i="9"/>
  <c r="CO34" i="9"/>
  <c r="AM34" i="9"/>
  <c r="C34" i="9"/>
  <c r="C35"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BE34" i="9" s="1"/>
  <c r="BE35" i="9" l="1"/>
  <c r="BE36" i="9" s="1"/>
  <c r="BE37" i="9" s="1"/>
  <c r="BW34" i="9"/>
  <c r="BW35" i="9" s="1"/>
  <c r="BW36" i="9" s="1"/>
  <c r="BW37" i="9" s="1"/>
  <c r="BW38" i="9" s="1"/>
  <c r="BW39" i="9" s="1"/>
  <c r="BW40" i="9" s="1"/>
  <c r="BW41" i="9" s="1"/>
  <c r="BW42" i="9" s="1"/>
  <c r="BW43" i="9" s="1"/>
</calcChain>
</file>

<file path=xl/sharedStrings.xml><?xml version="1.0" encoding="utf-8"?>
<sst xmlns="http://schemas.openxmlformats.org/spreadsheetml/2006/main" count="1121" uniqueCount="573">
  <si>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</si>
  <si>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</si>
  <si>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</si>
  <si>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</si>
  <si>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</si>
  <si>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</si>
  <si>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</si>
  <si>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</si>
  <si>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</si>
  <si>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</si>
  <si>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</si>
  <si>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</si>
  <si>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</si>
  <si>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</si>
  <si>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</si>
  <si>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</si>
  <si>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</si>
  <si>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</si>
  <si>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</si>
  <si>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</si>
  <si>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</si>
  <si>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</si>
  <si>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</si>
  <si>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</si>
  <si>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</si>
  <si>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</si>
  <si>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</si>
  <si>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</si>
  <si>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</si>
  <si>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</si>
  <si>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</si>
  <si>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</si>
  <si>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</si>
  <si>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</si>
  <si>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</si>
  <si>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</si>
  <si>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</si>
  <si>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</si>
  <si>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</si>
  <si>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</si>
  <si>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</si>
  <si>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</si>
  <si>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</si>
  <si>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</si>
  <si>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</si>
  <si>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</si>
  <si>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</si>
  <si>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</si>
  <si>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</si>
  <si>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</si>
  <si>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</si>
  <si>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</si>
  <si>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</si>
  <si>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</si>
  <si>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</si>
  <si>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</si>
  <si>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</si>
  <si>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</si>
  <si>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</si>
  <si>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</si>
  <si>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</si>
  <si>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</si>
  <si>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</si>
  <si>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</si>
  <si>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</si>
  <si>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</si>
  <si>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</si>
  <si>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</si>
  <si>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</si>
  <si>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</si>
  <si>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</si>
  <si>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</si>
  <si>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</si>
  <si>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</si>
  <si>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</si>
  <si>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</si>
  <si>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</si>
  <si>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</si>
  <si>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</si>
  <si>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</si>
  <si>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</si>
  <si>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</si>
  <si>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</si>
  <si>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富岡町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</si>
  <si>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</si>
  <si>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</si>
  <si>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</si>
  <si>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</si>
  <si>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</si>
  <si>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</si>
  <si>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</si>
  <si>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</si>
  <si>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</si>
  <si>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</si>
  <si>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</si>
  <si>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</si>
  <si>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</si>
  <si>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</si>
  <si>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</si>
  <si>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</si>
  <si>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</si>
  <si>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</si>
  <si>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</si>
  <si>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</si>
  <si>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</si>
  <si>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</si>
  <si>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</si>
  <si>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</si>
  <si>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</si>
  <si>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-100.0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</si>
  <si>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</si>
  <si>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</si>
  <si>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</si>
  <si>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</si>
  <si>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</si>
  <si>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</si>
  <si>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</si>
  <si>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</si>
  <si>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</si>
  <si>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</si>
  <si>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</si>
  <si>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</si>
  <si>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</si>
  <si>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</si>
  <si>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</si>
  <si>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</si>
  <si>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</si>
  <si>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</si>
  <si>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</si>
  <si>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</si>
  <si>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</si>
  <si>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</si>
  <si>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</si>
  <si>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</si>
  <si>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</si>
  <si>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</si>
  <si>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18"/>
  </si>
  <si>
    <t>うち日本人(％)</t>
    <phoneticPr fontId="5"/>
  </si>
  <si>
    <t>-2.0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</si>
  <si>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</si>
  <si>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</si>
  <si>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</si>
  <si>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</si>
  <si>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</si>
  <si>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</si>
  <si>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</si>
  <si>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</si>
  <si>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</si>
  <si>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</si>
  <si>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</si>
  <si>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</si>
  <si>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</si>
  <si>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</si>
  <si>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</si>
  <si>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</si>
  <si>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</si>
  <si>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</si>
  <si>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</si>
  <si>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</si>
  <si>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</si>
  <si>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</si>
  <si>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</si>
  <si>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</si>
  <si>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</si>
  <si>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</si>
  <si>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</si>
  <si>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</si>
  <si>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</si>
  <si>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</si>
  <si>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</si>
  <si>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</si>
  <si>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</si>
  <si>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</si>
  <si>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</si>
  <si>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</si>
  <si>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</si>
  <si>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</si>
  <si>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</si>
  <si>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</si>
  <si>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</si>
  <si>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</si>
  <si>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</si>
  <si>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</si>
  <si>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</si>
  <si>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</si>
  <si>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</si>
  <si>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</si>
  <si>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</si>
  <si>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</si>
  <si>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</si>
  <si>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</si>
  <si>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</si>
  <si>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</si>
  <si>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</si>
  <si>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</si>
  <si>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</si>
  <si>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</si>
  <si>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福島県富岡町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</si>
  <si>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</si>
  <si>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</si>
  <si>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</si>
  <si>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</si>
  <si>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</si>
  <si>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</si>
  <si>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</si>
  <si>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</si>
  <si>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</si>
  <si>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</si>
  <si>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</si>
  <si>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</si>
  <si>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</si>
  <si>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</si>
  <si>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</si>
  <si>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</si>
  <si>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</si>
  <si>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</si>
  <si>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</si>
  <si>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</si>
  <si>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</si>
  <si>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</si>
  <si>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</si>
  <si>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</si>
  <si>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</si>
  <si>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</si>
  <si>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</si>
  <si>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</si>
  <si>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</si>
  <si>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</si>
  <si>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</si>
  <si>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</si>
  <si>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</si>
  <si>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</si>
  <si>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</si>
  <si>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</si>
  <si>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</si>
  <si>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</si>
  <si>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</si>
  <si>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</si>
  <si>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</si>
  <si>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</si>
  <si>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</si>
  <si>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</si>
  <si>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</si>
  <si>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</si>
  <si>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</si>
  <si>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</si>
  <si>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</si>
  <si>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</si>
  <si>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</si>
  <si>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</si>
  <si>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</si>
  <si>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</si>
  <si>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</si>
  <si>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</si>
  <si>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</si>
  <si>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</si>
  <si>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</si>
  <si>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</si>
  <si>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</si>
  <si>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</si>
  <si>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</si>
  <si>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</si>
  <si>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</si>
  <si>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</si>
  <si>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</si>
  <si>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</si>
  <si>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</si>
  <si>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</si>
  <si>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</si>
  <si>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</si>
  <si>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</si>
  <si>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</si>
  <si>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</si>
  <si>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</si>
  <si>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</si>
  <si>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</si>
  <si>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</si>
  <si>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</si>
  <si>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</si>
  <si>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</si>
  <si>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</si>
  <si>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</si>
  <si>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</si>
  <si>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</si>
  <si>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</si>
  <si>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</si>
  <si>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</si>
  <si>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</si>
  <si>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</si>
  <si>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</si>
  <si>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</si>
  <si>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</si>
  <si>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</si>
  <si>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</si>
  <si>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</si>
  <si>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</si>
  <si>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</si>
  <si>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</si>
  <si>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</si>
  <si>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</si>
  <si>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</si>
  <si>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</si>
  <si>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</si>
  <si>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</si>
  <si>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</si>
  <si>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</si>
  <si>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</si>
  <si>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</si>
  <si>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</si>
  <si>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</si>
  <si>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</si>
  <si>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</si>
  <si>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</si>
  <si>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</si>
  <si>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</si>
  <si>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</si>
  <si>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</si>
  <si>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</si>
  <si>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</si>
  <si>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</si>
  <si>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</si>
  <si>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</si>
  <si>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</si>
  <si>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</si>
  <si>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</si>
  <si>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</si>
  <si>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</si>
  <si>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</si>
  <si>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</si>
  <si>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</si>
  <si>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</si>
  <si>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</si>
  <si>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</si>
  <si>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</si>
  <si>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</si>
  <si>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</si>
  <si>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</si>
  <si>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</si>
  <si>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</si>
  <si>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</si>
  <si>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</si>
  <si>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</si>
  <si>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</si>
  <si>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</si>
  <si>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</si>
  <si>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</si>
  <si>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福島県富岡町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</si>
  <si>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</si>
  <si>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</si>
  <si>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</si>
  <si>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</si>
  <si>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</si>
  <si>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</si>
  <si>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</si>
  <si>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</si>
  <si>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</si>
  <si>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</si>
  <si>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</si>
  <si>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</si>
  <si>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</si>
  <si>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</si>
  <si>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</si>
  <si>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</si>
  <si>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</si>
  <si>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</si>
  <si>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</si>
  <si>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</si>
  <si>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仮設診療所事業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</si>
  <si>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</si>
  <si>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</si>
  <si>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</si>
  <si>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</si>
  <si>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</si>
  <si>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</si>
  <si>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</si>
  <si>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</si>
  <si>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</si>
  <si>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</si>
  <si>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</si>
  <si>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</si>
  <si>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</si>
  <si>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</si>
  <si>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</si>
  <si>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t>
    <phoneticPr fontId="5"/>
  </si>
  <si>
    <t>介護サービス事業</t>
    <phoneticPr fontId="5"/>
  </si>
  <si>
    <t>蛇谷須地区特定環境保全公共下水道事業</t>
    <phoneticPr fontId="5"/>
  </si>
  <si>
    <t>法非適用企業</t>
    <phoneticPr fontId="5"/>
  </si>
  <si>
    <t>公共下水道事業</t>
    <phoneticPr fontId="5"/>
  </si>
  <si>
    <t>農業集落排水事業</t>
    <phoneticPr fontId="5"/>
  </si>
  <si>
    <t>曲田土地区画整理事業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</si>
  <si>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</si>
  <si>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</si>
  <si>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</si>
  <si>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</si>
  <si>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</si>
  <si>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</si>
  <si>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</si>
  <si>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</si>
  <si>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</si>
  <si>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</si>
  <si>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</si>
  <si>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</si>
  <si>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</si>
  <si>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</si>
  <si>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</si>
  <si>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</si>
  <si>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</si>
  <si>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</si>
  <si>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</si>
  <si>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</si>
  <si>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</si>
  <si>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</si>
  <si>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</si>
  <si>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</si>
  <si>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</si>
  <si>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</si>
  <si>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</si>
  <si>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</si>
  <si>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</si>
  <si>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</si>
  <si>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</si>
  <si>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</si>
  <si>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</si>
  <si>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</si>
  <si>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</si>
  <si>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</si>
  <si>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</si>
  <si>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</si>
  <si>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</si>
  <si>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</si>
  <si>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</si>
  <si>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</si>
  <si>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</si>
  <si>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</si>
  <si>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</si>
  <si>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</si>
  <si>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</si>
  <si>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</si>
  <si>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</si>
  <si>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</si>
  <si>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</si>
  <si>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</si>
  <si>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公共下水道事業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</si>
  <si>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</si>
  <si>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</si>
  <si>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農業集落排水事業</t>
    <phoneticPr fontId="5"/>
  </si>
  <si>
    <t xml:space="preserve">基準財政需要額算入見込額 </t>
    <rPh sb="0" eb="2">
      <t>キジュン</t>
    </rPh>
    <rPh sb="2" eb="4">
      <t>ザイセイ</t>
    </rPh>
    <rPh sb="4" eb="7">
      <t>ジュヨウガク</t>
    </rPh>
    <rPh sb="7" eb="9">
      <t>サンニュウ</t>
    </rPh>
    <rPh sb="9" eb="12">
      <t>ミコミガク</t>
    </rPh>
    <phoneticPr fontId="23"/>
  </si>
  <si>
    <t>蛇谷須地区特定環境保全公共下水道事業</t>
    <phoneticPr fontId="5"/>
  </si>
  <si>
    <t>(Ｆ)</t>
    <phoneticPr fontId="5"/>
  </si>
  <si>
    <t>介護サービス事業</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</si>
  <si>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</si>
  <si>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</si>
  <si>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</si>
  <si>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</si>
  <si>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</si>
  <si>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</si>
  <si>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</si>
  <si>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</si>
  <si>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</si>
  <si>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</si>
  <si>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</si>
  <si>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</si>
  <si>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</si>
  <si>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</si>
  <si>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</si>
  <si>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</si>
  <si>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</si>
  <si>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</si>
  <si>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</si>
  <si>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</si>
  <si>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</si>
  <si>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</si>
  <si>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</si>
  <si>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</si>
  <si>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</si>
  <si>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</si>
  <si>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</si>
  <si>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</si>
  <si>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</si>
  <si>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</si>
  <si>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</si>
  <si>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</si>
  <si>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</si>
  <si>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</si>
  <si>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</si>
  <si>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</si>
  <si>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</si>
  <si>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</si>
  <si>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</si>
  <si>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</si>
  <si>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</si>
  <si>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</si>
  <si>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</si>
  <si>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</si>
  <si>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</si>
  <si>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</si>
  <si>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</si>
  <si>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</si>
  <si>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</si>
  <si>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</si>
  <si>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</si>
  <si>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</si>
  <si>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</si>
  <si>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</si>
  <si>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</si>
  <si>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</si>
  <si>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</si>
  <si>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</si>
  <si>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</si>
  <si>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</si>
  <si>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</si>
  <si>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</si>
  <si>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</si>
  <si>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</si>
  <si>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</si>
  <si>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</si>
  <si>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</si>
  <si>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</si>
  <si>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</si>
  <si>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</si>
  <si>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</si>
  <si>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</si>
  <si>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</si>
  <si>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</si>
  <si>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</si>
  <si>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</si>
  <si>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</si>
  <si>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</si>
  <si>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</si>
  <si>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</si>
  <si>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</si>
  <si>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40.58</t>
  </si>
  <si>
    <t>▲ 18.07</t>
  </si>
  <si>
    <t>▲ 18.03</t>
  </si>
  <si>
    <t>一般会計</t>
  </si>
  <si>
    <t>国民健康保険事業</t>
  </si>
  <si>
    <t>農業集落排水事業</t>
  </si>
  <si>
    <t>介護保険事業</t>
  </si>
  <si>
    <t>仮設診療所事業</t>
  </si>
  <si>
    <t>蛇谷須地区特定環境保全公共下水道事業</t>
  </si>
  <si>
    <t>公共下水道事業</t>
  </si>
  <si>
    <t>後期高齢者医療</t>
  </si>
  <si>
    <t>その他会計（赤字）</t>
  </si>
  <si>
    <t>その他会計（黒字）</t>
  </si>
  <si>
    <t>-</t>
    <phoneticPr fontId="2"/>
  </si>
  <si>
    <t>-</t>
    <phoneticPr fontId="2"/>
  </si>
  <si>
    <t>双葉地方水道企業団水道事業会計</t>
    <rPh sb="0" eb="2">
      <t>フタバ</t>
    </rPh>
    <rPh sb="2" eb="4">
      <t>チホウ</t>
    </rPh>
    <rPh sb="4" eb="6">
      <t>スイドウ</t>
    </rPh>
    <rPh sb="6" eb="8">
      <t>キギョウ</t>
    </rPh>
    <rPh sb="8" eb="9">
      <t>ダン</t>
    </rPh>
    <rPh sb="9" eb="11">
      <t>スイドウ</t>
    </rPh>
    <rPh sb="11" eb="13">
      <t>ジギョウ</t>
    </rPh>
    <rPh sb="13" eb="15">
      <t>カイケイ</t>
    </rPh>
    <phoneticPr fontId="2"/>
  </si>
  <si>
    <t>双葉地方水道企業団工業用水道事業会計</t>
    <rPh sb="0" eb="2">
      <t>フタバ</t>
    </rPh>
    <rPh sb="2" eb="4">
      <t>チホウ</t>
    </rPh>
    <rPh sb="4" eb="6">
      <t>スイドウ</t>
    </rPh>
    <rPh sb="6" eb="8">
      <t>キギョウ</t>
    </rPh>
    <rPh sb="8" eb="9">
      <t>ダン</t>
    </rPh>
    <rPh sb="9" eb="11">
      <t>コウギョウ</t>
    </rPh>
    <rPh sb="11" eb="13">
      <t>ヨウスイ</t>
    </rPh>
    <rPh sb="13" eb="14">
      <t>ドウ</t>
    </rPh>
    <rPh sb="14" eb="16">
      <t>ジギョウ</t>
    </rPh>
    <rPh sb="16" eb="18">
      <t>カイケイ</t>
    </rPh>
    <phoneticPr fontId="2"/>
  </si>
  <si>
    <t>双葉地方広域市町村圏組合一般会計</t>
    <rPh sb="0" eb="2">
      <t>フタバ</t>
    </rPh>
    <rPh sb="2" eb="4">
      <t>チホウ</t>
    </rPh>
    <rPh sb="4" eb="6">
      <t>コウイキ</t>
    </rPh>
    <rPh sb="6" eb="9">
      <t>シチョウソン</t>
    </rPh>
    <rPh sb="9" eb="10">
      <t>ケン</t>
    </rPh>
    <rPh sb="10" eb="12">
      <t>クミアイ</t>
    </rPh>
    <rPh sb="12" eb="14">
      <t>イッパン</t>
    </rPh>
    <rPh sb="14" eb="16">
      <t>カイケイ</t>
    </rPh>
    <phoneticPr fontId="2"/>
  </si>
  <si>
    <t>双葉地方広域市町村圏組合下水道事業特別会計</t>
    <rPh sb="0" eb="2">
      <t>フタバ</t>
    </rPh>
    <rPh sb="2" eb="4">
      <t>チホウ</t>
    </rPh>
    <rPh sb="4" eb="6">
      <t>コウイキ</t>
    </rPh>
    <rPh sb="6" eb="9">
      <t>シチョウソン</t>
    </rPh>
    <rPh sb="9" eb="10">
      <t>ケン</t>
    </rPh>
    <rPh sb="10" eb="12">
      <t>クミアイ</t>
    </rPh>
    <rPh sb="12" eb="15">
      <t>ゲスイドウ</t>
    </rPh>
    <rPh sb="15" eb="17">
      <t>ジギョウ</t>
    </rPh>
    <rPh sb="17" eb="19">
      <t>トクベツ</t>
    </rPh>
    <rPh sb="19" eb="21">
      <t>カイケイ</t>
    </rPh>
    <phoneticPr fontId="2"/>
  </si>
  <si>
    <t>福島県市町村総合事務組合一般会計</t>
    <rPh sb="0" eb="3">
      <t>フクシマケン</t>
    </rPh>
    <rPh sb="3" eb="6">
      <t>シチョウソン</t>
    </rPh>
    <rPh sb="6" eb="8">
      <t>ソウゴウ</t>
    </rPh>
    <rPh sb="8" eb="10">
      <t>ジム</t>
    </rPh>
    <rPh sb="10" eb="12">
      <t>クミアイ</t>
    </rPh>
    <rPh sb="12" eb="14">
      <t>イッパン</t>
    </rPh>
    <rPh sb="14" eb="16">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</si>
  <si>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2" eb="14">
      <t>ショウボウ</t>
    </rPh>
    <rPh sb="14" eb="16">
      <t>ホショウ</t>
    </rPh>
    <rPh sb="16" eb="17">
      <t>トウ</t>
    </rPh>
    <rPh sb="17" eb="19">
      <t>トクベツ</t>
    </rPh>
    <rPh sb="19" eb="21">
      <t>カイケイ</t>
    </rPh>
    <phoneticPr fontId="2"/>
  </si>
  <si>
    <t>福島県市町村総合事務組合消防賞じゅつ特別会計</t>
    <rPh sb="0" eb="3">
      <t>フクシマケン</t>
    </rPh>
    <rPh sb="3" eb="6">
      <t>シチョウソン</t>
    </rPh>
    <rPh sb="6" eb="8">
      <t>ソウゴウ</t>
    </rPh>
    <rPh sb="8" eb="10">
      <t>ジム</t>
    </rPh>
    <rPh sb="10" eb="12">
      <t>クミアイ</t>
    </rPh>
    <rPh sb="12" eb="14">
      <t>ショウボウ</t>
    </rPh>
    <rPh sb="14" eb="15">
      <t>ショウ</t>
    </rPh>
    <rPh sb="18" eb="20">
      <t>トクベツ</t>
    </rPh>
    <rPh sb="20" eb="22">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</si>
  <si>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2" eb="15">
      <t>ヒジョウキン</t>
    </rPh>
    <rPh sb="15" eb="17">
      <t>ショクイン</t>
    </rPh>
    <rPh sb="17" eb="19">
      <t>コウム</t>
    </rPh>
    <rPh sb="19" eb="21">
      <t>サイガイ</t>
    </rPh>
    <rPh sb="21" eb="23">
      <t>ホショウ</t>
    </rPh>
    <rPh sb="23" eb="25">
      <t>トクベツ</t>
    </rPh>
    <rPh sb="25" eb="27">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</si>
  <si>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2" eb="14">
      <t>ジチ</t>
    </rPh>
    <rPh sb="14" eb="16">
      <t>カイカン</t>
    </rPh>
    <rPh sb="16" eb="18">
      <t>カンリ</t>
    </rPh>
    <rPh sb="18" eb="20">
      <t>トクベツ</t>
    </rPh>
    <rPh sb="20" eb="22">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</si>
  <si>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4" eb="16">
      <t>イッパン</t>
    </rPh>
    <rPh sb="16" eb="18">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</si>
  <si>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</si>
  <si>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</si>
  <si>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</si>
  <si>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</si>
  <si>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</si>
  <si>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</si>
  <si>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</si>
  <si>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</si>
  <si>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</si>
  <si>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</si>
  <si>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</si>
  <si>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</si>
  <si>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</si>
  <si>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</si>
  <si>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固定資産台帳を整備、精査中のため、減価償却率は「‐」となっている。将来負担比率も将来負担額に比べ、充当可能基金及び基準財政需要額算定見込額が上回っているため、「‐」となっている。
</t>
    <rPh sb="33" eb="35">
      <t>ショウライ</t>
    </rPh>
    <rPh sb="35" eb="37">
      <t>フタン</t>
    </rPh>
    <rPh sb="37" eb="39">
      <t>ヒリツ</t>
    </rPh>
    <rPh sb="40" eb="42">
      <t>ショウライ</t>
    </rPh>
    <rPh sb="42" eb="44">
      <t>フタン</t>
    </rPh>
    <rPh sb="44" eb="45">
      <t>ガク</t>
    </rPh>
    <rPh sb="46" eb="47">
      <t>クラ</t>
    </rPh>
    <rPh sb="49" eb="51">
      <t>ジュウトウ</t>
    </rPh>
    <rPh sb="51" eb="53">
      <t>カノウ</t>
    </rPh>
    <rPh sb="53" eb="55">
      <t>キキン</t>
    </rPh>
    <rPh sb="55" eb="56">
      <t>オヨ</t>
    </rPh>
    <rPh sb="57" eb="59">
      <t>キジュン</t>
    </rPh>
    <rPh sb="59" eb="61">
      <t>ザイセイ</t>
    </rPh>
    <rPh sb="61" eb="63">
      <t>ジュヨウ</t>
    </rPh>
    <rPh sb="63" eb="64">
      <t>ガク</t>
    </rPh>
    <rPh sb="64" eb="66">
      <t>サンテイ</t>
    </rPh>
    <rPh sb="66" eb="68">
      <t>ミコミ</t>
    </rPh>
    <rPh sb="68" eb="69">
      <t>ガク</t>
    </rPh>
    <rPh sb="70" eb="72">
      <t>ウワマワ</t>
    </rPh>
    <phoneticPr fontId="5"/>
  </si>
  <si>
    <t>有形固定資産減価償却率</t>
    <phoneticPr fontId="5"/>
  </si>
  <si>
    <t>将来負担比率は「－」となっており、実質公債費比率は毎年、減少している。起債を行っていないことから、今後も減少する見込みである。</t>
    <rPh sb="0" eb="2">
      <t>ショウライ</t>
    </rPh>
    <rPh sb="2" eb="4">
      <t>フタン</t>
    </rPh>
    <rPh sb="4" eb="6">
      <t>ヒリツ</t>
    </rPh>
    <rPh sb="17" eb="19">
      <t>ジッシツ</t>
    </rPh>
    <rPh sb="19" eb="22">
      <t>コウサイヒ</t>
    </rPh>
    <rPh sb="22" eb="24">
      <t>ヒリツ</t>
    </rPh>
    <rPh sb="25" eb="27">
      <t>マイトシ</t>
    </rPh>
    <rPh sb="28" eb="30">
      <t>ゲンショウ</t>
    </rPh>
    <rPh sb="35" eb="37">
      <t>キサイ</t>
    </rPh>
    <rPh sb="38" eb="39">
      <t>オコナ</t>
    </rPh>
    <rPh sb="49" eb="51">
      <t>コンゴ</t>
    </rPh>
    <rPh sb="52" eb="54">
      <t>ゲンショウ</t>
    </rPh>
    <rPh sb="56" eb="58">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</si>
</sst>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287914</c:v>
                </c:pt>
                <c:pt idx="4">
                  <c:v>291945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16539</c:v>
                </c:pt>
                <c:pt idx="1">
                  <c:v>15773</c:v>
                </c:pt>
                <c:pt idx="2">
                  <c:v>43458</c:v>
                </c:pt>
                <c:pt idx="3">
                  <c:v>197007</c:v>
                </c:pt>
                <c:pt idx="4">
                  <c:v>551986</c:v>
                </c:pt>
              </c:numCache>
            </c:numRef>
          </c:val>
          <c:smooth val="0"/>
        </c:ser>
        <c:dLbls>
          <c:showLegendKey val="0"/>
          <c:showVal val="0"/>
          <c:showCatName val="0"/>
          <c:showSerName val="0"/>
          <c:showPercent val="0"/>
          <c:showBubbleSize val="0"/>
        </c:dLbls>
        <c:marker val="1"/>
        <c:smooth val="0"/>
        <c:axId val="186496168"/>
        <c:axId val="186199112"/>
      </c:lineChart>
      <c:catAx>
        <c:axId val="1864961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199112"/>
        <c:crosses val="autoZero"/>
        <c:auto val="1"/>
        <c:lblAlgn val="ctr"/>
        <c:lblOffset val="100"/>
        <c:tickLblSkip val="1"/>
        <c:tickMarkSkip val="1"/>
        <c:noMultiLvlLbl val="0"/>
      </c:catAx>
      <c:valAx>
        <c:axId val="186199112"/>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64961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17.14</c:v>
                </c:pt>
                <c:pt idx="1">
                  <c:v>32.42</c:v>
                </c:pt>
                <c:pt idx="2">
                  <c:v>23.27</c:v>
                </c:pt>
                <c:pt idx="3">
                  <c:v>22.21</c:v>
                </c:pt>
                <c:pt idx="4">
                  <c:v>62.61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114.86</c:v>
                </c:pt>
                <c:pt idx="1">
                  <c:v>119.78</c:v>
                </c:pt>
                <c:pt idx="2">
                  <c:v>125.34</c:v>
                </c:pt>
                <c:pt idx="3">
                  <c:v>116.72</c:v>
                </c:pt>
                <c:pt idx="4">
                  <c:v>119.24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174200"/>
        <c:axId val="4157190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-40.58</c:v>
                </c:pt>
                <c:pt idx="1">
                  <c:v>6.32</c:v>
                </c:pt>
                <c:pt idx="2">
                  <c:v>-18.07</c:v>
                </c:pt>
                <c:pt idx="3">
                  <c:v>-18.03</c:v>
                </c:pt>
                <c:pt idx="4">
                  <c:v>31.95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174200"/>
        <c:axId val="415719072"/>
      </c:lineChart>
      <c:catAx>
        <c:axId val="131174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15719072"/>
        <c:crosses val="autoZero"/>
        <c:auto val="1"/>
        <c:lblAlgn val="ctr"/>
        <c:lblOffset val="100"/>
        <c:tickLblSkip val="1"/>
        <c:tickMarkSkip val="1"/>
        <c:noMultiLvlLbl val="0"/>
      </c:catAx>
      <c:valAx>
        <c:axId val="4157190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174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0.01</c:v>
                </c:pt>
                <c:pt idx="2">
                  <c:v>#N/A</c:v>
                </c:pt>
                <c:pt idx="3">
                  <c:v>0</c:v>
                </c:pt>
                <c:pt idx="4">
                  <c:v>#N/A</c:v>
                </c:pt>
                <c:pt idx="5">
                  <c:v>0.01</c:v>
                </c:pt>
                <c:pt idx="6">
                  <c:v>#N/A</c:v>
                </c:pt>
                <c:pt idx="7">
                  <c:v>0.08</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0.03</c:v>
                </c:pt>
                <c:pt idx="4">
                  <c:v>#N/A</c:v>
                </c:pt>
                <c:pt idx="5">
                  <c:v>0.05</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公共下水道事業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0.28000000000000003</c:v>
                </c:pt>
                <c:pt idx="2">
                  <c:v>#N/A</c:v>
                </c:pt>
                <c:pt idx="3">
                  <c:v>0.51</c:v>
                </c:pt>
                <c:pt idx="4">
                  <c:v>#N/A</c:v>
                </c:pt>
                <c:pt idx="5">
                  <c:v>1.6</c:v>
                </c:pt>
                <c:pt idx="6">
                  <c:v>#N/A</c:v>
                </c:pt>
                <c:pt idx="7">
                  <c:v>6.9</c:v>
                </c:pt>
                <c:pt idx="8">
                  <c:v>#N/A</c:v>
                </c:pt>
                <c:pt idx="9">
                  <c:v>0.05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蛇谷須地区特定環境保全公共下水道事業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0.09</c:v>
                </c:pt>
                <c:pt idx="4">
                  <c:v>#N/A</c:v>
                </c:pt>
                <c:pt idx="5">
                  <c:v>0.12</c:v>
                </c:pt>
                <c:pt idx="6">
                  <c:v>#N/A</c:v>
                </c:pt>
                <c:pt idx="7">
                  <c:v>0.22</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仮設診療所事業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0.48</c:v>
                </c:pt>
                <c:pt idx="2">
                  <c:v>#N/A</c:v>
                </c:pt>
                <c:pt idx="3">
                  <c:v>0.27</c:v>
                </c:pt>
                <c:pt idx="4">
                  <c:v>#N/A</c:v>
                </c:pt>
                <c:pt idx="5">
                  <c:v>0.34</c:v>
                </c:pt>
                <c:pt idx="6">
                  <c:v>#N/A</c:v>
                </c:pt>
                <c:pt idx="7">
                  <c:v>0.15</c:v>
                </c:pt>
                <c:pt idx="8">
                  <c:v>#N/A</c:v>
                </c:pt>
                <c:pt idx="9">
                  <c:v>0.23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2.85</c:v>
                </c:pt>
                <c:pt idx="2">
                  <c:v>#N/A</c:v>
                </c:pt>
                <c:pt idx="3">
                  <c:v>4.1500000000000004</c:v>
                </c:pt>
                <c:pt idx="4">
                  <c:v>#N/A</c:v>
                </c:pt>
                <c:pt idx="5">
                  <c:v>0.91</c:v>
                </c:pt>
                <c:pt idx="6">
                  <c:v>#N/A</c:v>
                </c:pt>
                <c:pt idx="7">
                  <c:v>0.54</c:v>
                </c:pt>
                <c:pt idx="8">
                  <c:v>#N/A</c:v>
                </c:pt>
                <c:pt idx="9">
                  <c:v>1.4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農業集落排水事業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0.12</c:v>
                </c:pt>
                <c:pt idx="2">
                  <c:v>#N/A</c:v>
                </c:pt>
                <c:pt idx="3">
                  <c:v>0.21</c:v>
                </c:pt>
                <c:pt idx="4">
                  <c:v>#N/A</c:v>
                </c:pt>
                <c:pt idx="5">
                  <c:v>3.28</c:v>
                </c:pt>
                <c:pt idx="6">
                  <c:v>#N/A</c:v>
                </c:pt>
                <c:pt idx="7">
                  <c:v>0.27</c:v>
                </c:pt>
                <c:pt idx="8">
                  <c:v>#N/A</c:v>
                </c:pt>
                <c:pt idx="9">
                  <c:v>1.77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11.76</c:v>
                </c:pt>
                <c:pt idx="2">
                  <c:v>#N/A</c:v>
                </c:pt>
                <c:pt idx="3">
                  <c:v>10.46</c:v>
                </c:pt>
                <c:pt idx="4">
                  <c:v>#N/A</c:v>
                </c:pt>
                <c:pt idx="5">
                  <c:v>9.4600000000000009</c:v>
                </c:pt>
                <c:pt idx="6">
                  <c:v>#N/A</c:v>
                </c:pt>
                <c:pt idx="7">
                  <c:v>8.2100000000000009</c:v>
                </c:pt>
                <c:pt idx="8">
                  <c:v>#N/A</c:v>
                </c:pt>
                <c:pt idx="9">
                  <c:v>9.85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19.25</c:v>
                </c:pt>
                <c:pt idx="2">
                  <c:v>#N/A</c:v>
                </c:pt>
                <c:pt idx="3">
                  <c:v>32.42</c:v>
                </c:pt>
                <c:pt idx="4">
                  <c:v>#N/A</c:v>
                </c:pt>
                <c:pt idx="5">
                  <c:v>23.26</c:v>
                </c:pt>
                <c:pt idx="6">
                  <c:v>#N/A</c:v>
                </c:pt>
                <c:pt idx="7">
                  <c:v>22.11</c:v>
                </c:pt>
                <c:pt idx="8">
                  <c:v>#N/A</c:v>
                </c:pt>
                <c:pt idx="9">
                  <c:v>49.2</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16975720"/>
        <c:axId val="415726872"/>
      </c:barChart>
      <c:catAx>
        <c:axId val="416975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5726872"/>
        <c:crosses val="autoZero"/>
        <c:auto val="1"/>
        <c:lblAlgn val="ctr"/>
        <c:lblOffset val="100"/>
        <c:tickLblSkip val="1"/>
        <c:tickMarkSkip val="1"/>
        <c:noMultiLvlLbl val="0"/>
      </c:catAx>
      <c:valAx>
        <c:axId val="415726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69757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621</c:v>
                </c:pt>
                <c:pt idx="5">
                  <c:v>631</c:v>
                </c:pt>
                <c:pt idx="8">
                  <c:v>654</c:v>
                </c:pt>
                <c:pt idx="11">
                  <c:v>637</c:v>
                </c:pt>
                <c:pt idx="14">
                  <c:v>643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1</c:v>
                </c:pt>
                <c:pt idx="9">
                  <c:v>106</c:v>
                </c:pt>
                <c:pt idx="12">
                  <c:v>124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56</c:v>
                </c:pt>
                <c:pt idx="3">
                  <c:v>27</c:v>
                </c:pt>
                <c:pt idx="6">
                  <c:v>26</c:v>
                </c:pt>
                <c:pt idx="9">
                  <c:v>26</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527</c:v>
                </c:pt>
                <c:pt idx="3">
                  <c:v>512</c:v>
                </c:pt>
                <c:pt idx="6">
                  <c:v>484</c:v>
                </c:pt>
                <c:pt idx="9">
                  <c:v>512</c:v>
                </c:pt>
                <c:pt idx="12">
                  <c:v>514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447</c:v>
                </c:pt>
                <c:pt idx="3">
                  <c:v>352</c:v>
                </c:pt>
                <c:pt idx="6">
                  <c:v>290</c:v>
                </c:pt>
                <c:pt idx="9">
                  <c:v>254</c:v>
                </c:pt>
                <c:pt idx="12">
                  <c:v>230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9142640"/>
        <c:axId val="419888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409</c:v>
                </c:pt>
                <c:pt idx="2">
                  <c:v>#N/A</c:v>
                </c:pt>
                <c:pt idx="3">
                  <c:v>#N/A</c:v>
                </c:pt>
                <c:pt idx="4">
                  <c:v>260</c:v>
                </c:pt>
                <c:pt idx="5">
                  <c:v>#N/A</c:v>
                </c:pt>
                <c:pt idx="6">
                  <c:v>#N/A</c:v>
                </c:pt>
                <c:pt idx="7">
                  <c:v>147</c:v>
                </c:pt>
                <c:pt idx="8">
                  <c:v>#N/A</c:v>
                </c:pt>
                <c:pt idx="9">
                  <c:v>#N/A</c:v>
                </c:pt>
                <c:pt idx="10">
                  <c:v>261</c:v>
                </c:pt>
                <c:pt idx="11">
                  <c:v>#N/A</c:v>
                </c:pt>
                <c:pt idx="12">
                  <c:v>#N/A</c:v>
                </c:pt>
                <c:pt idx="13">
                  <c:v>253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9142640"/>
        <c:axId val="419888400"/>
      </c:lineChart>
      <c:catAx>
        <c:axId val="419142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9888400"/>
        <c:crosses val="autoZero"/>
        <c:auto val="1"/>
        <c:lblAlgn val="ctr"/>
        <c:lblOffset val="100"/>
        <c:tickLblSkip val="1"/>
        <c:tickMarkSkip val="1"/>
        <c:noMultiLvlLbl val="0"/>
      </c:catAx>
      <c:valAx>
        <c:axId val="419888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9142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6388</c:v>
                </c:pt>
                <c:pt idx="5">
                  <c:v>6306</c:v>
                </c:pt>
                <c:pt idx="8">
                  <c:v>6747</c:v>
                </c:pt>
                <c:pt idx="11">
                  <c:v>6143</c:v>
                </c:pt>
                <c:pt idx="14">
                  <c:v>5960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7930</c:v>
                </c:pt>
                <c:pt idx="5">
                  <c:v>7809</c:v>
                </c:pt>
                <c:pt idx="8">
                  <c:v>9465</c:v>
                </c:pt>
                <c:pt idx="11">
                  <c:v>9220</c:v>
                </c:pt>
                <c:pt idx="14">
                  <c:v>7031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900</c:v>
                </c:pt>
                <c:pt idx="3">
                  <c:v>1416</c:v>
                </c:pt>
                <c:pt idx="6">
                  <c:v>1099</c:v>
                </c:pt>
                <c:pt idx="9">
                  <c:v>1090</c:v>
                </c:pt>
                <c:pt idx="12">
                  <c:v>907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252</c:v>
                </c:pt>
                <c:pt idx="3">
                  <c:v>234</c:v>
                </c:pt>
                <c:pt idx="6">
                  <c:v>204</c:v>
                </c:pt>
                <c:pt idx="9">
                  <c:v>182</c:v>
                </c:pt>
                <c:pt idx="12">
                  <c:v>161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4510</c:v>
                </c:pt>
                <c:pt idx="3">
                  <c:v>4362</c:v>
                </c:pt>
                <c:pt idx="6">
                  <c:v>3973</c:v>
                </c:pt>
                <c:pt idx="9">
                  <c:v>3748</c:v>
                </c:pt>
                <c:pt idx="12">
                  <c:v>3354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2326</c:v>
                </c:pt>
                <c:pt idx="3">
                  <c:v>2293</c:v>
                </c:pt>
                <c:pt idx="6">
                  <c:v>2257</c:v>
                </c:pt>
                <c:pt idx="9">
                  <c:v>2112</c:v>
                </c:pt>
                <c:pt idx="12">
                  <c:v>1947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2104</c:v>
                </c:pt>
                <c:pt idx="3">
                  <c:v>1784</c:v>
                </c:pt>
                <c:pt idx="6">
                  <c:v>1517</c:v>
                </c:pt>
                <c:pt idx="9">
                  <c:v>1293</c:v>
                </c:pt>
                <c:pt idx="12">
                  <c:v>1069</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8872336"/>
        <c:axId val="408409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8872336"/>
        <c:axId val="408409944"/>
      </c:lineChart>
      <c:catAx>
        <c:axId val="408872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8409944"/>
        <c:crosses val="autoZero"/>
        <c:auto val="1"/>
        <c:lblAlgn val="ctr"/>
        <c:lblOffset val="100"/>
        <c:tickLblSkip val="1"/>
        <c:tickMarkSkip val="1"/>
        <c:noMultiLvlLbl val="0"/>
      </c:catAx>
      <c:valAx>
        <c:axId val="408409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872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(2)'!$G$51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{3E4A7CDE-9AAB-4C0C-8403-4E3E159F3450}</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{E7379697-A1FB-48EF-8B34-9E8F83DEADC0}</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{C335D713-7B33-47AC-A558-711E2B8ED3E2}</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{F2EE317E-380A-4422-9F63-DB356AE2AC77}</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{6B3A5DF3-FA7E-43B4-9790-EA573697466B}</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(2)'!$K$53:$O$53</c:f>
              <c:numCache>
                <c:formatCode>#,##0.0;"▲ "#,##0.0</c:formatCode>
                <c:ptCount val="5"/>
              </c:numCache>
            </c:numRef>
          </c:xVal>
          <c:yVal>
            <c:numRef>
              <c:f>'公会計指標分析・財政指標組合せ分析表 (2)'!$K$51:$O$51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 (2)'!$G$55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(2)'!$K$50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{9D6AFBD1-C6C0-4550-B635-05E0546D2CC7}</c15:txfldGUID>
                      <c15:f>'公会計指標分析・財政指標組合せ分析表 (2)'!$K$50</c15:f>
                      <c15:dlblFieldTableCache>
                        <c:ptCount val="1"/>
                        <c:pt idx="0">
                          <c:v>H24</c:v>
                        </c:pt>
                      </c15:dlblFieldTableCache>
                    </c15:dlblFTEntry>
                  </c15:dlblFieldTable>
                  <c15:showDataLabelsRange val="0"/>
                </c:ext>
              </c:extLst>
            </c:dLbl>
            <c:dLbl>
              <c:idx val="1"/>
              <c:tx>
                <c:strRef>
                  <c:f>'公会計指標分析・財政指標組合せ分析表 (2)'!$L$50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{0B1B7252-8490-46AA-875A-AB8672793692}</c15:txfldGUID>
                      <c15:f>'公会計指標分析・財政指標組合せ分析表 (2)'!$L$50</c15:f>
                      <c15:dlblFieldTableCache>
                        <c:ptCount val="1"/>
                        <c:pt idx="0">
                          <c:v>H25</c:v>
                        </c:pt>
                      </c15:dlblFieldTableCache>
                    </c15:dlblFTEntry>
                  </c15:dlblFieldTable>
                  <c15:showDataLabelsRange val="0"/>
                </c:ext>
              </c:extLst>
            </c:dLbl>
            <c:dLbl>
              <c:idx val="2"/>
              <c:tx>
                <c:strRef>
                  <c:f>'公会計指標分析・財政指標組合せ分析表 (2)'!$M$50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{B0F23B02-08D0-4F58-91AA-0286FD8BADF7}</c15:txfldGUID>
                      <c15:f>'公会計指標分析・財政指標組合せ分析表 (2)'!$M$50</c15:f>
                      <c15:dlblFieldTableCache>
                        <c:ptCount val="1"/>
                        <c:pt idx="0">
                          <c:v>H26</c:v>
                        </c:pt>
                      </c15:dlblFieldTableCache>
                    </c15:dlblFTEntry>
                  </c15:dlblFieldTable>
                  <c15:showDataLabelsRange val="0"/>
                </c:ext>
              </c:extLst>
            </c:dLbl>
            <c:dLbl>
              <c:idx val="3"/>
              <c:tx>
                <c:strRef>
                  <c:f>'公会計指標分析・財政指標組合せ分析表 (2)'!$N$50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{A7641EB8-4756-40DA-829E-36B4FD6A0C98}</c15:txfldGUID>
                      <c15:f>'公会計指標分析・財政指標組合せ分析表 (2)'!$N$50</c15:f>
                      <c15:dlblFieldTableCache>
                        <c:ptCount val="1"/>
                        <c:pt idx="0">
                          <c:v>H27</c:v>
                        </c:pt>
                      </c15:dlblFieldTableCache>
                    </c15:dlblFTEntry>
                  </c15:dlblFieldTable>
                  <c15:showDataLabelsRange val="0"/>
                </c:ext>
              </c:extLst>
            </c:dLbl>
            <c:dLbl>
              <c:idx val="4"/>
              <c:tx>
                <c:strRef>
                  <c:f>'公会計指標分析・財政指標組合せ分析表 (2)'!$O$50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{6B8290B4-7844-4205-982E-CCB55358E9D8}</c15:txfldGUID>
                      <c15:f>'公会計指標分析・財政指標組合せ分析表 (2)'!$O$50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(2)'!$K$57:$O$57</c:f>
              <c:numCache>
                <c:formatCode>#,##0.0;"▲ "#,##0.0</c:formatCode>
                <c:ptCount val="5"/>
              </c:numCache>
            </c:numRef>
          </c:xVal>
          <c:yVal>
            <c:numRef>
              <c:f>'公会計指標分析・財政指標組合せ分析表 (2)'!$K$55:$O$55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08410728"/>
        <c:axId val="421037336"/>
      </c:scatterChart>
      <c:valAx>
        <c:axId val="40841072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037336"/>
        <c:crosses val="autoZero"/>
        <c:crossBetween val="midCat"/>
      </c:valAx>
      <c:valAx>
        <c:axId val="42103733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410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(2)'!$G$73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{BA0ED284-D75E-462E-B660-7DAA488AEA15}</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{C61EC0EB-F8DF-41E5-82C7-5A94497FA6F0}</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{9B73ADBC-CB7C-41BF-BCA0-4893BDF65375}</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{4C1EBAE1-9EDB-4DA7-9371-79E68116C6F2}</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{DBB7742A-6FBB-4AE0-9DB7-F3A0FCD22674}</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(2)'!$K$75:$O$75</c:f>
              <c:numCache>
                <c:formatCode>#,##0.0;"▲ "#,##0.0</c:formatCode>
                <c:ptCount val="5"/>
                <c:pt idx="0">
                  <c:v>12</c:v>
                </c:pt>
                <c:pt idx="1">
                  <c:v>9.9</c:v>
                </c:pt>
                <c:pt idx="2">
                  <c:v>7.9</c:v>
                </c:pt>
                <c:pt idx="3">
                  <c:v>6.2</c:v>
                </c:pt>
                <c:pt idx="4">
                  <c:v>6.1</c:v>
                </c:pt>
              </c:numCache>
            </c:numRef>
          </c:xVal>
          <c:yVal>
            <c:numRef>
              <c:f>'公会計指標分析・財政指標組合せ分析表 (2)'!$K$73:$O$73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 (2)'!$G$77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 (2)'!$K$72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{FB2601C6-FF6B-4FE5-82FC-A799B5036577}</c15:txfldGUID>
                      <c15:f>'公会計指標分析・財政指標組合せ分析表 (2)'!$K$72</c15:f>
                      <c15:dlblFieldTableCache>
                        <c:ptCount val="1"/>
                        <c:pt idx="0">
                          <c:v>H24</c:v>
                        </c:pt>
                      </c15:dlblFieldTableCache>
                    </c15:dlblFTEntry>
                  </c15:dlblFieldTable>
                  <c15:showDataLabelsRange val="0"/>
                </c:ext>
              </c:extLst>
            </c:dLbl>
            <c:dLbl>
              <c:idx val="1"/>
              <c:tx>
                <c:strRef>
                  <c:f>'公会計指標分析・財政指標組合せ分析表 (2)'!$L$72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{5C1A7385-C798-4D60-B7E3-97A69E786B2C}</c15:txfldGUID>
                      <c15:f>'公会計指標分析・財政指標組合せ分析表 (2)'!$L$72</c15:f>
                      <c15:dlblFieldTableCache>
                        <c:ptCount val="1"/>
                        <c:pt idx="0">
                          <c:v>H25</c:v>
                        </c:pt>
                      </c15:dlblFieldTableCache>
                    </c15:dlblFTEntry>
                  </c15:dlblFieldTable>
                  <c15:showDataLabelsRange val="0"/>
                </c:ext>
              </c:extLst>
            </c:dLbl>
            <c:dLbl>
              <c:idx val="2"/>
              <c:tx>
                <c:strRef>
                  <c:f>'公会計指標分析・財政指標組合せ分析表 (2)'!$M$72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{91CFB908-F497-4720-A8F1-E4B2D63925E3}</c15:txfldGUID>
                      <c15:f>'公会計指標分析・財政指標組合せ分析表 (2)'!$M$72</c15:f>
                      <c15:dlblFieldTableCache>
                        <c:ptCount val="1"/>
                        <c:pt idx="0">
                          <c:v>H26</c:v>
                        </c:pt>
                      </c15:dlblFieldTableCache>
                    </c15:dlblFTEntry>
                  </c15:dlblFieldTable>
                  <c15:showDataLabelsRange val="0"/>
                </c:ext>
              </c:extLst>
            </c:dLbl>
            <c:dLbl>
              <c:idx val="3"/>
              <c:tx>
                <c:strRef>
                  <c:f>'公会計指標分析・財政指標組合せ分析表 (2)'!$N$72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{2E0B7336-6463-4F45-92CF-61BC01C1D6D4}</c15:txfldGUID>
                      <c15:f>'公会計指標分析・財政指標組合せ分析表 (2)'!$N$72</c15:f>
                      <c15:dlblFieldTableCache>
                        <c:ptCount val="1"/>
                        <c:pt idx="0">
                          <c:v>H27</c:v>
                        </c:pt>
                      </c15:dlblFieldTableCache>
                    </c15:dlblFTEntry>
                  </c15:dlblFieldTable>
                  <c15:showDataLabelsRange val="0"/>
                </c:ext>
              </c:extLst>
            </c:dLbl>
            <c:dLbl>
              <c:idx val="4"/>
              <c:tx>
                <c:strRef>
                  <c:f>'公会計指標分析・財政指標組合せ分析表 (2)'!$O$72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{72892152-2F26-4952-AAFB-6707A4226231}</c15:txfldGUID>
                      <c15:f>'公会計指標分析・財政指標組合せ分析表 (2)'!$O$72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(2)'!$K$79:$O$79</c:f>
              <c:numCache>
                <c:formatCode>#,##0.0;"▲ "#,##0.0</c:formatCode>
                <c:ptCount val="5"/>
                <c:pt idx="0">
                  <c:v>11.7</c:v>
                </c:pt>
                <c:pt idx="1">
                  <c:v>11.2</c:v>
                </c:pt>
                <c:pt idx="2">
                  <c:v>10.4</c:v>
                </c:pt>
                <c:pt idx="3">
                  <c:v>6.4</c:v>
                </c:pt>
                <c:pt idx="4">
                  <c:v>7.4</c:v>
                </c:pt>
              </c:numCache>
            </c:numRef>
          </c:xVal>
          <c:yVal>
            <c:numRef>
              <c:f>'公会計指標分析・財政指標組合せ分析表 (2)'!$K$77:$O$77</c:f>
              <c:numCache>
                <c:formatCode>#,##0.0;"▲ "#,##0.0</c:formatCode>
                <c:ptCount val="5"/>
                <c:pt idx="0">
                  <c:v>61.3</c:v>
                </c:pt>
                <c:pt idx="1">
                  <c:v>54.6</c:v>
                </c:pt>
                <c:pt idx="2">
                  <c:v>48.7</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21037728"/>
        <c:axId val="421038512"/>
      </c:scatterChart>
      <c:valAx>
        <c:axId val="421037728"/>
        <c:scaling>
          <c:orientation val="minMax"/>
          <c:max val="12.2"/>
          <c:min val="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1038512"/>
        <c:crosses val="autoZero"/>
        <c:crossBetween val="midCat"/>
      </c:valAx>
      <c:valAx>
        <c:axId val="421038512"/>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1037728"/>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元利償還金等</a:t>
          </a:r>
          <a:r>
            <a:rPr kumimoji="1" lang="en-US" altLang="ja-JP" sz="1100">
              <a:solidFill>
                <a:schemeClr val="dk1"/>
              </a:solidFill>
              <a:effectLst/>
              <a:latin typeface="+mn-lt"/>
              <a:ea typeface="+mn-ea"/>
              <a:cs typeface="+mn-cs"/>
            </a:rPr>
            <a:t>(A)</a:t>
          </a:r>
          <a:r>
            <a:rPr kumimoji="1" lang="ja-JP" altLang="ja-JP" sz="1100">
              <a:solidFill>
                <a:schemeClr val="dk1"/>
              </a:solidFill>
              <a:effectLst/>
              <a:latin typeface="+mn-lt"/>
              <a:ea typeface="+mn-ea"/>
              <a:cs typeface="+mn-cs"/>
            </a:rPr>
            <a:t>の大部分を占める一般会計の元利償還金等と公営企業債の元利償還金に対する繰入金については、新発債の抑制により毎年度減額となっており、今後も漸減となる見込みである。</a:t>
          </a:r>
          <a:endParaRPr lang="ja-JP" altLang="ja-JP" sz="1400">
            <a:effectLst/>
          </a:endParaRPr>
        </a:p>
        <a:p>
          <a:r>
            <a:rPr kumimoji="1" lang="ja-JP" altLang="ja-JP" sz="1100">
              <a:solidFill>
                <a:schemeClr val="dk1"/>
              </a:solidFill>
              <a:effectLst/>
              <a:latin typeface="+mn-lt"/>
              <a:ea typeface="+mn-ea"/>
              <a:cs typeface="+mn-cs"/>
            </a:rPr>
            <a:t>また、事業費補正により基準財政需要額に算入された公債費および災害復旧費等に係る基準財政需要額が増加しているため「算入公債費等」が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事業の精査と投資的経費の抑制に努めて更なる財政健全化を目指す。</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将来負担額のうち地方債現在高、債務負担行為支出予定額、公営企業債繰入見込額については新規借入の抑制により着実に減額となっている。平成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年度からは財政調整基金や災害復興基金にそれぞれ積み立てを行ったことなどにより充当可能基金が増となったため、充当可能財源等が将来負担額を上回り、将来負担額の分子は▲</a:t>
          </a:r>
          <a:r>
            <a:rPr kumimoji="1" lang="en-US" altLang="ja-JP" sz="1100">
              <a:solidFill>
                <a:schemeClr val="dk1"/>
              </a:solidFill>
              <a:effectLst/>
              <a:latin typeface="+mn-lt"/>
              <a:ea typeface="+mn-ea"/>
              <a:cs typeface="+mn-cs"/>
            </a:rPr>
            <a:t>5,554</a:t>
          </a:r>
          <a:r>
            <a:rPr kumimoji="1" lang="ja-JP" altLang="ja-JP" sz="1100">
              <a:solidFill>
                <a:schemeClr val="dk1"/>
              </a:solidFill>
              <a:effectLst/>
              <a:latin typeface="+mn-lt"/>
              <a:ea typeface="+mn-ea"/>
              <a:cs typeface="+mn-cs"/>
            </a:rPr>
            <a:t>百万円となった</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1" name="テキスト ボックス 3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固定資産台帳を整備、精査中のため、減価償却率は「</a:t>
          </a:r>
          <a:r>
            <a:rPr kumimoji="1" lang="en-US" altLang="ja-JP" sz="1100">
              <a:latin typeface="ＭＳ Ｐゴシック"/>
            </a:rPr>
            <a:t>‐</a:t>
          </a:r>
          <a:r>
            <a:rPr kumimoji="1" lang="ja-JP" altLang="en-US" sz="1100">
              <a:latin typeface="ＭＳ Ｐゴシック"/>
            </a:rPr>
            <a:t>」となっている。</a:t>
          </a:r>
          <a:endParaRPr kumimoji="1" lang="en-US" altLang="ja-JP" sz="1100">
            <a:latin typeface="ＭＳ Ｐゴシック"/>
          </a:endParaRPr>
        </a:p>
        <a:p>
          <a:r>
            <a:rPr kumimoji="1" lang="ja-JP" altLang="en-US" sz="1100">
              <a:latin typeface="ＭＳ Ｐゴシック"/>
            </a:rPr>
            <a:t>震災後、帰町のため、多くの施設等を改修、修繕しており、償却率は低くなるものと見込んでいる。</a:t>
          </a:r>
          <a:endParaRPr kumimoji="1" lang="en-US" altLang="ja-JP" sz="1100">
            <a:latin typeface="ＭＳ Ｐゴシック"/>
          </a:endParaRPr>
        </a:p>
        <a:p>
          <a:endParaRPr kumimoji="1" lang="en-US" altLang="ja-JP" sz="1100">
            <a:latin typeface="ＭＳ Ｐゴシック"/>
          </a:endParaRPr>
        </a:p>
        <a:p>
          <a:endParaRPr kumimoji="1" lang="en-US" altLang="ja-JP"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0" name="正方形/長方形 4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2" name="テキスト ボックス 5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固定資産台帳を整備、精査中のため、</a:t>
          </a:r>
          <a:r>
            <a:rPr kumimoji="1" lang="ja-JP" altLang="en-US" sz="1100">
              <a:solidFill>
                <a:schemeClr val="dk1"/>
              </a:solidFill>
              <a:effectLst/>
              <a:latin typeface="+mn-lt"/>
              <a:ea typeface="+mn-ea"/>
              <a:cs typeface="+mn-cs"/>
            </a:rPr>
            <a:t>施設情報が計上できていないが、平成２９年４月１日に一部地域を除き避難指示が解除されたため、今後、固定資産台帳を整備していきたい。</a:t>
          </a:r>
          <a:endParaRPr kumimoji="1" lang="en-US" altLang="ja-JP" sz="1100">
            <a:solidFill>
              <a:schemeClr val="dk1"/>
            </a:solidFill>
            <a:effectLst/>
            <a:latin typeface="+mn-lt"/>
            <a:ea typeface="+mn-ea"/>
            <a:cs typeface="+mn-cs"/>
          </a:endParaRPr>
        </a:p>
        <a:p>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固定資産台帳を整備、精査中のため、施設情報が計上できていないが、平成２９年４月１日に一部地域を除き避難指示が解除されたため、今後、固定資産台帳を整備していきたい。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原子力発電施設を有する電源立地地域であることにより類似団体平均を上回る税収があるため、財政力指数は０．８３となっている。原子力発電施設の減価償却期間の経過により、漸減していた主要税源である固定資産税（大規模償却資産）が、概ね残存価格で推移しているものと思われ、本指数においても同程度で推移している。しかしながら、原子力発電所の事故により、今後の見通しは不透明であ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154178</xdr:rowOff>
    </xdr:from>
    <xdr:to>
      <xdr:col>7</xdr:col>
      <xdr:colOff>152400</xdr:colOff>
      <xdr:row>44</xdr:row>
      <xdr:rowOff>107188</xdr:rowOff>
    </xdr:to>
    <xdr:cxnSp macro="">
      <xdr:nvCxnSpPr>
        <xdr:cNvPr id="60" name="直線コネクタ 59"/>
        <xdr:cNvCxnSpPr/>
      </xdr:nvCxnSpPr>
      <xdr:spPr>
        <a:xfrm flipV="1">
          <a:off x="4953000" y="6154928"/>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79265</xdr:rowOff>
    </xdr:from>
    <xdr:ext cx="762000" cy="259045"/>
    <xdr:sp macro="" textlink="">
      <xdr:nvSpPr>
        <xdr:cNvPr id="61" name="財政力最小値テキスト"/>
        <xdr:cNvSpPr txBox="1"/>
      </xdr:nvSpPr>
      <xdr:spPr>
        <a:xfrm>
          <a:off x="5041900" y="762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107188</xdr:rowOff>
    </xdr:from>
    <xdr:to>
      <xdr:col>7</xdr:col>
      <xdr:colOff>241300</xdr:colOff>
      <xdr:row>44</xdr:row>
      <xdr:rowOff>107188</xdr:rowOff>
    </xdr:to>
    <xdr:cxnSp macro="">
      <xdr:nvCxnSpPr>
        <xdr:cNvPr id="62" name="直線コネクタ 61"/>
        <xdr:cNvCxnSpPr/>
      </xdr:nvCxnSpPr>
      <xdr:spPr>
        <a:xfrm>
          <a:off x="4864100" y="765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69105</xdr:rowOff>
    </xdr:from>
    <xdr:ext cx="762000" cy="259045"/>
    <xdr:sp macro="" textlink="">
      <xdr:nvSpPr>
        <xdr:cNvPr id="63" name="財政力最大値テキスト"/>
        <xdr:cNvSpPr txBox="1"/>
      </xdr:nvSpPr>
      <xdr:spPr>
        <a:xfrm>
          <a:off x="50419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7</xdr:col>
      <xdr:colOff>63500</xdr:colOff>
      <xdr:row>35</xdr:row>
      <xdr:rowOff>154178</xdr:rowOff>
    </xdr:from>
    <xdr:to>
      <xdr:col>7</xdr:col>
      <xdr:colOff>241300</xdr:colOff>
      <xdr:row>35</xdr:row>
      <xdr:rowOff>154178</xdr:rowOff>
    </xdr:to>
    <xdr:cxnSp macro="">
      <xdr:nvCxnSpPr>
        <xdr:cNvPr id="64" name="直線コネクタ 63"/>
        <xdr:cNvCxnSpPr/>
      </xdr:nvCxnSpPr>
      <xdr:spPr>
        <a:xfrm>
          <a:off x="4864100" y="615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49784</xdr:rowOff>
    </xdr:from>
    <xdr:to>
      <xdr:col>7</xdr:col>
      <xdr:colOff>152400</xdr:colOff>
      <xdr:row>40</xdr:row>
      <xdr:rowOff>69088</xdr:rowOff>
    </xdr:to>
    <xdr:cxnSp macro="">
      <xdr:nvCxnSpPr>
        <xdr:cNvPr id="65" name="直線コネクタ 64"/>
        <xdr:cNvCxnSpPr/>
      </xdr:nvCxnSpPr>
      <xdr:spPr>
        <a:xfrm flipV="1">
          <a:off x="4114800" y="690778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84091</xdr:rowOff>
    </xdr:from>
    <xdr:ext cx="762000" cy="259045"/>
    <xdr:sp macro="" textlink="">
      <xdr:nvSpPr>
        <xdr:cNvPr id="66" name="財政力平均値テキスト"/>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112014</xdr:rowOff>
    </xdr:from>
    <xdr:to>
      <xdr:col>7</xdr:col>
      <xdr:colOff>203200</xdr:colOff>
      <xdr:row>44</xdr:row>
      <xdr:rowOff>42164</xdr:rowOff>
    </xdr:to>
    <xdr:sp macro="" textlink="">
      <xdr:nvSpPr>
        <xdr:cNvPr id="67" name="フローチャート : 判断 66"/>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59436</xdr:rowOff>
    </xdr:from>
    <xdr:to>
      <xdr:col>6</xdr:col>
      <xdr:colOff>0</xdr:colOff>
      <xdr:row>40</xdr:row>
      <xdr:rowOff>69088</xdr:rowOff>
    </xdr:to>
    <xdr:cxnSp macro="">
      <xdr:nvCxnSpPr>
        <xdr:cNvPr id="68" name="直線コネクタ 67"/>
        <xdr:cNvCxnSpPr/>
      </xdr:nvCxnSpPr>
      <xdr:spPr>
        <a:xfrm>
          <a:off x="3225800" y="691743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15494</xdr:rowOff>
    </xdr:from>
    <xdr:to>
      <xdr:col>6</xdr:col>
      <xdr:colOff>50800</xdr:colOff>
      <xdr:row>43</xdr:row>
      <xdr:rowOff>117094</xdr:rowOff>
    </xdr:to>
    <xdr:sp macro="" textlink="">
      <xdr:nvSpPr>
        <xdr:cNvPr id="69" name="フローチャート : 判断 68"/>
        <xdr:cNvSpPr/>
      </xdr:nvSpPr>
      <xdr:spPr>
        <a:xfrm>
          <a:off x="4064000" y="738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101871</xdr:rowOff>
    </xdr:from>
    <xdr:ext cx="736600" cy="259045"/>
    <xdr:sp macro="" textlink="">
      <xdr:nvSpPr>
        <xdr:cNvPr id="70" name="テキスト ボックス 69"/>
        <xdr:cNvSpPr txBox="1"/>
      </xdr:nvSpPr>
      <xdr:spPr>
        <a:xfrm>
          <a:off x="3733800" y="747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49784</xdr:rowOff>
    </xdr:from>
    <xdr:to>
      <xdr:col>4</xdr:col>
      <xdr:colOff>482600</xdr:colOff>
      <xdr:row>40</xdr:row>
      <xdr:rowOff>59436</xdr:rowOff>
    </xdr:to>
    <xdr:cxnSp macro="">
      <xdr:nvCxnSpPr>
        <xdr:cNvPr id="71" name="直線コネクタ 70"/>
        <xdr:cNvCxnSpPr/>
      </xdr:nvCxnSpPr>
      <xdr:spPr>
        <a:xfrm>
          <a:off x="2336800" y="69077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165354</xdr:rowOff>
    </xdr:from>
    <xdr:to>
      <xdr:col>4</xdr:col>
      <xdr:colOff>533400</xdr:colOff>
      <xdr:row>42</xdr:row>
      <xdr:rowOff>95504</xdr:rowOff>
    </xdr:to>
    <xdr:sp macro="" textlink="">
      <xdr:nvSpPr>
        <xdr:cNvPr id="72" name="フローチャート : 判断 71"/>
        <xdr:cNvSpPr/>
      </xdr:nvSpPr>
      <xdr:spPr>
        <a:xfrm>
          <a:off x="3175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80281</xdr:rowOff>
    </xdr:from>
    <xdr:ext cx="762000" cy="259045"/>
    <xdr:sp macro="" textlink="">
      <xdr:nvSpPr>
        <xdr:cNvPr id="73" name="テキスト ボックス 72"/>
        <xdr:cNvSpPr txBox="1"/>
      </xdr:nvSpPr>
      <xdr:spPr>
        <a:xfrm>
          <a:off x="2844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30480</xdr:rowOff>
    </xdr:from>
    <xdr:to>
      <xdr:col>3</xdr:col>
      <xdr:colOff>279400</xdr:colOff>
      <xdr:row>40</xdr:row>
      <xdr:rowOff>49784</xdr:rowOff>
    </xdr:to>
    <xdr:cxnSp macro="">
      <xdr:nvCxnSpPr>
        <xdr:cNvPr id="74" name="直線コネクタ 73"/>
        <xdr:cNvCxnSpPr/>
      </xdr:nvCxnSpPr>
      <xdr:spPr>
        <a:xfrm>
          <a:off x="1447800" y="68884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165354</xdr:rowOff>
    </xdr:from>
    <xdr:to>
      <xdr:col>3</xdr:col>
      <xdr:colOff>330200</xdr:colOff>
      <xdr:row>42</xdr:row>
      <xdr:rowOff>95504</xdr:rowOff>
    </xdr:to>
    <xdr:sp macro="" textlink="">
      <xdr:nvSpPr>
        <xdr:cNvPr id="75" name="フローチャート : 判断 74"/>
        <xdr:cNvSpPr/>
      </xdr:nvSpPr>
      <xdr:spPr>
        <a:xfrm>
          <a:off x="2286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80281</xdr:rowOff>
    </xdr:from>
    <xdr:ext cx="762000" cy="259045"/>
    <xdr:sp macro="" textlink="">
      <xdr:nvSpPr>
        <xdr:cNvPr id="76" name="テキスト ボックス 75"/>
        <xdr:cNvSpPr txBox="1"/>
      </xdr:nvSpPr>
      <xdr:spPr>
        <a:xfrm>
          <a:off x="1955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165354</xdr:rowOff>
    </xdr:from>
    <xdr:to>
      <xdr:col>2</xdr:col>
      <xdr:colOff>127000</xdr:colOff>
      <xdr:row>42</xdr:row>
      <xdr:rowOff>95504</xdr:rowOff>
    </xdr:to>
    <xdr:sp macro="" textlink="">
      <xdr:nvSpPr>
        <xdr:cNvPr id="77" name="フローチャート : 判断 76"/>
        <xdr:cNvSpPr/>
      </xdr:nvSpPr>
      <xdr:spPr>
        <a:xfrm>
          <a:off x="1397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80281</xdr:rowOff>
    </xdr:from>
    <xdr:ext cx="762000" cy="259045"/>
    <xdr:sp macro="" textlink="">
      <xdr:nvSpPr>
        <xdr:cNvPr id="78" name="テキスト ボックス 77"/>
        <xdr:cNvSpPr txBox="1"/>
      </xdr:nvSpPr>
      <xdr:spPr>
        <a:xfrm>
          <a:off x="1066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170434</xdr:rowOff>
    </xdr:from>
    <xdr:to>
      <xdr:col>7</xdr:col>
      <xdr:colOff>203200</xdr:colOff>
      <xdr:row>40</xdr:row>
      <xdr:rowOff>100584</xdr:rowOff>
    </xdr:to>
    <xdr:sp macro="" textlink="">
      <xdr:nvSpPr>
        <xdr:cNvPr id="84" name="円/楕円 83"/>
        <xdr:cNvSpPr/>
      </xdr:nvSpPr>
      <xdr:spPr>
        <a:xfrm>
          <a:off x="4902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15511</xdr:rowOff>
    </xdr:from>
    <xdr:ext cx="762000" cy="259045"/>
    <xdr:sp macro="" textlink="">
      <xdr:nvSpPr>
        <xdr:cNvPr id="85" name="財政力該当値テキスト"/>
        <xdr:cNvSpPr txBox="1"/>
      </xdr:nvSpPr>
      <xdr:spPr>
        <a:xfrm>
          <a:off x="5041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18288</xdr:rowOff>
    </xdr:from>
    <xdr:to>
      <xdr:col>6</xdr:col>
      <xdr:colOff>50800</xdr:colOff>
      <xdr:row>40</xdr:row>
      <xdr:rowOff>119888</xdr:rowOff>
    </xdr:to>
    <xdr:sp macro="" textlink="">
      <xdr:nvSpPr>
        <xdr:cNvPr id="86" name="円/楕円 85"/>
        <xdr:cNvSpPr/>
      </xdr:nvSpPr>
      <xdr:spPr>
        <a:xfrm>
          <a:off x="4064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130065</xdr:rowOff>
    </xdr:from>
    <xdr:ext cx="736600" cy="259045"/>
    <xdr:sp macro="" textlink="">
      <xdr:nvSpPr>
        <xdr:cNvPr id="87" name="テキスト ボックス 86"/>
        <xdr:cNvSpPr txBox="1"/>
      </xdr:nvSpPr>
      <xdr:spPr>
        <a:xfrm>
          <a:off x="3733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8636</xdr:rowOff>
    </xdr:from>
    <xdr:to>
      <xdr:col>4</xdr:col>
      <xdr:colOff>533400</xdr:colOff>
      <xdr:row>40</xdr:row>
      <xdr:rowOff>110236</xdr:rowOff>
    </xdr:to>
    <xdr:sp macro="" textlink="">
      <xdr:nvSpPr>
        <xdr:cNvPr id="88" name="円/楕円 87"/>
        <xdr:cNvSpPr/>
      </xdr:nvSpPr>
      <xdr:spPr>
        <a:xfrm>
          <a:off x="3175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120413</xdr:rowOff>
    </xdr:from>
    <xdr:ext cx="762000" cy="259045"/>
    <xdr:sp macro="" textlink="">
      <xdr:nvSpPr>
        <xdr:cNvPr id="89" name="テキスト ボックス 88"/>
        <xdr:cNvSpPr txBox="1"/>
      </xdr:nvSpPr>
      <xdr:spPr>
        <a:xfrm>
          <a:off x="2844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0.82</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170434</xdr:rowOff>
    </xdr:from>
    <xdr:to>
      <xdr:col>3</xdr:col>
      <xdr:colOff>330200</xdr:colOff>
      <xdr:row>40</xdr:row>
      <xdr:rowOff>100584</xdr:rowOff>
    </xdr:to>
    <xdr:sp macro="" textlink="">
      <xdr:nvSpPr>
        <xdr:cNvPr id="90" name="円/楕円 89"/>
        <xdr:cNvSpPr/>
      </xdr:nvSpPr>
      <xdr:spPr>
        <a:xfrm>
          <a:off x="2286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110761</xdr:rowOff>
    </xdr:from>
    <xdr:ext cx="762000" cy="259045"/>
    <xdr:sp macro="" textlink="">
      <xdr:nvSpPr>
        <xdr:cNvPr id="91" name="テキスト ボックス 90"/>
        <xdr:cNvSpPr txBox="1"/>
      </xdr:nvSpPr>
      <xdr:spPr>
        <a:xfrm>
          <a:off x="1955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0.83</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151130</xdr:rowOff>
    </xdr:from>
    <xdr:to>
      <xdr:col>2</xdr:col>
      <xdr:colOff>127000</xdr:colOff>
      <xdr:row>40</xdr:row>
      <xdr:rowOff>81280</xdr:rowOff>
    </xdr:to>
    <xdr:sp macro="" textlink="">
      <xdr:nvSpPr>
        <xdr:cNvPr id="92" name="円/楕円 91"/>
        <xdr:cNvSpPr/>
      </xdr:nvSpPr>
      <xdr:spPr>
        <a:xfrm>
          <a:off x="1397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91457</xdr:rowOff>
    </xdr:from>
    <xdr:ext cx="762000" cy="259045"/>
    <xdr:sp macro="" textlink="">
      <xdr:nvSpPr>
        <xdr:cNvPr id="93" name="テキスト ボックス 92"/>
        <xdr:cNvSpPr txBox="1"/>
      </xdr:nvSpPr>
      <xdr:spPr>
        <a:xfrm>
          <a:off x="1066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以前から、分母となる経常一般財源においては、減価償却に伴う原発関連大規模償却資産の減等による地方税収入の減等により漸減となったのに対し、分子となる経常的経費充当一般財源においては、滝川ダムやリフレ富岡建設等のために借り入れた償還金に係る公債費、少子高齢化の進展による扶助費、町有施設の維持管理等に係る物件費、下水道整備に係る起債償還費や給付費の増等による特別会計操出金の増などによる固定的経費により経常収支比率は９０％以上と高水準で推移していた。</a:t>
          </a:r>
          <a:r>
            <a:rPr kumimoji="1" lang="ja-JP" altLang="en-US" sz="1100">
              <a:solidFill>
                <a:schemeClr val="dk1"/>
              </a:solidFill>
              <a:effectLst/>
              <a:latin typeface="+mn-lt"/>
              <a:ea typeface="+mn-ea"/>
              <a:cs typeface="+mn-cs"/>
            </a:rPr>
            <a:t>２７年度に税収の増等から大幅に減少したが、</a:t>
          </a:r>
          <a:r>
            <a:rPr kumimoji="1" lang="ja-JP" altLang="ja-JP" sz="1100">
              <a:solidFill>
                <a:schemeClr val="dk1"/>
              </a:solidFill>
              <a:effectLst/>
              <a:latin typeface="+mn-lt"/>
              <a:ea typeface="+mn-ea"/>
              <a:cs typeface="+mn-cs"/>
            </a:rPr>
            <a:t>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原発事故による避難指示解除に向け、町内施設の機能回復により施設維持管理等の経常経費が増となったことから１５．５</a:t>
          </a:r>
          <a:r>
            <a:rPr kumimoji="1" lang="ja-JP" altLang="ja-JP" sz="1100">
              <a:solidFill>
                <a:schemeClr val="dk1"/>
              </a:solidFill>
              <a:effectLst/>
              <a:latin typeface="+mn-lt"/>
              <a:ea typeface="+mn-ea"/>
              <a:cs typeface="+mn-cs"/>
            </a:rPr>
            <a:t>ポイントの大幅</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このように、税収が見込めない中、避難指示解除され復興が進むほど、財政構造の弾力性を失い硬直状態となるのは免れない。</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0" name="直線コネクタ 109"/>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1" name="テキスト ボックス 110"/>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2" name="直線コネクタ 111"/>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3" name="テキスト ボックス 112"/>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4" name="直線コネクタ 113"/>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5" name="テキスト ボックス 114"/>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6" name="直線コネクタ 115"/>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7" name="テキスト ボックス 116"/>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8" name="直線コネクタ 117"/>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9" name="テキスト ボックス 118"/>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0" name="直線コネクタ 119"/>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1" name="テキスト ボックス 120"/>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164919</xdr:rowOff>
    </xdr:from>
    <xdr:to>
      <xdr:col>7</xdr:col>
      <xdr:colOff>152400</xdr:colOff>
      <xdr:row>67</xdr:row>
      <xdr:rowOff>162741</xdr:rowOff>
    </xdr:to>
    <xdr:cxnSp macro="">
      <xdr:nvCxnSpPr>
        <xdr:cNvPr id="125" name="直線コネクタ 124"/>
        <xdr:cNvCxnSpPr/>
      </xdr:nvCxnSpPr>
      <xdr:spPr>
        <a:xfrm flipV="1">
          <a:off x="4953000" y="10109019"/>
          <a:ext cx="0" cy="1540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134818</xdr:rowOff>
    </xdr:from>
    <xdr:ext cx="762000" cy="259045"/>
    <xdr:sp macro="" textlink="">
      <xdr:nvSpPr>
        <xdr:cNvPr id="126" name="財政構造の弾力性最小値テキスト"/>
        <xdr:cNvSpPr txBox="1"/>
      </xdr:nvSpPr>
      <xdr:spPr>
        <a:xfrm>
          <a:off x="5041900" y="11621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162741</xdr:rowOff>
    </xdr:from>
    <xdr:to>
      <xdr:col>7</xdr:col>
      <xdr:colOff>241300</xdr:colOff>
      <xdr:row>67</xdr:row>
      <xdr:rowOff>162741</xdr:rowOff>
    </xdr:to>
    <xdr:cxnSp macro="">
      <xdr:nvCxnSpPr>
        <xdr:cNvPr id="127" name="直線コネクタ 126"/>
        <xdr:cNvCxnSpPr/>
      </xdr:nvCxnSpPr>
      <xdr:spPr>
        <a:xfrm>
          <a:off x="4864100" y="11649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79846</xdr:rowOff>
    </xdr:from>
    <xdr:ext cx="762000" cy="259045"/>
    <xdr:sp macro="" textlink="">
      <xdr:nvSpPr>
        <xdr:cNvPr id="128" name="財政構造の弾力性最大値テキスト"/>
        <xdr:cNvSpPr txBox="1"/>
      </xdr:nvSpPr>
      <xdr:spPr>
        <a:xfrm>
          <a:off x="5041900" y="985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55.1</a:t>
          </a:r>
          <a:endParaRPr kumimoji="1" lang="ja-JP" altLang="en-US" sz="1000" b="1">
            <a:latin typeface="ＭＳ Ｐゴシック"/>
          </a:endParaRPr>
        </a:p>
      </xdr:txBody>
    </xdr:sp>
    <xdr:clientData/>
  </xdr:oneCellAnchor>
  <xdr:twoCellAnchor>
    <xdr:from>
      <xdr:col>7</xdr:col>
      <xdr:colOff>63500</xdr:colOff>
      <xdr:row>58</xdr:row>
      <xdr:rowOff>164919</xdr:rowOff>
    </xdr:from>
    <xdr:to>
      <xdr:col>7</xdr:col>
      <xdr:colOff>241300</xdr:colOff>
      <xdr:row>58</xdr:row>
      <xdr:rowOff>164919</xdr:rowOff>
    </xdr:to>
    <xdr:cxnSp macro="">
      <xdr:nvCxnSpPr>
        <xdr:cNvPr id="129" name="直線コネクタ 128"/>
        <xdr:cNvCxnSpPr/>
      </xdr:nvCxnSpPr>
      <xdr:spPr>
        <a:xfrm>
          <a:off x="4864100" y="10109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56606</xdr:rowOff>
    </xdr:from>
    <xdr:to>
      <xdr:col>7</xdr:col>
      <xdr:colOff>152400</xdr:colOff>
      <xdr:row>67</xdr:row>
      <xdr:rowOff>76563</xdr:rowOff>
    </xdr:to>
    <xdr:cxnSp macro="">
      <xdr:nvCxnSpPr>
        <xdr:cNvPr id="130" name="直線コネクタ 129"/>
        <xdr:cNvCxnSpPr/>
      </xdr:nvCxnSpPr>
      <xdr:spPr>
        <a:xfrm>
          <a:off x="4114800" y="11029406"/>
          <a:ext cx="838200" cy="53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1650</xdr:rowOff>
    </xdr:from>
    <xdr:ext cx="762000" cy="259045"/>
    <xdr:sp macro="" textlink="">
      <xdr:nvSpPr>
        <xdr:cNvPr id="131" name="財政構造の弾力性平均値テキスト"/>
        <xdr:cNvSpPr txBox="1"/>
      </xdr:nvSpPr>
      <xdr:spPr>
        <a:xfrm>
          <a:off x="5041900" y="108030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156573</xdr:rowOff>
    </xdr:from>
    <xdr:to>
      <xdr:col>7</xdr:col>
      <xdr:colOff>203200</xdr:colOff>
      <xdr:row>64</xdr:row>
      <xdr:rowOff>86723</xdr:rowOff>
    </xdr:to>
    <xdr:sp macro="" textlink="">
      <xdr:nvSpPr>
        <xdr:cNvPr id="132" name="フローチャート : 判断 131"/>
        <xdr:cNvSpPr/>
      </xdr:nvSpPr>
      <xdr:spPr>
        <a:xfrm>
          <a:off x="49022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56606</xdr:rowOff>
    </xdr:from>
    <xdr:to>
      <xdr:col>6</xdr:col>
      <xdr:colOff>0</xdr:colOff>
      <xdr:row>66</xdr:row>
      <xdr:rowOff>75656</xdr:rowOff>
    </xdr:to>
    <xdr:cxnSp macro="">
      <xdr:nvCxnSpPr>
        <xdr:cNvPr id="133" name="直線コネクタ 132"/>
        <xdr:cNvCxnSpPr/>
      </xdr:nvCxnSpPr>
      <xdr:spPr>
        <a:xfrm flipV="1">
          <a:off x="3225800" y="11029406"/>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91077</xdr:rowOff>
    </xdr:from>
    <xdr:to>
      <xdr:col>6</xdr:col>
      <xdr:colOff>50800</xdr:colOff>
      <xdr:row>64</xdr:row>
      <xdr:rowOff>21227</xdr:rowOff>
    </xdr:to>
    <xdr:sp macro="" textlink="">
      <xdr:nvSpPr>
        <xdr:cNvPr id="134" name="フローチャート : 判断 133"/>
        <xdr:cNvSpPr/>
      </xdr:nvSpPr>
      <xdr:spPr>
        <a:xfrm>
          <a:off x="4064000" y="1089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31404</xdr:rowOff>
    </xdr:from>
    <xdr:ext cx="736600" cy="259045"/>
    <xdr:sp macro="" textlink="">
      <xdr:nvSpPr>
        <xdr:cNvPr id="135" name="テキスト ボックス 134"/>
        <xdr:cNvSpPr txBox="1"/>
      </xdr:nvSpPr>
      <xdr:spPr>
        <a:xfrm>
          <a:off x="3733800" y="10661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79.3</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58420</xdr:rowOff>
    </xdr:from>
    <xdr:to>
      <xdr:col>4</xdr:col>
      <xdr:colOff>482600</xdr:colOff>
      <xdr:row>66</xdr:row>
      <xdr:rowOff>75656</xdr:rowOff>
    </xdr:to>
    <xdr:cxnSp macro="">
      <xdr:nvCxnSpPr>
        <xdr:cNvPr id="136" name="直線コネクタ 135"/>
        <xdr:cNvCxnSpPr/>
      </xdr:nvCxnSpPr>
      <xdr:spPr>
        <a:xfrm>
          <a:off x="2336800" y="11374120"/>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75656</xdr:rowOff>
    </xdr:from>
    <xdr:to>
      <xdr:col>4</xdr:col>
      <xdr:colOff>533400</xdr:colOff>
      <xdr:row>66</xdr:row>
      <xdr:rowOff>5806</xdr:rowOff>
    </xdr:to>
    <xdr:sp macro="" textlink="">
      <xdr:nvSpPr>
        <xdr:cNvPr id="137" name="フローチャート : 判断 136"/>
        <xdr:cNvSpPr/>
      </xdr:nvSpPr>
      <xdr:spPr>
        <a:xfrm>
          <a:off x="3175000" y="11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15983</xdr:rowOff>
    </xdr:from>
    <xdr:ext cx="762000" cy="259045"/>
    <xdr:sp macro="" textlink="">
      <xdr:nvSpPr>
        <xdr:cNvPr id="138" name="テキスト ボックス 137"/>
        <xdr:cNvSpPr txBox="1"/>
      </xdr:nvSpPr>
      <xdr:spPr>
        <a:xfrm>
          <a:off x="2844800" y="1098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58420</xdr:rowOff>
    </xdr:from>
    <xdr:to>
      <xdr:col>3</xdr:col>
      <xdr:colOff>279400</xdr:colOff>
      <xdr:row>67</xdr:row>
      <xdr:rowOff>128270</xdr:rowOff>
    </xdr:to>
    <xdr:cxnSp macro="">
      <xdr:nvCxnSpPr>
        <xdr:cNvPr id="139" name="直線コネクタ 138"/>
        <xdr:cNvCxnSpPr/>
      </xdr:nvCxnSpPr>
      <xdr:spPr>
        <a:xfrm flipV="1">
          <a:off x="1447800" y="113741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41184</xdr:rowOff>
    </xdr:from>
    <xdr:to>
      <xdr:col>3</xdr:col>
      <xdr:colOff>330200</xdr:colOff>
      <xdr:row>65</xdr:row>
      <xdr:rowOff>142784</xdr:rowOff>
    </xdr:to>
    <xdr:sp macro="" textlink="">
      <xdr:nvSpPr>
        <xdr:cNvPr id="140" name="フローチャート : 判断 139"/>
        <xdr:cNvSpPr/>
      </xdr:nvSpPr>
      <xdr:spPr>
        <a:xfrm>
          <a:off x="2286000" y="111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152961</xdr:rowOff>
    </xdr:from>
    <xdr:ext cx="762000" cy="259045"/>
    <xdr:sp macro="" textlink="">
      <xdr:nvSpPr>
        <xdr:cNvPr id="141" name="テキスト ボックス 140"/>
        <xdr:cNvSpPr txBox="1"/>
      </xdr:nvSpPr>
      <xdr:spPr>
        <a:xfrm>
          <a:off x="1955800" y="1095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65315</xdr:rowOff>
    </xdr:from>
    <xdr:to>
      <xdr:col>2</xdr:col>
      <xdr:colOff>127000</xdr:colOff>
      <xdr:row>65</xdr:row>
      <xdr:rowOff>166915</xdr:rowOff>
    </xdr:to>
    <xdr:sp macro="" textlink="">
      <xdr:nvSpPr>
        <xdr:cNvPr id="142" name="フローチャート : 判断 141"/>
        <xdr:cNvSpPr/>
      </xdr:nvSpPr>
      <xdr:spPr>
        <a:xfrm>
          <a:off x="1397000" y="112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5642</xdr:rowOff>
    </xdr:from>
    <xdr:ext cx="762000" cy="259045"/>
    <xdr:sp macro="" textlink="">
      <xdr:nvSpPr>
        <xdr:cNvPr id="143" name="テキスト ボックス 142"/>
        <xdr:cNvSpPr txBox="1"/>
      </xdr:nvSpPr>
      <xdr:spPr>
        <a:xfrm>
          <a:off x="1066800" y="1097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67</xdr:row>
      <xdr:rowOff>25763</xdr:rowOff>
    </xdr:from>
    <xdr:to>
      <xdr:col>7</xdr:col>
      <xdr:colOff>203200</xdr:colOff>
      <xdr:row>67</xdr:row>
      <xdr:rowOff>127363</xdr:rowOff>
    </xdr:to>
    <xdr:sp macro="" textlink="">
      <xdr:nvSpPr>
        <xdr:cNvPr id="149" name="円/楕円 148"/>
        <xdr:cNvSpPr/>
      </xdr:nvSpPr>
      <xdr:spPr>
        <a:xfrm>
          <a:off x="4902200" y="1151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93090</xdr:rowOff>
    </xdr:from>
    <xdr:ext cx="762000" cy="259045"/>
    <xdr:sp macro="" textlink="">
      <xdr:nvSpPr>
        <xdr:cNvPr id="150" name="財政構造の弾力性該当値テキスト"/>
        <xdr:cNvSpPr txBox="1"/>
      </xdr:nvSpPr>
      <xdr:spPr>
        <a:xfrm>
          <a:off x="5041900" y="1140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5806</xdr:rowOff>
    </xdr:from>
    <xdr:to>
      <xdr:col>6</xdr:col>
      <xdr:colOff>50800</xdr:colOff>
      <xdr:row>64</xdr:row>
      <xdr:rowOff>107406</xdr:rowOff>
    </xdr:to>
    <xdr:sp macro="" textlink="">
      <xdr:nvSpPr>
        <xdr:cNvPr id="151" name="円/楕円 150"/>
        <xdr:cNvSpPr/>
      </xdr:nvSpPr>
      <xdr:spPr>
        <a:xfrm>
          <a:off x="4064000" y="1097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92183</xdr:rowOff>
    </xdr:from>
    <xdr:ext cx="736600" cy="259045"/>
    <xdr:sp macro="" textlink="">
      <xdr:nvSpPr>
        <xdr:cNvPr id="152" name="テキスト ボックス 151"/>
        <xdr:cNvSpPr txBox="1"/>
      </xdr:nvSpPr>
      <xdr:spPr>
        <a:xfrm>
          <a:off x="3733800" y="1106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24856</xdr:rowOff>
    </xdr:from>
    <xdr:to>
      <xdr:col>4</xdr:col>
      <xdr:colOff>533400</xdr:colOff>
      <xdr:row>66</xdr:row>
      <xdr:rowOff>126456</xdr:rowOff>
    </xdr:to>
    <xdr:sp macro="" textlink="">
      <xdr:nvSpPr>
        <xdr:cNvPr id="153" name="円/楕円 152"/>
        <xdr:cNvSpPr/>
      </xdr:nvSpPr>
      <xdr:spPr>
        <a:xfrm>
          <a:off x="3175000" y="1134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111233</xdr:rowOff>
    </xdr:from>
    <xdr:ext cx="762000" cy="259045"/>
    <xdr:sp macro="" textlink="">
      <xdr:nvSpPr>
        <xdr:cNvPr id="154" name="テキスト ボックス 153"/>
        <xdr:cNvSpPr txBox="1"/>
      </xdr:nvSpPr>
      <xdr:spPr>
        <a:xfrm>
          <a:off x="2844800" y="1142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7620</xdr:rowOff>
    </xdr:from>
    <xdr:to>
      <xdr:col>3</xdr:col>
      <xdr:colOff>330200</xdr:colOff>
      <xdr:row>66</xdr:row>
      <xdr:rowOff>109220</xdr:rowOff>
    </xdr:to>
    <xdr:sp macro="" textlink="">
      <xdr:nvSpPr>
        <xdr:cNvPr id="155" name="円/楕円 154"/>
        <xdr:cNvSpPr/>
      </xdr:nvSpPr>
      <xdr:spPr>
        <a:xfrm>
          <a:off x="22860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93997</xdr:rowOff>
    </xdr:from>
    <xdr:ext cx="762000" cy="259045"/>
    <xdr:sp macro="" textlink="">
      <xdr:nvSpPr>
        <xdr:cNvPr id="156" name="テキスト ボックス 155"/>
        <xdr:cNvSpPr txBox="1"/>
      </xdr:nvSpPr>
      <xdr:spPr>
        <a:xfrm>
          <a:off x="1955800" y="1140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77470</xdr:rowOff>
    </xdr:from>
    <xdr:to>
      <xdr:col>2</xdr:col>
      <xdr:colOff>127000</xdr:colOff>
      <xdr:row>68</xdr:row>
      <xdr:rowOff>7620</xdr:rowOff>
    </xdr:to>
    <xdr:sp macro="" textlink="">
      <xdr:nvSpPr>
        <xdr:cNvPr id="157" name="円/楕円 156"/>
        <xdr:cNvSpPr/>
      </xdr:nvSpPr>
      <xdr:spPr>
        <a:xfrm>
          <a:off x="1397000" y="115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163847</xdr:rowOff>
    </xdr:from>
    <xdr:ext cx="762000" cy="259045"/>
    <xdr:sp macro="" textlink="">
      <xdr:nvSpPr>
        <xdr:cNvPr id="158" name="テキスト ボックス 157"/>
        <xdr:cNvSpPr txBox="1"/>
      </xdr:nvSpPr>
      <xdr:spPr>
        <a:xfrm>
          <a:off x="1066800" y="1165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[271,721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人件費は横ばいであるが、物件費等においては、震災関連の事業のため上昇している。長期避難により様々な問題が生じているため、</a:t>
          </a:r>
          <a:r>
            <a:rPr kumimoji="1" lang="ja-JP" altLang="en-US" sz="1100">
              <a:solidFill>
                <a:schemeClr val="dk1"/>
              </a:solidFill>
              <a:effectLst/>
              <a:latin typeface="+mn-lt"/>
              <a:ea typeface="+mn-ea"/>
              <a:cs typeface="+mn-cs"/>
            </a:rPr>
            <a:t>２８年度においては多少減少したものの、</a:t>
          </a:r>
          <a:r>
            <a:rPr kumimoji="1" lang="ja-JP" altLang="ja-JP" sz="1100">
              <a:solidFill>
                <a:schemeClr val="dk1"/>
              </a:solidFill>
              <a:effectLst/>
              <a:latin typeface="+mn-lt"/>
              <a:ea typeface="+mn-ea"/>
              <a:cs typeface="+mn-cs"/>
            </a:rPr>
            <a:t>これに対応するため</a:t>
          </a:r>
          <a:r>
            <a:rPr kumimoji="1" lang="ja-JP" altLang="en-US" sz="1100">
              <a:solidFill>
                <a:schemeClr val="dk1"/>
              </a:solidFill>
              <a:effectLst/>
              <a:latin typeface="+mn-lt"/>
              <a:ea typeface="+mn-ea"/>
              <a:cs typeface="+mn-cs"/>
            </a:rPr>
            <a:t>の人件費及び</a:t>
          </a:r>
          <a:r>
            <a:rPr kumimoji="1" lang="ja-JP" altLang="ja-JP" sz="1100">
              <a:solidFill>
                <a:schemeClr val="dk1"/>
              </a:solidFill>
              <a:effectLst/>
              <a:latin typeface="+mn-lt"/>
              <a:ea typeface="+mn-ea"/>
              <a:cs typeface="+mn-cs"/>
            </a:rPr>
            <a:t>物件費の上昇は今後も続く見通し。</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73251</xdr:rowOff>
    </xdr:from>
    <xdr:to>
      <xdr:col>7</xdr:col>
      <xdr:colOff>152400</xdr:colOff>
      <xdr:row>89</xdr:row>
      <xdr:rowOff>131651</xdr:rowOff>
    </xdr:to>
    <xdr:cxnSp macro="">
      <xdr:nvCxnSpPr>
        <xdr:cNvPr id="189" name="直線コネクタ 188"/>
        <xdr:cNvCxnSpPr/>
      </xdr:nvCxnSpPr>
      <xdr:spPr>
        <a:xfrm flipV="1">
          <a:off x="4953000" y="13960701"/>
          <a:ext cx="0" cy="1430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103728</xdr:rowOff>
    </xdr:from>
    <xdr:ext cx="762000" cy="259045"/>
    <xdr:sp macro="" textlink="">
      <xdr:nvSpPr>
        <xdr:cNvPr id="190" name="人件費・物件費等の状況最小値テキスト"/>
        <xdr:cNvSpPr txBox="1"/>
      </xdr:nvSpPr>
      <xdr:spPr>
        <a:xfrm>
          <a:off x="5041900" y="15362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1,433,785</a:t>
          </a:r>
          <a:endParaRPr kumimoji="1" lang="ja-JP" altLang="en-US" sz="1000" b="1">
            <a:latin typeface="ＭＳ Ｐゴシック"/>
          </a:endParaRPr>
        </a:p>
      </xdr:txBody>
    </xdr:sp>
    <xdr:clientData/>
  </xdr:oneCellAnchor>
  <xdr:twoCellAnchor>
    <xdr:from>
      <xdr:col>7</xdr:col>
      <xdr:colOff>63500</xdr:colOff>
      <xdr:row>89</xdr:row>
      <xdr:rowOff>131651</xdr:rowOff>
    </xdr:from>
    <xdr:to>
      <xdr:col>7</xdr:col>
      <xdr:colOff>241300</xdr:colOff>
      <xdr:row>89</xdr:row>
      <xdr:rowOff>131651</xdr:rowOff>
    </xdr:to>
    <xdr:cxnSp macro="">
      <xdr:nvCxnSpPr>
        <xdr:cNvPr id="191" name="直線コネクタ 190"/>
        <xdr:cNvCxnSpPr/>
      </xdr:nvCxnSpPr>
      <xdr:spPr>
        <a:xfrm>
          <a:off x="4864100" y="1539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159628</xdr:rowOff>
    </xdr:from>
    <xdr:ext cx="762000" cy="259045"/>
    <xdr:sp macro="" textlink="">
      <xdr:nvSpPr>
        <xdr:cNvPr id="192" name="人件費・物件費等の状況最大値テキスト"/>
        <xdr:cNvSpPr txBox="1"/>
      </xdr:nvSpPr>
      <xdr:spPr>
        <a:xfrm>
          <a:off x="5041900" y="1370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189,276</a:t>
          </a:r>
          <a:endParaRPr kumimoji="1" lang="ja-JP" altLang="en-US" sz="1000" b="1">
            <a:latin typeface="ＭＳ Ｐゴシック"/>
          </a:endParaRPr>
        </a:p>
      </xdr:txBody>
    </xdr:sp>
    <xdr:clientData/>
  </xdr:oneCellAnchor>
  <xdr:twoCellAnchor>
    <xdr:from>
      <xdr:col>7</xdr:col>
      <xdr:colOff>63500</xdr:colOff>
      <xdr:row>81</xdr:row>
      <xdr:rowOff>73251</xdr:rowOff>
    </xdr:from>
    <xdr:to>
      <xdr:col>7</xdr:col>
      <xdr:colOff>241300</xdr:colOff>
      <xdr:row>81</xdr:row>
      <xdr:rowOff>73251</xdr:rowOff>
    </xdr:to>
    <xdr:cxnSp macro="">
      <xdr:nvCxnSpPr>
        <xdr:cNvPr id="193" name="直線コネクタ 192"/>
        <xdr:cNvCxnSpPr/>
      </xdr:nvCxnSpPr>
      <xdr:spPr>
        <a:xfrm>
          <a:off x="4864100" y="13960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167985</xdr:rowOff>
    </xdr:from>
    <xdr:to>
      <xdr:col>7</xdr:col>
      <xdr:colOff>152400</xdr:colOff>
      <xdr:row>82</xdr:row>
      <xdr:rowOff>30538</xdr:rowOff>
    </xdr:to>
    <xdr:cxnSp macro="">
      <xdr:nvCxnSpPr>
        <xdr:cNvPr id="194" name="直線コネクタ 193"/>
        <xdr:cNvCxnSpPr/>
      </xdr:nvCxnSpPr>
      <xdr:spPr>
        <a:xfrm flipV="1">
          <a:off x="4114800" y="14055435"/>
          <a:ext cx="838200" cy="3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73717</xdr:rowOff>
    </xdr:from>
    <xdr:ext cx="762000" cy="259045"/>
    <xdr:sp macro="" textlink="">
      <xdr:nvSpPr>
        <xdr:cNvPr id="195" name="人件費・物件費等の状況平均値テキスト"/>
        <xdr:cNvSpPr txBox="1"/>
      </xdr:nvSpPr>
      <xdr:spPr>
        <a:xfrm>
          <a:off x="5041900" y="14132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407,403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101640</xdr:rowOff>
    </xdr:from>
    <xdr:to>
      <xdr:col>7</xdr:col>
      <xdr:colOff>203200</xdr:colOff>
      <xdr:row>83</xdr:row>
      <xdr:rowOff>31790</xdr:rowOff>
    </xdr:to>
    <xdr:sp macro="" textlink="">
      <xdr:nvSpPr>
        <xdr:cNvPr id="196" name="フローチャート : 判断 195"/>
        <xdr:cNvSpPr/>
      </xdr:nvSpPr>
      <xdr:spPr>
        <a:xfrm>
          <a:off x="49022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1552</xdr:rowOff>
    </xdr:from>
    <xdr:to>
      <xdr:col>6</xdr:col>
      <xdr:colOff>0</xdr:colOff>
      <xdr:row>82</xdr:row>
      <xdr:rowOff>30538</xdr:rowOff>
    </xdr:to>
    <xdr:cxnSp macro="">
      <xdr:nvCxnSpPr>
        <xdr:cNvPr id="197" name="直線コネクタ 196"/>
        <xdr:cNvCxnSpPr/>
      </xdr:nvCxnSpPr>
      <xdr:spPr>
        <a:xfrm>
          <a:off x="3225800" y="14060452"/>
          <a:ext cx="889000" cy="2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31548</xdr:rowOff>
    </xdr:from>
    <xdr:to>
      <xdr:col>6</xdr:col>
      <xdr:colOff>50800</xdr:colOff>
      <xdr:row>83</xdr:row>
      <xdr:rowOff>133148</xdr:rowOff>
    </xdr:to>
    <xdr:sp macro="" textlink="">
      <xdr:nvSpPr>
        <xdr:cNvPr id="198" name="フローチャート : 判断 197"/>
        <xdr:cNvSpPr/>
      </xdr:nvSpPr>
      <xdr:spPr>
        <a:xfrm>
          <a:off x="4064000" y="1426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117925</xdr:rowOff>
    </xdr:from>
    <xdr:ext cx="736600" cy="259045"/>
    <xdr:sp macro="" textlink="">
      <xdr:nvSpPr>
        <xdr:cNvPr id="199" name="テキスト ボックス 198"/>
        <xdr:cNvSpPr txBox="1"/>
      </xdr:nvSpPr>
      <xdr:spPr>
        <a:xfrm>
          <a:off x="3733800" y="14348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495,614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76160</xdr:rowOff>
    </xdr:from>
    <xdr:to>
      <xdr:col>4</xdr:col>
      <xdr:colOff>482600</xdr:colOff>
      <xdr:row>82</xdr:row>
      <xdr:rowOff>1552</xdr:rowOff>
    </xdr:to>
    <xdr:cxnSp macro="">
      <xdr:nvCxnSpPr>
        <xdr:cNvPr id="200" name="直線コネクタ 199"/>
        <xdr:cNvCxnSpPr/>
      </xdr:nvCxnSpPr>
      <xdr:spPr>
        <a:xfrm>
          <a:off x="2336800" y="13963610"/>
          <a:ext cx="889000" cy="96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145194</xdr:rowOff>
    </xdr:from>
    <xdr:to>
      <xdr:col>4</xdr:col>
      <xdr:colOff>533400</xdr:colOff>
      <xdr:row>81</xdr:row>
      <xdr:rowOff>75344</xdr:rowOff>
    </xdr:to>
    <xdr:sp macro="" textlink="">
      <xdr:nvSpPr>
        <xdr:cNvPr id="201" name="フローチャート : 判断 200"/>
        <xdr:cNvSpPr/>
      </xdr:nvSpPr>
      <xdr:spPr>
        <a:xfrm>
          <a:off x="3175000" y="138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85521</xdr:rowOff>
    </xdr:from>
    <xdr:ext cx="762000" cy="259045"/>
    <xdr:sp macro="" textlink="">
      <xdr:nvSpPr>
        <xdr:cNvPr id="202" name="テキスト ボックス 201"/>
        <xdr:cNvSpPr txBox="1"/>
      </xdr:nvSpPr>
      <xdr:spPr>
        <a:xfrm>
          <a:off x="2844800" y="1363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40380</xdr:rowOff>
    </xdr:from>
    <xdr:to>
      <xdr:col>3</xdr:col>
      <xdr:colOff>279400</xdr:colOff>
      <xdr:row>81</xdr:row>
      <xdr:rowOff>76160</xdr:rowOff>
    </xdr:to>
    <xdr:cxnSp macro="">
      <xdr:nvCxnSpPr>
        <xdr:cNvPr id="203" name="直線コネクタ 202"/>
        <xdr:cNvCxnSpPr/>
      </xdr:nvCxnSpPr>
      <xdr:spPr>
        <a:xfrm>
          <a:off x="1447800" y="13927830"/>
          <a:ext cx="889000" cy="3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132614</xdr:rowOff>
    </xdr:from>
    <xdr:to>
      <xdr:col>3</xdr:col>
      <xdr:colOff>330200</xdr:colOff>
      <xdr:row>81</xdr:row>
      <xdr:rowOff>62764</xdr:rowOff>
    </xdr:to>
    <xdr:sp macro="" textlink="">
      <xdr:nvSpPr>
        <xdr:cNvPr id="204" name="フローチャート : 判断 203"/>
        <xdr:cNvSpPr/>
      </xdr:nvSpPr>
      <xdr:spPr>
        <a:xfrm>
          <a:off x="2286000" y="1384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72941</xdr:rowOff>
    </xdr:from>
    <xdr:ext cx="762000" cy="259045"/>
    <xdr:sp macro="" textlink="">
      <xdr:nvSpPr>
        <xdr:cNvPr id="205" name="テキスト ボックス 204"/>
        <xdr:cNvSpPr txBox="1"/>
      </xdr:nvSpPr>
      <xdr:spPr>
        <a:xfrm>
          <a:off x="1955800" y="1361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136017</xdr:rowOff>
    </xdr:from>
    <xdr:to>
      <xdr:col>2</xdr:col>
      <xdr:colOff>127000</xdr:colOff>
      <xdr:row>81</xdr:row>
      <xdr:rowOff>66167</xdr:rowOff>
    </xdr:to>
    <xdr:sp macro="" textlink="">
      <xdr:nvSpPr>
        <xdr:cNvPr id="206" name="フローチャート : 判断 205"/>
        <xdr:cNvSpPr/>
      </xdr:nvSpPr>
      <xdr:spPr>
        <a:xfrm>
          <a:off x="1397000" y="1385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76344</xdr:rowOff>
    </xdr:from>
    <xdr:ext cx="762000" cy="259045"/>
    <xdr:sp macro="" textlink="">
      <xdr:nvSpPr>
        <xdr:cNvPr id="207" name="テキスト ボックス 206"/>
        <xdr:cNvSpPr txBox="1"/>
      </xdr:nvSpPr>
      <xdr:spPr>
        <a:xfrm>
          <a:off x="1066800" y="1362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117185</xdr:rowOff>
    </xdr:from>
    <xdr:to>
      <xdr:col>7</xdr:col>
      <xdr:colOff>203200</xdr:colOff>
      <xdr:row>82</xdr:row>
      <xdr:rowOff>47335</xdr:rowOff>
    </xdr:to>
    <xdr:sp macro="" textlink="">
      <xdr:nvSpPr>
        <xdr:cNvPr id="213" name="円/楕円 212"/>
        <xdr:cNvSpPr/>
      </xdr:nvSpPr>
      <xdr:spPr>
        <a:xfrm>
          <a:off x="4902200" y="1400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38462</xdr:rowOff>
    </xdr:from>
    <xdr:ext cx="762000" cy="259045"/>
    <xdr:sp macro="" textlink="">
      <xdr:nvSpPr>
        <xdr:cNvPr id="214" name="人件費・物件費等の状況該当値テキスト"/>
        <xdr:cNvSpPr txBox="1"/>
      </xdr:nvSpPr>
      <xdr:spPr>
        <a:xfrm>
          <a:off x="5041900" y="13925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271,721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151188</xdr:rowOff>
    </xdr:from>
    <xdr:to>
      <xdr:col>6</xdr:col>
      <xdr:colOff>50800</xdr:colOff>
      <xdr:row>82</xdr:row>
      <xdr:rowOff>81338</xdr:rowOff>
    </xdr:to>
    <xdr:sp macro="" textlink="">
      <xdr:nvSpPr>
        <xdr:cNvPr id="215" name="円/楕円 214"/>
        <xdr:cNvSpPr/>
      </xdr:nvSpPr>
      <xdr:spPr>
        <a:xfrm>
          <a:off x="4064000" y="140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91515</xdr:rowOff>
    </xdr:from>
    <xdr:ext cx="736600" cy="259045"/>
    <xdr:sp macro="" textlink="">
      <xdr:nvSpPr>
        <xdr:cNvPr id="216" name="テキスト ボックス 215"/>
        <xdr:cNvSpPr txBox="1"/>
      </xdr:nvSpPr>
      <xdr:spPr>
        <a:xfrm>
          <a:off x="3733800" y="13807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301,313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122202</xdr:rowOff>
    </xdr:from>
    <xdr:to>
      <xdr:col>4</xdr:col>
      <xdr:colOff>533400</xdr:colOff>
      <xdr:row>82</xdr:row>
      <xdr:rowOff>52352</xdr:rowOff>
    </xdr:to>
    <xdr:sp macro="" textlink="">
      <xdr:nvSpPr>
        <xdr:cNvPr id="217" name="円/楕円 216"/>
        <xdr:cNvSpPr/>
      </xdr:nvSpPr>
      <xdr:spPr>
        <a:xfrm>
          <a:off x="3175000" y="140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37129</xdr:rowOff>
    </xdr:from>
    <xdr:ext cx="762000" cy="259045"/>
    <xdr:sp macro="" textlink="">
      <xdr:nvSpPr>
        <xdr:cNvPr id="218" name="テキスト ボックス 217"/>
        <xdr:cNvSpPr txBox="1"/>
      </xdr:nvSpPr>
      <xdr:spPr>
        <a:xfrm>
          <a:off x="2844800" y="14096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276,087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25360</xdr:rowOff>
    </xdr:from>
    <xdr:to>
      <xdr:col>3</xdr:col>
      <xdr:colOff>330200</xdr:colOff>
      <xdr:row>81</xdr:row>
      <xdr:rowOff>126960</xdr:rowOff>
    </xdr:to>
    <xdr:sp macro="" textlink="">
      <xdr:nvSpPr>
        <xdr:cNvPr id="219" name="円/楕円 218"/>
        <xdr:cNvSpPr/>
      </xdr:nvSpPr>
      <xdr:spPr>
        <a:xfrm>
          <a:off x="2286000" y="1391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111737</xdr:rowOff>
    </xdr:from>
    <xdr:ext cx="762000" cy="259045"/>
    <xdr:sp macro="" textlink="">
      <xdr:nvSpPr>
        <xdr:cNvPr id="220" name="テキスト ボックス 219"/>
        <xdr:cNvSpPr txBox="1"/>
      </xdr:nvSpPr>
      <xdr:spPr>
        <a:xfrm>
          <a:off x="1955800" y="1399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191,807</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161030</xdr:rowOff>
    </xdr:from>
    <xdr:to>
      <xdr:col>2</xdr:col>
      <xdr:colOff>127000</xdr:colOff>
      <xdr:row>81</xdr:row>
      <xdr:rowOff>91180</xdr:rowOff>
    </xdr:to>
    <xdr:sp macro="" textlink="">
      <xdr:nvSpPr>
        <xdr:cNvPr id="221" name="円/楕円 220"/>
        <xdr:cNvSpPr/>
      </xdr:nvSpPr>
      <xdr:spPr>
        <a:xfrm>
          <a:off x="1397000" y="13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75957</xdr:rowOff>
    </xdr:from>
    <xdr:ext cx="762000" cy="259045"/>
    <xdr:sp macro="" textlink="">
      <xdr:nvSpPr>
        <xdr:cNvPr id="222" name="テキスト ボックス 221"/>
        <xdr:cNvSpPr txBox="1"/>
      </xdr:nvSpPr>
      <xdr:spPr>
        <a:xfrm>
          <a:off x="1066800" y="1396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160,669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類似団体平均を上回っているが、各種手当の支給基準・支給対象を精査し、制度の趣旨に合致しないものについては、廃止を含め抜本的な見直しを図るなど、より一層の給与の適正化に努める。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126492</xdr:rowOff>
    </xdr:from>
    <xdr:to>
      <xdr:col>24</xdr:col>
      <xdr:colOff>558800</xdr:colOff>
      <xdr:row>87</xdr:row>
      <xdr:rowOff>21844</xdr:rowOff>
    </xdr:to>
    <xdr:cxnSp macro="">
      <xdr:nvCxnSpPr>
        <xdr:cNvPr id="249" name="直線コネクタ 248"/>
        <xdr:cNvCxnSpPr/>
      </xdr:nvCxnSpPr>
      <xdr:spPr>
        <a:xfrm flipV="1">
          <a:off x="17018000" y="1384249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165371</xdr:rowOff>
    </xdr:from>
    <xdr:ext cx="762000" cy="259045"/>
    <xdr:sp macro="" textlink="">
      <xdr:nvSpPr>
        <xdr:cNvPr id="250" name="給与水準   （国との比較）最小値テキスト"/>
        <xdr:cNvSpPr txBox="1"/>
      </xdr:nvSpPr>
      <xdr:spPr>
        <a:xfrm>
          <a:off x="17106900" y="1491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21844</xdr:rowOff>
    </xdr:from>
    <xdr:to>
      <xdr:col>24</xdr:col>
      <xdr:colOff>647700</xdr:colOff>
      <xdr:row>87</xdr:row>
      <xdr:rowOff>21844</xdr:rowOff>
    </xdr:to>
    <xdr:cxnSp macro="">
      <xdr:nvCxnSpPr>
        <xdr:cNvPr id="251" name="直線コネクタ 250"/>
        <xdr:cNvCxnSpPr/>
      </xdr:nvCxnSpPr>
      <xdr:spPr>
        <a:xfrm>
          <a:off x="16929100" y="1493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41419</xdr:rowOff>
    </xdr:from>
    <xdr:ext cx="762000" cy="259045"/>
    <xdr:sp macro="" textlink="">
      <xdr:nvSpPr>
        <xdr:cNvPr id="252" name="給与水準   （国との比較）最大値テキスト"/>
        <xdr:cNvSpPr txBox="1"/>
      </xdr:nvSpPr>
      <xdr:spPr>
        <a:xfrm>
          <a:off x="171069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79.2</a:t>
          </a:r>
          <a:endParaRPr kumimoji="1" lang="ja-JP" altLang="en-US" sz="1000" b="1">
            <a:latin typeface="ＭＳ Ｐゴシック"/>
          </a:endParaRPr>
        </a:p>
      </xdr:txBody>
    </xdr:sp>
    <xdr:clientData/>
  </xdr:oneCellAnchor>
  <xdr:twoCellAnchor>
    <xdr:from>
      <xdr:col>24</xdr:col>
      <xdr:colOff>469900</xdr:colOff>
      <xdr:row>80</xdr:row>
      <xdr:rowOff>126492</xdr:rowOff>
    </xdr:from>
    <xdr:to>
      <xdr:col>24</xdr:col>
      <xdr:colOff>647700</xdr:colOff>
      <xdr:row>80</xdr:row>
      <xdr:rowOff>126492</xdr:rowOff>
    </xdr:to>
    <xdr:cxnSp macro="">
      <xdr:nvCxnSpPr>
        <xdr:cNvPr id="253" name="直線コネクタ 252"/>
        <xdr:cNvCxnSpPr/>
      </xdr:nvCxnSpPr>
      <xdr:spPr>
        <a:xfrm>
          <a:off x="16929100" y="1384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48513</xdr:rowOff>
    </xdr:from>
    <xdr:to>
      <xdr:col>24</xdr:col>
      <xdr:colOff>558800</xdr:colOff>
      <xdr:row>86</xdr:row>
      <xdr:rowOff>53339</xdr:rowOff>
    </xdr:to>
    <xdr:cxnSp macro="">
      <xdr:nvCxnSpPr>
        <xdr:cNvPr id="254" name="直線コネクタ 253"/>
        <xdr:cNvCxnSpPr/>
      </xdr:nvCxnSpPr>
      <xdr:spPr>
        <a:xfrm>
          <a:off x="16179800" y="14793213"/>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7129</xdr:rowOff>
    </xdr:from>
    <xdr:ext cx="762000" cy="259045"/>
    <xdr:sp macro="" textlink="">
      <xdr:nvSpPr>
        <xdr:cNvPr id="255" name="給与水準   （国との比較）平均値テキスト"/>
        <xdr:cNvSpPr txBox="1"/>
      </xdr:nvSpPr>
      <xdr:spPr>
        <a:xfrm>
          <a:off x="17106900" y="14408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162052</xdr:rowOff>
    </xdr:from>
    <xdr:to>
      <xdr:col>24</xdr:col>
      <xdr:colOff>609600</xdr:colOff>
      <xdr:row>85</xdr:row>
      <xdr:rowOff>92202</xdr:rowOff>
    </xdr:to>
    <xdr:sp macro="" textlink="">
      <xdr:nvSpPr>
        <xdr:cNvPr id="256" name="フローチャート : 判断 255"/>
        <xdr:cNvSpPr/>
      </xdr:nvSpPr>
      <xdr:spPr>
        <a:xfrm>
          <a:off x="16967200" y="1456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48513</xdr:rowOff>
    </xdr:from>
    <xdr:to>
      <xdr:col>23</xdr:col>
      <xdr:colOff>406400</xdr:colOff>
      <xdr:row>86</xdr:row>
      <xdr:rowOff>53339</xdr:rowOff>
    </xdr:to>
    <xdr:cxnSp macro="">
      <xdr:nvCxnSpPr>
        <xdr:cNvPr id="257" name="直線コネクタ 256"/>
        <xdr:cNvCxnSpPr/>
      </xdr:nvCxnSpPr>
      <xdr:spPr>
        <a:xfrm flipV="1">
          <a:off x="15290800" y="14793213"/>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128270</xdr:rowOff>
    </xdr:from>
    <xdr:to>
      <xdr:col>23</xdr:col>
      <xdr:colOff>457200</xdr:colOff>
      <xdr:row>85</xdr:row>
      <xdr:rowOff>58420</xdr:rowOff>
    </xdr:to>
    <xdr:sp macro="" textlink="">
      <xdr:nvSpPr>
        <xdr:cNvPr id="258" name="フローチャート : 判断 257"/>
        <xdr:cNvSpPr/>
      </xdr:nvSpPr>
      <xdr:spPr>
        <a:xfrm>
          <a:off x="161290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68597</xdr:rowOff>
    </xdr:from>
    <xdr:ext cx="736600" cy="259045"/>
    <xdr:sp macro="" textlink="">
      <xdr:nvSpPr>
        <xdr:cNvPr id="259" name="テキスト ボックス 258"/>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43687</xdr:rowOff>
    </xdr:from>
    <xdr:to>
      <xdr:col>22</xdr:col>
      <xdr:colOff>203200</xdr:colOff>
      <xdr:row>86</xdr:row>
      <xdr:rowOff>53339</xdr:rowOff>
    </xdr:to>
    <xdr:cxnSp macro="">
      <xdr:nvCxnSpPr>
        <xdr:cNvPr id="260" name="直線コネクタ 259"/>
        <xdr:cNvCxnSpPr/>
      </xdr:nvCxnSpPr>
      <xdr:spPr>
        <a:xfrm>
          <a:off x="14401800" y="14788387"/>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62992</xdr:rowOff>
    </xdr:from>
    <xdr:to>
      <xdr:col>22</xdr:col>
      <xdr:colOff>254000</xdr:colOff>
      <xdr:row>85</xdr:row>
      <xdr:rowOff>164592</xdr:rowOff>
    </xdr:to>
    <xdr:sp macro="" textlink="">
      <xdr:nvSpPr>
        <xdr:cNvPr id="261" name="フローチャート : 判断 260"/>
        <xdr:cNvSpPr/>
      </xdr:nvSpPr>
      <xdr:spPr>
        <a:xfrm>
          <a:off x="15240000" y="14636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3319</xdr:rowOff>
    </xdr:from>
    <xdr:ext cx="762000" cy="259045"/>
    <xdr:sp macro="" textlink="">
      <xdr:nvSpPr>
        <xdr:cNvPr id="262" name="テキスト ボックス 261"/>
        <xdr:cNvSpPr txBox="1"/>
      </xdr:nvSpPr>
      <xdr:spPr>
        <a:xfrm>
          <a:off x="14909800" y="1440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43687</xdr:rowOff>
    </xdr:from>
    <xdr:to>
      <xdr:col>21</xdr:col>
      <xdr:colOff>0</xdr:colOff>
      <xdr:row>88</xdr:row>
      <xdr:rowOff>91694</xdr:rowOff>
    </xdr:to>
    <xdr:cxnSp macro="">
      <xdr:nvCxnSpPr>
        <xdr:cNvPr id="263" name="直線コネクタ 262"/>
        <xdr:cNvCxnSpPr/>
      </xdr:nvCxnSpPr>
      <xdr:spPr>
        <a:xfrm flipV="1">
          <a:off x="13512800" y="14788387"/>
          <a:ext cx="889000" cy="390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43687</xdr:rowOff>
    </xdr:from>
    <xdr:to>
      <xdr:col>21</xdr:col>
      <xdr:colOff>50800</xdr:colOff>
      <xdr:row>85</xdr:row>
      <xdr:rowOff>145287</xdr:rowOff>
    </xdr:to>
    <xdr:sp macro="" textlink="">
      <xdr:nvSpPr>
        <xdr:cNvPr id="264" name="フローチャート : 判断 263"/>
        <xdr:cNvSpPr/>
      </xdr:nvSpPr>
      <xdr:spPr>
        <a:xfrm>
          <a:off x="14351000" y="1461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155464</xdr:rowOff>
    </xdr:from>
    <xdr:ext cx="762000" cy="259045"/>
    <xdr:sp macro="" textlink="">
      <xdr:nvSpPr>
        <xdr:cNvPr id="265" name="テキスト ボックス 264"/>
        <xdr:cNvSpPr txBox="1"/>
      </xdr:nvSpPr>
      <xdr:spPr>
        <a:xfrm>
          <a:off x="14020800" y="14385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77215</xdr:rowOff>
    </xdr:from>
    <xdr:to>
      <xdr:col>19</xdr:col>
      <xdr:colOff>533400</xdr:colOff>
      <xdr:row>88</xdr:row>
      <xdr:rowOff>7365</xdr:rowOff>
    </xdr:to>
    <xdr:sp macro="" textlink="">
      <xdr:nvSpPr>
        <xdr:cNvPr id="266" name="フローチャート : 判断 265"/>
        <xdr:cNvSpPr/>
      </xdr:nvSpPr>
      <xdr:spPr>
        <a:xfrm>
          <a:off x="13462000" y="149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17542</xdr:rowOff>
    </xdr:from>
    <xdr:ext cx="762000" cy="259045"/>
    <xdr:sp macro="" textlink="">
      <xdr:nvSpPr>
        <xdr:cNvPr id="267" name="テキスト ボックス 266"/>
        <xdr:cNvSpPr txBox="1"/>
      </xdr:nvSpPr>
      <xdr:spPr>
        <a:xfrm>
          <a:off x="13131800" y="14762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3" name="円/楕円 272"/>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146066</xdr:rowOff>
    </xdr:from>
    <xdr:ext cx="762000" cy="259045"/>
    <xdr:sp macro="" textlink="">
      <xdr:nvSpPr>
        <xdr:cNvPr id="274" name="給与水準   （国との比較）該当値テキスト"/>
        <xdr:cNvSpPr txBox="1"/>
      </xdr:nvSpPr>
      <xdr:spPr>
        <a:xfrm>
          <a:off x="17106900" y="1471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169163</xdr:rowOff>
    </xdr:from>
    <xdr:to>
      <xdr:col>23</xdr:col>
      <xdr:colOff>457200</xdr:colOff>
      <xdr:row>86</xdr:row>
      <xdr:rowOff>99313</xdr:rowOff>
    </xdr:to>
    <xdr:sp macro="" textlink="">
      <xdr:nvSpPr>
        <xdr:cNvPr id="275" name="円/楕円 274"/>
        <xdr:cNvSpPr/>
      </xdr:nvSpPr>
      <xdr:spPr>
        <a:xfrm>
          <a:off x="16129000" y="1474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84090</xdr:rowOff>
    </xdr:from>
    <xdr:ext cx="736600" cy="259045"/>
    <xdr:sp macro="" textlink="">
      <xdr:nvSpPr>
        <xdr:cNvPr id="276" name="テキスト ボックス 275"/>
        <xdr:cNvSpPr txBox="1"/>
      </xdr:nvSpPr>
      <xdr:spPr>
        <a:xfrm>
          <a:off x="15798800" y="1482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2539</xdr:rowOff>
    </xdr:from>
    <xdr:to>
      <xdr:col>22</xdr:col>
      <xdr:colOff>254000</xdr:colOff>
      <xdr:row>86</xdr:row>
      <xdr:rowOff>104139</xdr:rowOff>
    </xdr:to>
    <xdr:sp macro="" textlink="">
      <xdr:nvSpPr>
        <xdr:cNvPr id="277" name="円/楕円 276"/>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88916</xdr:rowOff>
    </xdr:from>
    <xdr:ext cx="762000" cy="259045"/>
    <xdr:sp macro="" textlink="">
      <xdr:nvSpPr>
        <xdr:cNvPr id="278" name="テキスト ボックス 277"/>
        <xdr:cNvSpPr txBox="1"/>
      </xdr:nvSpPr>
      <xdr:spPr>
        <a:xfrm>
          <a:off x="14909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164337</xdr:rowOff>
    </xdr:from>
    <xdr:to>
      <xdr:col>21</xdr:col>
      <xdr:colOff>50800</xdr:colOff>
      <xdr:row>86</xdr:row>
      <xdr:rowOff>94487</xdr:rowOff>
    </xdr:to>
    <xdr:sp macro="" textlink="">
      <xdr:nvSpPr>
        <xdr:cNvPr id="279" name="円/楕円 278"/>
        <xdr:cNvSpPr/>
      </xdr:nvSpPr>
      <xdr:spPr>
        <a:xfrm>
          <a:off x="14351000" y="1473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79264</xdr:rowOff>
    </xdr:from>
    <xdr:ext cx="762000" cy="259045"/>
    <xdr:sp macro="" textlink="">
      <xdr:nvSpPr>
        <xdr:cNvPr id="280" name="テキスト ボックス 279"/>
        <xdr:cNvSpPr txBox="1"/>
      </xdr:nvSpPr>
      <xdr:spPr>
        <a:xfrm>
          <a:off x="14020800" y="1482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40894</xdr:rowOff>
    </xdr:from>
    <xdr:to>
      <xdr:col>19</xdr:col>
      <xdr:colOff>533400</xdr:colOff>
      <xdr:row>88</xdr:row>
      <xdr:rowOff>142494</xdr:rowOff>
    </xdr:to>
    <xdr:sp macro="" textlink="">
      <xdr:nvSpPr>
        <xdr:cNvPr id="281" name="円/楕円 280"/>
        <xdr:cNvSpPr/>
      </xdr:nvSpPr>
      <xdr:spPr>
        <a:xfrm>
          <a:off x="13462000" y="1512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127271</xdr:rowOff>
    </xdr:from>
    <xdr:ext cx="762000" cy="259045"/>
    <xdr:sp macro="" textlink="">
      <xdr:nvSpPr>
        <xdr:cNvPr id="282" name="テキスト ボックス 281"/>
        <xdr:cNvSpPr txBox="1"/>
      </xdr:nvSpPr>
      <xdr:spPr>
        <a:xfrm>
          <a:off x="13131800" y="1521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震災対応により慢性的な人員不足を感じており、任期付き職員や派遣職員などで対応している。</a:t>
          </a:r>
          <a:r>
            <a:rPr kumimoji="1" lang="ja-JP" altLang="en-US" sz="1100">
              <a:solidFill>
                <a:schemeClr val="dk1"/>
              </a:solidFill>
              <a:effectLst/>
              <a:latin typeface="+mn-lt"/>
              <a:ea typeface="+mn-ea"/>
              <a:cs typeface="+mn-cs"/>
            </a:rPr>
            <a:t>さらには避難指示区域解除により、町内での通常業務が始まり、町内外に及ぶ</a:t>
          </a:r>
          <a:r>
            <a:rPr kumimoji="1" lang="ja-JP" altLang="ja-JP" sz="1100">
              <a:solidFill>
                <a:schemeClr val="dk1"/>
              </a:solidFill>
              <a:effectLst/>
              <a:latin typeface="+mn-lt"/>
              <a:ea typeface="+mn-ea"/>
              <a:cs typeface="+mn-cs"/>
            </a:rPr>
            <a:t>震災対応業務等</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事務量が増加する見込みで</a:t>
          </a:r>
          <a:r>
            <a:rPr kumimoji="1" lang="ja-JP" altLang="en-US" sz="1100">
              <a:solidFill>
                <a:schemeClr val="dk1"/>
              </a:solidFill>
              <a:effectLst/>
              <a:latin typeface="+mn-lt"/>
              <a:ea typeface="+mn-ea"/>
              <a:cs typeface="+mn-cs"/>
            </a:rPr>
            <a:t>あることから、適正な職員数を確保を目指すものの、類似団体平均を上回ることのないよう努める。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9" name="直線コネクタ 298"/>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0" name="テキスト ボックス 299"/>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1" name="直線コネクタ 300"/>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2" name="テキスト ボックス 301"/>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3" name="直線コネクタ 302"/>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4" name="テキスト ボックス 303"/>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5" name="直線コネクタ 304"/>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6" name="テキスト ボックス 305"/>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152451</xdr:rowOff>
    </xdr:from>
    <xdr:to>
      <xdr:col>24</xdr:col>
      <xdr:colOff>558800</xdr:colOff>
      <xdr:row>67</xdr:row>
      <xdr:rowOff>19444</xdr:rowOff>
    </xdr:to>
    <xdr:cxnSp macro="">
      <xdr:nvCxnSpPr>
        <xdr:cNvPr id="309" name="直線コネクタ 308"/>
        <xdr:cNvCxnSpPr/>
      </xdr:nvCxnSpPr>
      <xdr:spPr>
        <a:xfrm flipV="1">
          <a:off x="17018000" y="10268001"/>
          <a:ext cx="0" cy="12385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162971</xdr:rowOff>
    </xdr:from>
    <xdr:ext cx="762000" cy="259045"/>
    <xdr:sp macro="" textlink="">
      <xdr:nvSpPr>
        <xdr:cNvPr id="310" name="定員管理の状況最小値テキスト"/>
        <xdr:cNvSpPr txBox="1"/>
      </xdr:nvSpPr>
      <xdr:spPr>
        <a:xfrm>
          <a:off x="17106900" y="114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59.49</a:t>
          </a:r>
          <a:endParaRPr kumimoji="1" lang="ja-JP" altLang="en-US" sz="1000" b="1">
            <a:latin typeface="ＭＳ Ｐゴシック"/>
          </a:endParaRPr>
        </a:p>
      </xdr:txBody>
    </xdr:sp>
    <xdr:clientData/>
  </xdr:oneCellAnchor>
  <xdr:twoCellAnchor>
    <xdr:from>
      <xdr:col>24</xdr:col>
      <xdr:colOff>469900</xdr:colOff>
      <xdr:row>67</xdr:row>
      <xdr:rowOff>19444</xdr:rowOff>
    </xdr:from>
    <xdr:to>
      <xdr:col>24</xdr:col>
      <xdr:colOff>647700</xdr:colOff>
      <xdr:row>67</xdr:row>
      <xdr:rowOff>19444</xdr:rowOff>
    </xdr:to>
    <xdr:cxnSp macro="">
      <xdr:nvCxnSpPr>
        <xdr:cNvPr id="311" name="直線コネクタ 310"/>
        <xdr:cNvCxnSpPr/>
      </xdr:nvCxnSpPr>
      <xdr:spPr>
        <a:xfrm>
          <a:off x="16929100" y="1150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67378</xdr:rowOff>
    </xdr:from>
    <xdr:ext cx="762000" cy="259045"/>
    <xdr:sp macro="" textlink="">
      <xdr:nvSpPr>
        <xdr:cNvPr id="312" name="定員管理の状況最大値テキスト"/>
        <xdr:cNvSpPr txBox="1"/>
      </xdr:nvSpPr>
      <xdr:spPr>
        <a:xfrm>
          <a:off x="17106900" y="10011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8.16</a:t>
          </a:r>
          <a:endParaRPr kumimoji="1" lang="ja-JP" altLang="en-US" sz="1000" b="1">
            <a:latin typeface="ＭＳ Ｐゴシック"/>
          </a:endParaRPr>
        </a:p>
      </xdr:txBody>
    </xdr:sp>
    <xdr:clientData/>
  </xdr:oneCellAnchor>
  <xdr:twoCellAnchor>
    <xdr:from>
      <xdr:col>24</xdr:col>
      <xdr:colOff>469900</xdr:colOff>
      <xdr:row>59</xdr:row>
      <xdr:rowOff>152451</xdr:rowOff>
    </xdr:from>
    <xdr:to>
      <xdr:col>24</xdr:col>
      <xdr:colOff>647700</xdr:colOff>
      <xdr:row>59</xdr:row>
      <xdr:rowOff>152451</xdr:rowOff>
    </xdr:to>
    <xdr:cxnSp macro="">
      <xdr:nvCxnSpPr>
        <xdr:cNvPr id="313" name="直線コネクタ 312"/>
        <xdr:cNvCxnSpPr/>
      </xdr:nvCxnSpPr>
      <xdr:spPr>
        <a:xfrm>
          <a:off x="16929100" y="10268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19126</xdr:rowOff>
    </xdr:from>
    <xdr:to>
      <xdr:col>24</xdr:col>
      <xdr:colOff>558800</xdr:colOff>
      <xdr:row>60</xdr:row>
      <xdr:rowOff>20091</xdr:rowOff>
    </xdr:to>
    <xdr:cxnSp macro="">
      <xdr:nvCxnSpPr>
        <xdr:cNvPr id="314" name="直線コネクタ 313"/>
        <xdr:cNvCxnSpPr/>
      </xdr:nvCxnSpPr>
      <xdr:spPr>
        <a:xfrm>
          <a:off x="16179800" y="10306126"/>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58755</xdr:rowOff>
    </xdr:from>
    <xdr:ext cx="762000" cy="259045"/>
    <xdr:sp macro="" textlink="">
      <xdr:nvSpPr>
        <xdr:cNvPr id="315" name="定員管理の状況平均値テキスト"/>
        <xdr:cNvSpPr txBox="1"/>
      </xdr:nvSpPr>
      <xdr:spPr>
        <a:xfrm>
          <a:off x="17106900" y="1051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86678</xdr:rowOff>
    </xdr:from>
    <xdr:to>
      <xdr:col>24</xdr:col>
      <xdr:colOff>609600</xdr:colOff>
      <xdr:row>62</xdr:row>
      <xdr:rowOff>16828</xdr:rowOff>
    </xdr:to>
    <xdr:sp macro="" textlink="">
      <xdr:nvSpPr>
        <xdr:cNvPr id="316" name="フローチャート : 判断 315"/>
        <xdr:cNvSpPr/>
      </xdr:nvSpPr>
      <xdr:spPr>
        <a:xfrm>
          <a:off x="169672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16713</xdr:rowOff>
    </xdr:from>
    <xdr:to>
      <xdr:col>23</xdr:col>
      <xdr:colOff>406400</xdr:colOff>
      <xdr:row>60</xdr:row>
      <xdr:rowOff>19126</xdr:rowOff>
    </xdr:to>
    <xdr:cxnSp macro="">
      <xdr:nvCxnSpPr>
        <xdr:cNvPr id="317" name="直線コネクタ 316"/>
        <xdr:cNvCxnSpPr/>
      </xdr:nvCxnSpPr>
      <xdr:spPr>
        <a:xfrm>
          <a:off x="15290800" y="1030371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103327</xdr:rowOff>
    </xdr:from>
    <xdr:to>
      <xdr:col>23</xdr:col>
      <xdr:colOff>457200</xdr:colOff>
      <xdr:row>62</xdr:row>
      <xdr:rowOff>33477</xdr:rowOff>
    </xdr:to>
    <xdr:sp macro="" textlink="">
      <xdr:nvSpPr>
        <xdr:cNvPr id="318" name="フローチャート : 判断 317"/>
        <xdr:cNvSpPr/>
      </xdr:nvSpPr>
      <xdr:spPr>
        <a:xfrm>
          <a:off x="16129000" y="1056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18254</xdr:rowOff>
    </xdr:from>
    <xdr:ext cx="736600" cy="259045"/>
    <xdr:sp macro="" textlink="">
      <xdr:nvSpPr>
        <xdr:cNvPr id="319" name="テキスト ボックス 318"/>
        <xdr:cNvSpPr txBox="1"/>
      </xdr:nvSpPr>
      <xdr:spPr>
        <a:xfrm>
          <a:off x="15798800" y="10648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4649</xdr:rowOff>
    </xdr:from>
    <xdr:to>
      <xdr:col>22</xdr:col>
      <xdr:colOff>203200</xdr:colOff>
      <xdr:row>60</xdr:row>
      <xdr:rowOff>16713</xdr:rowOff>
    </xdr:to>
    <xdr:cxnSp macro="">
      <xdr:nvCxnSpPr>
        <xdr:cNvPr id="320" name="直線コネクタ 319"/>
        <xdr:cNvCxnSpPr/>
      </xdr:nvCxnSpPr>
      <xdr:spPr>
        <a:xfrm>
          <a:off x="14401800" y="10291649"/>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116611</xdr:rowOff>
    </xdr:from>
    <xdr:to>
      <xdr:col>22</xdr:col>
      <xdr:colOff>254000</xdr:colOff>
      <xdr:row>60</xdr:row>
      <xdr:rowOff>46761</xdr:rowOff>
    </xdr:to>
    <xdr:sp macro="" textlink="">
      <xdr:nvSpPr>
        <xdr:cNvPr id="321" name="フローチャート : 判断 320"/>
        <xdr:cNvSpPr/>
      </xdr:nvSpPr>
      <xdr:spPr>
        <a:xfrm>
          <a:off x="15240000" y="1023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56938</xdr:rowOff>
    </xdr:from>
    <xdr:ext cx="762000" cy="259045"/>
    <xdr:sp macro="" textlink="">
      <xdr:nvSpPr>
        <xdr:cNvPr id="322" name="テキスト ボックス 321"/>
        <xdr:cNvSpPr txBox="1"/>
      </xdr:nvSpPr>
      <xdr:spPr>
        <a:xfrm>
          <a:off x="14909800" y="100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167170</xdr:rowOff>
    </xdr:from>
    <xdr:to>
      <xdr:col>21</xdr:col>
      <xdr:colOff>0</xdr:colOff>
      <xdr:row>60</xdr:row>
      <xdr:rowOff>4649</xdr:rowOff>
    </xdr:to>
    <xdr:cxnSp macro="">
      <xdr:nvCxnSpPr>
        <xdr:cNvPr id="323" name="直線コネクタ 322"/>
        <xdr:cNvCxnSpPr/>
      </xdr:nvCxnSpPr>
      <xdr:spPr>
        <a:xfrm>
          <a:off x="13512800" y="10282720"/>
          <a:ext cx="889000" cy="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116611</xdr:rowOff>
    </xdr:from>
    <xdr:to>
      <xdr:col>21</xdr:col>
      <xdr:colOff>50800</xdr:colOff>
      <xdr:row>60</xdr:row>
      <xdr:rowOff>46761</xdr:rowOff>
    </xdr:to>
    <xdr:sp macro="" textlink="">
      <xdr:nvSpPr>
        <xdr:cNvPr id="324" name="フローチャート : 判断 323"/>
        <xdr:cNvSpPr/>
      </xdr:nvSpPr>
      <xdr:spPr>
        <a:xfrm>
          <a:off x="14351000" y="1023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56938</xdr:rowOff>
    </xdr:from>
    <xdr:ext cx="762000" cy="259045"/>
    <xdr:sp macro="" textlink="">
      <xdr:nvSpPr>
        <xdr:cNvPr id="325" name="テキスト ボックス 324"/>
        <xdr:cNvSpPr txBox="1"/>
      </xdr:nvSpPr>
      <xdr:spPr>
        <a:xfrm>
          <a:off x="14020800" y="1000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117577</xdr:rowOff>
    </xdr:from>
    <xdr:to>
      <xdr:col>19</xdr:col>
      <xdr:colOff>533400</xdr:colOff>
      <xdr:row>60</xdr:row>
      <xdr:rowOff>47727</xdr:rowOff>
    </xdr:to>
    <xdr:sp macro="" textlink="">
      <xdr:nvSpPr>
        <xdr:cNvPr id="326" name="フローチャート : 判断 325"/>
        <xdr:cNvSpPr/>
      </xdr:nvSpPr>
      <xdr:spPr>
        <a:xfrm>
          <a:off x="13462000" y="102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32504</xdr:rowOff>
    </xdr:from>
    <xdr:ext cx="762000" cy="259045"/>
    <xdr:sp macro="" textlink="">
      <xdr:nvSpPr>
        <xdr:cNvPr id="327" name="テキスト ボックス 326"/>
        <xdr:cNvSpPr txBox="1"/>
      </xdr:nvSpPr>
      <xdr:spPr>
        <a:xfrm>
          <a:off x="13131800" y="10319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140741</xdr:rowOff>
    </xdr:from>
    <xdr:to>
      <xdr:col>24</xdr:col>
      <xdr:colOff>609600</xdr:colOff>
      <xdr:row>60</xdr:row>
      <xdr:rowOff>70891</xdr:rowOff>
    </xdr:to>
    <xdr:sp macro="" textlink="">
      <xdr:nvSpPr>
        <xdr:cNvPr id="333" name="円/楕円 332"/>
        <xdr:cNvSpPr/>
      </xdr:nvSpPr>
      <xdr:spPr>
        <a:xfrm>
          <a:off x="16967200" y="1025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62018</xdr:rowOff>
    </xdr:from>
    <xdr:ext cx="762000" cy="259045"/>
    <xdr:sp macro="" textlink="">
      <xdr:nvSpPr>
        <xdr:cNvPr id="334" name="定員管理の状況該当値テキスト"/>
        <xdr:cNvSpPr txBox="1"/>
      </xdr:nvSpPr>
      <xdr:spPr>
        <a:xfrm>
          <a:off x="17106900" y="1017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139776</xdr:rowOff>
    </xdr:from>
    <xdr:to>
      <xdr:col>23</xdr:col>
      <xdr:colOff>457200</xdr:colOff>
      <xdr:row>60</xdr:row>
      <xdr:rowOff>69926</xdr:rowOff>
    </xdr:to>
    <xdr:sp macro="" textlink="">
      <xdr:nvSpPr>
        <xdr:cNvPr id="335" name="円/楕円 334"/>
        <xdr:cNvSpPr/>
      </xdr:nvSpPr>
      <xdr:spPr>
        <a:xfrm>
          <a:off x="16129000" y="102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80103</xdr:rowOff>
    </xdr:from>
    <xdr:ext cx="736600" cy="259045"/>
    <xdr:sp macro="" textlink="">
      <xdr:nvSpPr>
        <xdr:cNvPr id="336" name="テキスト ボックス 335"/>
        <xdr:cNvSpPr txBox="1"/>
      </xdr:nvSpPr>
      <xdr:spPr>
        <a:xfrm>
          <a:off x="15798800" y="1002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137363</xdr:rowOff>
    </xdr:from>
    <xdr:to>
      <xdr:col>22</xdr:col>
      <xdr:colOff>254000</xdr:colOff>
      <xdr:row>60</xdr:row>
      <xdr:rowOff>67513</xdr:rowOff>
    </xdr:to>
    <xdr:sp macro="" textlink="">
      <xdr:nvSpPr>
        <xdr:cNvPr id="337" name="円/楕円 336"/>
        <xdr:cNvSpPr/>
      </xdr:nvSpPr>
      <xdr:spPr>
        <a:xfrm>
          <a:off x="15240000" y="102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52290</xdr:rowOff>
    </xdr:from>
    <xdr:ext cx="762000" cy="259045"/>
    <xdr:sp macro="" textlink="">
      <xdr:nvSpPr>
        <xdr:cNvPr id="338" name="テキスト ボックス 337"/>
        <xdr:cNvSpPr txBox="1"/>
      </xdr:nvSpPr>
      <xdr:spPr>
        <a:xfrm>
          <a:off x="14909800" y="10339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125299</xdr:rowOff>
    </xdr:from>
    <xdr:to>
      <xdr:col>21</xdr:col>
      <xdr:colOff>50800</xdr:colOff>
      <xdr:row>60</xdr:row>
      <xdr:rowOff>55449</xdr:rowOff>
    </xdr:to>
    <xdr:sp macro="" textlink="">
      <xdr:nvSpPr>
        <xdr:cNvPr id="339" name="円/楕円 338"/>
        <xdr:cNvSpPr/>
      </xdr:nvSpPr>
      <xdr:spPr>
        <a:xfrm>
          <a:off x="14351000" y="1024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40226</xdr:rowOff>
    </xdr:from>
    <xdr:ext cx="762000" cy="259045"/>
    <xdr:sp macro="" textlink="">
      <xdr:nvSpPr>
        <xdr:cNvPr id="340" name="テキスト ボックス 339"/>
        <xdr:cNvSpPr txBox="1"/>
      </xdr:nvSpPr>
      <xdr:spPr>
        <a:xfrm>
          <a:off x="14020800" y="1032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116370</xdr:rowOff>
    </xdr:from>
    <xdr:to>
      <xdr:col>19</xdr:col>
      <xdr:colOff>533400</xdr:colOff>
      <xdr:row>60</xdr:row>
      <xdr:rowOff>46520</xdr:rowOff>
    </xdr:to>
    <xdr:sp macro="" textlink="">
      <xdr:nvSpPr>
        <xdr:cNvPr id="341" name="円/楕円 340"/>
        <xdr:cNvSpPr/>
      </xdr:nvSpPr>
      <xdr:spPr>
        <a:xfrm>
          <a:off x="13462000" y="1023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56697</xdr:rowOff>
    </xdr:from>
    <xdr:ext cx="762000" cy="259045"/>
    <xdr:sp macro="" textlink="">
      <xdr:nvSpPr>
        <xdr:cNvPr id="342" name="テキスト ボックス 341"/>
        <xdr:cNvSpPr txBox="1"/>
      </xdr:nvSpPr>
      <xdr:spPr>
        <a:xfrm>
          <a:off x="13131800" y="1000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企業（公共下水道事業、農業集落排水事業）に対する地方債償還財源の操出金が多額となっているため、類似団体等と比較して高い状況が続いたが、新規借入を抑制し、公債費の縮減を図ったことにより、今後実質公債費比率は減少し類似団体平均を下回った。今後とも取組を継続していく考えであ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105664</xdr:rowOff>
    </xdr:from>
    <xdr:to>
      <xdr:col>24</xdr:col>
      <xdr:colOff>558800</xdr:colOff>
      <xdr:row>44</xdr:row>
      <xdr:rowOff>29972</xdr:rowOff>
    </xdr:to>
    <xdr:cxnSp macro="">
      <xdr:nvCxnSpPr>
        <xdr:cNvPr id="368" name="直線コネクタ 367"/>
        <xdr:cNvCxnSpPr/>
      </xdr:nvCxnSpPr>
      <xdr:spPr>
        <a:xfrm flipV="1">
          <a:off x="17018000" y="6449314"/>
          <a:ext cx="0" cy="11244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2049</xdr:rowOff>
    </xdr:from>
    <xdr:ext cx="762000" cy="259045"/>
    <xdr:sp macro="" textlink="">
      <xdr:nvSpPr>
        <xdr:cNvPr id="369" name="公債費負担の状況最小値テキスト"/>
        <xdr:cNvSpPr txBox="1"/>
      </xdr:nvSpPr>
      <xdr:spPr>
        <a:xfrm>
          <a:off x="17106900" y="754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29972</xdr:rowOff>
    </xdr:from>
    <xdr:to>
      <xdr:col>24</xdr:col>
      <xdr:colOff>647700</xdr:colOff>
      <xdr:row>44</xdr:row>
      <xdr:rowOff>29972</xdr:rowOff>
    </xdr:to>
    <xdr:cxnSp macro="">
      <xdr:nvCxnSpPr>
        <xdr:cNvPr id="370" name="直線コネクタ 369"/>
        <xdr:cNvCxnSpPr/>
      </xdr:nvCxnSpPr>
      <xdr:spPr>
        <a:xfrm>
          <a:off x="16929100" y="7573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20591</xdr:rowOff>
    </xdr:from>
    <xdr:ext cx="762000" cy="259045"/>
    <xdr:sp macro="" textlink="">
      <xdr:nvSpPr>
        <xdr:cNvPr id="371" name="公債費負担の状況最大値テキスト"/>
        <xdr:cNvSpPr txBox="1"/>
      </xdr:nvSpPr>
      <xdr:spPr>
        <a:xfrm>
          <a:off x="17106900" y="619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24</xdr:col>
      <xdr:colOff>469900</xdr:colOff>
      <xdr:row>37</xdr:row>
      <xdr:rowOff>105664</xdr:rowOff>
    </xdr:from>
    <xdr:to>
      <xdr:col>24</xdr:col>
      <xdr:colOff>647700</xdr:colOff>
      <xdr:row>37</xdr:row>
      <xdr:rowOff>105664</xdr:rowOff>
    </xdr:to>
    <xdr:cxnSp macro="">
      <xdr:nvCxnSpPr>
        <xdr:cNvPr id="372" name="直線コネクタ 371"/>
        <xdr:cNvCxnSpPr/>
      </xdr:nvCxnSpPr>
      <xdr:spPr>
        <a:xfrm>
          <a:off x="16929100" y="644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8636</xdr:rowOff>
    </xdr:from>
    <xdr:to>
      <xdr:col>24</xdr:col>
      <xdr:colOff>558800</xdr:colOff>
      <xdr:row>41</xdr:row>
      <xdr:rowOff>13462</xdr:rowOff>
    </xdr:to>
    <xdr:cxnSp macro="">
      <xdr:nvCxnSpPr>
        <xdr:cNvPr id="373" name="直線コネクタ 372"/>
        <xdr:cNvCxnSpPr/>
      </xdr:nvCxnSpPr>
      <xdr:spPr>
        <a:xfrm flipV="1">
          <a:off x="16179800" y="703808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4"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75" name="フローチャート : 判断 374"/>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95504</xdr:rowOff>
    </xdr:to>
    <xdr:cxnSp macro="">
      <xdr:nvCxnSpPr>
        <xdr:cNvPr id="376" name="直線コネクタ 375"/>
        <xdr:cNvCxnSpPr/>
      </xdr:nvCxnSpPr>
      <xdr:spPr>
        <a:xfrm flipV="1">
          <a:off x="15290800" y="704291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143764</xdr:rowOff>
    </xdr:from>
    <xdr:to>
      <xdr:col>23</xdr:col>
      <xdr:colOff>457200</xdr:colOff>
      <xdr:row>41</xdr:row>
      <xdr:rowOff>73914</xdr:rowOff>
    </xdr:to>
    <xdr:sp macro="" textlink="">
      <xdr:nvSpPr>
        <xdr:cNvPr id="377" name="フローチャート : 判断 376"/>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58691</xdr:rowOff>
    </xdr:from>
    <xdr:ext cx="736600" cy="259045"/>
    <xdr:sp macro="" textlink="">
      <xdr:nvSpPr>
        <xdr:cNvPr id="378" name="テキスト ボックス 377"/>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95504</xdr:rowOff>
    </xdr:from>
    <xdr:to>
      <xdr:col>22</xdr:col>
      <xdr:colOff>203200</xdr:colOff>
      <xdr:row>42</xdr:row>
      <xdr:rowOff>20574</xdr:rowOff>
    </xdr:to>
    <xdr:cxnSp macro="">
      <xdr:nvCxnSpPr>
        <xdr:cNvPr id="379" name="直線コネクタ 378"/>
        <xdr:cNvCxnSpPr/>
      </xdr:nvCxnSpPr>
      <xdr:spPr>
        <a:xfrm flipV="1">
          <a:off x="14401800" y="712495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165354</xdr:rowOff>
    </xdr:from>
    <xdr:to>
      <xdr:col>22</xdr:col>
      <xdr:colOff>254000</xdr:colOff>
      <xdr:row>42</xdr:row>
      <xdr:rowOff>95504</xdr:rowOff>
    </xdr:to>
    <xdr:sp macro="" textlink="">
      <xdr:nvSpPr>
        <xdr:cNvPr id="380" name="フローチャート : 判断 379"/>
        <xdr:cNvSpPr/>
      </xdr:nvSpPr>
      <xdr:spPr>
        <a:xfrm>
          <a:off x="15240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80281</xdr:rowOff>
    </xdr:from>
    <xdr:ext cx="762000" cy="259045"/>
    <xdr:sp macro="" textlink="">
      <xdr:nvSpPr>
        <xdr:cNvPr id="381" name="テキスト ボックス 380"/>
        <xdr:cNvSpPr txBox="1"/>
      </xdr:nvSpPr>
      <xdr:spPr>
        <a:xfrm>
          <a:off x="14909800" y="728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20574</xdr:rowOff>
    </xdr:from>
    <xdr:to>
      <xdr:col>21</xdr:col>
      <xdr:colOff>0</xdr:colOff>
      <xdr:row>42</xdr:row>
      <xdr:rowOff>121920</xdr:rowOff>
    </xdr:to>
    <xdr:cxnSp macro="">
      <xdr:nvCxnSpPr>
        <xdr:cNvPr id="382" name="直線コネクタ 381"/>
        <xdr:cNvCxnSpPr/>
      </xdr:nvCxnSpPr>
      <xdr:spPr>
        <a:xfrm flipV="1">
          <a:off x="13512800" y="722147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32512</xdr:rowOff>
    </xdr:from>
    <xdr:to>
      <xdr:col>21</xdr:col>
      <xdr:colOff>50800</xdr:colOff>
      <xdr:row>42</xdr:row>
      <xdr:rowOff>134112</xdr:rowOff>
    </xdr:to>
    <xdr:sp macro="" textlink="">
      <xdr:nvSpPr>
        <xdr:cNvPr id="383" name="フローチャート : 判断 382"/>
        <xdr:cNvSpPr/>
      </xdr:nvSpPr>
      <xdr:spPr>
        <a:xfrm>
          <a:off x="14351000" y="723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118889</xdr:rowOff>
    </xdr:from>
    <xdr:ext cx="762000" cy="259045"/>
    <xdr:sp macro="" textlink="">
      <xdr:nvSpPr>
        <xdr:cNvPr id="384" name="テキスト ボックス 383"/>
        <xdr:cNvSpPr txBox="1"/>
      </xdr:nvSpPr>
      <xdr:spPr>
        <a:xfrm>
          <a:off x="14020800" y="731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56642</xdr:rowOff>
    </xdr:from>
    <xdr:to>
      <xdr:col>19</xdr:col>
      <xdr:colOff>533400</xdr:colOff>
      <xdr:row>42</xdr:row>
      <xdr:rowOff>158242</xdr:rowOff>
    </xdr:to>
    <xdr:sp macro="" textlink="">
      <xdr:nvSpPr>
        <xdr:cNvPr id="385" name="フローチャート : 判断 384"/>
        <xdr:cNvSpPr/>
      </xdr:nvSpPr>
      <xdr:spPr>
        <a:xfrm>
          <a:off x="13462000" y="725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168419</xdr:rowOff>
    </xdr:from>
    <xdr:ext cx="762000" cy="259045"/>
    <xdr:sp macro="" textlink="">
      <xdr:nvSpPr>
        <xdr:cNvPr id="386" name="テキスト ボックス 385"/>
        <xdr:cNvSpPr txBox="1"/>
      </xdr:nvSpPr>
      <xdr:spPr>
        <a:xfrm>
          <a:off x="13131800" y="702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129286</xdr:rowOff>
    </xdr:from>
    <xdr:to>
      <xdr:col>24</xdr:col>
      <xdr:colOff>609600</xdr:colOff>
      <xdr:row>41</xdr:row>
      <xdr:rowOff>59436</xdr:rowOff>
    </xdr:to>
    <xdr:sp macro="" textlink="">
      <xdr:nvSpPr>
        <xdr:cNvPr id="392" name="円/楕円 391"/>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145813</xdr:rowOff>
    </xdr:from>
    <xdr:ext cx="762000" cy="259045"/>
    <xdr:sp macro="" textlink="">
      <xdr:nvSpPr>
        <xdr:cNvPr id="393" name="公債費負担の状況該当値テキスト"/>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4" name="円/楕円 393"/>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5" name="テキスト ボックス 394"/>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44704</xdr:rowOff>
    </xdr:from>
    <xdr:to>
      <xdr:col>22</xdr:col>
      <xdr:colOff>254000</xdr:colOff>
      <xdr:row>41</xdr:row>
      <xdr:rowOff>146304</xdr:rowOff>
    </xdr:to>
    <xdr:sp macro="" textlink="">
      <xdr:nvSpPr>
        <xdr:cNvPr id="396" name="円/楕円 395"/>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156481</xdr:rowOff>
    </xdr:from>
    <xdr:ext cx="762000" cy="259045"/>
    <xdr:sp macro="" textlink="">
      <xdr:nvSpPr>
        <xdr:cNvPr id="397" name="テキスト ボックス 396"/>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141224</xdr:rowOff>
    </xdr:from>
    <xdr:to>
      <xdr:col>21</xdr:col>
      <xdr:colOff>50800</xdr:colOff>
      <xdr:row>42</xdr:row>
      <xdr:rowOff>71374</xdr:rowOff>
    </xdr:to>
    <xdr:sp macro="" textlink="">
      <xdr:nvSpPr>
        <xdr:cNvPr id="398" name="円/楕円 397"/>
        <xdr:cNvSpPr/>
      </xdr:nvSpPr>
      <xdr:spPr>
        <a:xfrm>
          <a:off x="14351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81551</xdr:rowOff>
    </xdr:from>
    <xdr:ext cx="762000" cy="259045"/>
    <xdr:sp macro="" textlink="">
      <xdr:nvSpPr>
        <xdr:cNvPr id="399" name="テキスト ボックス 398"/>
        <xdr:cNvSpPr txBox="1"/>
      </xdr:nvSpPr>
      <xdr:spPr>
        <a:xfrm>
          <a:off x="14020800" y="693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00" name="円/楕円 399"/>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157497</xdr:rowOff>
    </xdr:from>
    <xdr:ext cx="762000" cy="259045"/>
    <xdr:sp macro="" textlink="">
      <xdr:nvSpPr>
        <xdr:cNvPr id="401" name="テキスト ボックス 400"/>
        <xdr:cNvSpPr txBox="1"/>
      </xdr:nvSpPr>
      <xdr:spPr>
        <a:xfrm>
          <a:off x="13131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縮減の観点から新規の起債を抑制しているため、地方債の現在残高や債務負担行為に基づく支出予定額が漸減となる見込みである。充当可能基金の取り崩し等による充当可能財源の大幅な減が生じない限りは指数なしとなる見込みであ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18" name="直線コネクタ 417"/>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19" name="テキスト ボックス 418"/>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0" name="直線コネクタ 419"/>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1" name="テキスト ボックス 420"/>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2" name="直線コネクタ 421"/>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3" name="テキスト ボックス 422"/>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4" name="直線コネクタ 423"/>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5" name="テキスト ボックス 424"/>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6" name="直線コネクタ 425"/>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27" name="テキスト ボックス 426"/>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28" name="直線コネクタ 427"/>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29" name="テキスト ボックス 428"/>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50347</xdr:rowOff>
    </xdr:to>
    <xdr:cxnSp macro="">
      <xdr:nvCxnSpPr>
        <xdr:cNvPr id="432" name="直線コネクタ 431"/>
        <xdr:cNvCxnSpPr/>
      </xdr:nvCxnSpPr>
      <xdr:spPr>
        <a:xfrm flipV="1">
          <a:off x="17018000" y="2313214"/>
          <a:ext cx="0" cy="1680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22424</xdr:rowOff>
    </xdr:from>
    <xdr:ext cx="762000" cy="259045"/>
    <xdr:sp macro="" textlink="">
      <xdr:nvSpPr>
        <xdr:cNvPr id="433" name="将来負担の状況最小値テキスト"/>
        <xdr:cNvSpPr txBox="1"/>
      </xdr:nvSpPr>
      <xdr:spPr>
        <a:xfrm>
          <a:off x="17106900" y="3965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24</xdr:col>
      <xdr:colOff>469900</xdr:colOff>
      <xdr:row>23</xdr:row>
      <xdr:rowOff>50347</xdr:rowOff>
    </xdr:from>
    <xdr:to>
      <xdr:col>24</xdr:col>
      <xdr:colOff>647700</xdr:colOff>
      <xdr:row>23</xdr:row>
      <xdr:rowOff>50347</xdr:rowOff>
    </xdr:to>
    <xdr:cxnSp macro="">
      <xdr:nvCxnSpPr>
        <xdr:cNvPr id="434" name="直線コネクタ 433"/>
        <xdr:cNvCxnSpPr/>
      </xdr:nvCxnSpPr>
      <xdr:spPr>
        <a:xfrm>
          <a:off x="16929100" y="39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5"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6" name="直線コネクタ 435"/>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37"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38" name="フローチャート : 判断 437"/>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39" name="フローチャート : 判断 438"/>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0" name="テキスト ボックス 439"/>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15694</xdr:rowOff>
    </xdr:from>
    <xdr:to>
      <xdr:col>22</xdr:col>
      <xdr:colOff>254000</xdr:colOff>
      <xdr:row>18</xdr:row>
      <xdr:rowOff>117294</xdr:rowOff>
    </xdr:to>
    <xdr:sp macro="" textlink="">
      <xdr:nvSpPr>
        <xdr:cNvPr id="441" name="フローチャート : 判断 440"/>
        <xdr:cNvSpPr/>
      </xdr:nvSpPr>
      <xdr:spPr>
        <a:xfrm>
          <a:off x="15240000" y="3101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127471</xdr:rowOff>
    </xdr:from>
    <xdr:ext cx="762000" cy="259045"/>
    <xdr:sp macro="" textlink="">
      <xdr:nvSpPr>
        <xdr:cNvPr id="442" name="テキスト ボックス 441"/>
        <xdr:cNvSpPr txBox="1"/>
      </xdr:nvSpPr>
      <xdr:spPr>
        <a:xfrm>
          <a:off x="14909800" y="2870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117384</xdr:rowOff>
    </xdr:from>
    <xdr:to>
      <xdr:col>21</xdr:col>
      <xdr:colOff>50800</xdr:colOff>
      <xdr:row>19</xdr:row>
      <xdr:rowOff>47534</xdr:rowOff>
    </xdr:to>
    <xdr:sp macro="" textlink="">
      <xdr:nvSpPr>
        <xdr:cNvPr id="443" name="フローチャート : 判断 442"/>
        <xdr:cNvSpPr/>
      </xdr:nvSpPr>
      <xdr:spPr>
        <a:xfrm>
          <a:off x="14351000" y="320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57711</xdr:rowOff>
    </xdr:from>
    <xdr:ext cx="762000" cy="259045"/>
    <xdr:sp macro="" textlink="">
      <xdr:nvSpPr>
        <xdr:cNvPr id="444" name="テキスト ボックス 443"/>
        <xdr:cNvSpPr txBox="1"/>
      </xdr:nvSpPr>
      <xdr:spPr>
        <a:xfrm>
          <a:off x="14020800" y="2972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61414</xdr:rowOff>
    </xdr:from>
    <xdr:to>
      <xdr:col>19</xdr:col>
      <xdr:colOff>533400</xdr:colOff>
      <xdr:row>19</xdr:row>
      <xdr:rowOff>163014</xdr:rowOff>
    </xdr:to>
    <xdr:sp macro="" textlink="">
      <xdr:nvSpPr>
        <xdr:cNvPr id="445" name="フローチャート : 判断 444"/>
        <xdr:cNvSpPr/>
      </xdr:nvSpPr>
      <xdr:spPr>
        <a:xfrm>
          <a:off x="13462000" y="331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1740</xdr:rowOff>
    </xdr:from>
    <xdr:ext cx="762000" cy="259045"/>
    <xdr:sp macro="" textlink="">
      <xdr:nvSpPr>
        <xdr:cNvPr id="446" name="テキスト ボックス 445"/>
        <xdr:cNvSpPr txBox="1"/>
      </xdr:nvSpPr>
      <xdr:spPr>
        <a:xfrm>
          <a:off x="13131800" y="308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２３年度から人件費に係る経常収支比率は減少しているが、これは震災による職員数の減（非常勤の特別職）による人件費の減と経常的人件費充当特定財源の増によるものであり、２５年度より横ばいとなってい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145288</xdr:rowOff>
    </xdr:from>
    <xdr:to>
      <xdr:col>7</xdr:col>
      <xdr:colOff>15875</xdr:colOff>
      <xdr:row>41</xdr:row>
      <xdr:rowOff>65278</xdr:rowOff>
    </xdr:to>
    <xdr:cxnSp macro="">
      <xdr:nvCxnSpPr>
        <xdr:cNvPr id="59" name="直線コネクタ 58"/>
        <xdr:cNvCxnSpPr/>
      </xdr:nvCxnSpPr>
      <xdr:spPr>
        <a:xfrm flipV="1">
          <a:off x="4826000" y="563168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37355</xdr:rowOff>
    </xdr:from>
    <xdr:ext cx="762000" cy="259045"/>
    <xdr:sp macro="" textlink="">
      <xdr:nvSpPr>
        <xdr:cNvPr id="60" name="人件費最小値テキスト"/>
        <xdr:cNvSpPr txBox="1"/>
      </xdr:nvSpPr>
      <xdr:spPr>
        <a:xfrm>
          <a:off x="4914900" y="706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39.9</a:t>
          </a:r>
          <a:endParaRPr kumimoji="1" lang="ja-JP" altLang="en-US" sz="1000" b="1">
            <a:latin typeface="ＭＳ Ｐゴシック"/>
          </a:endParaRPr>
        </a:p>
      </xdr:txBody>
    </xdr:sp>
    <xdr:clientData/>
  </xdr:oneCellAnchor>
  <xdr:twoCellAnchor>
    <xdr:from>
      <xdr:col>6</xdr:col>
      <xdr:colOff>612775</xdr:colOff>
      <xdr:row>41</xdr:row>
      <xdr:rowOff>65278</xdr:rowOff>
    </xdr:from>
    <xdr:to>
      <xdr:col>7</xdr:col>
      <xdr:colOff>104775</xdr:colOff>
      <xdr:row>41</xdr:row>
      <xdr:rowOff>65278</xdr:rowOff>
    </xdr:to>
    <xdr:cxnSp macro="">
      <xdr:nvCxnSpPr>
        <xdr:cNvPr id="61" name="直線コネクタ 60"/>
        <xdr:cNvCxnSpPr/>
      </xdr:nvCxnSpPr>
      <xdr:spPr>
        <a:xfrm>
          <a:off x="4737100" y="709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60215</xdr:rowOff>
    </xdr:from>
    <xdr:ext cx="762000" cy="259045"/>
    <xdr:sp macro="" textlink="">
      <xdr:nvSpPr>
        <xdr:cNvPr id="62" name="人件費最大値テキスト"/>
        <xdr:cNvSpPr txBox="1"/>
      </xdr:nvSpPr>
      <xdr:spPr>
        <a:xfrm>
          <a:off x="4914900" y="537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6</xdr:col>
      <xdr:colOff>612775</xdr:colOff>
      <xdr:row>32</xdr:row>
      <xdr:rowOff>145288</xdr:rowOff>
    </xdr:from>
    <xdr:to>
      <xdr:col>7</xdr:col>
      <xdr:colOff>104775</xdr:colOff>
      <xdr:row>32</xdr:row>
      <xdr:rowOff>145288</xdr:rowOff>
    </xdr:to>
    <xdr:cxnSp macro="">
      <xdr:nvCxnSpPr>
        <xdr:cNvPr id="63" name="直線コネクタ 62"/>
        <xdr:cNvCxnSpPr/>
      </xdr:nvCxnSpPr>
      <xdr:spPr>
        <a:xfrm>
          <a:off x="4737100" y="5631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32</xdr:row>
      <xdr:rowOff>154432</xdr:rowOff>
    </xdr:from>
    <xdr:to>
      <xdr:col>7</xdr:col>
      <xdr:colOff>15875</xdr:colOff>
      <xdr:row>33</xdr:row>
      <xdr:rowOff>14986</xdr:rowOff>
    </xdr:to>
    <xdr:cxnSp macro="">
      <xdr:nvCxnSpPr>
        <xdr:cNvPr id="64" name="直線コネクタ 63"/>
        <xdr:cNvCxnSpPr/>
      </xdr:nvCxnSpPr>
      <xdr:spPr>
        <a:xfrm>
          <a:off x="3987800" y="56408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80281</xdr:rowOff>
    </xdr:from>
    <xdr:ext cx="762000" cy="259045"/>
    <xdr:sp macro="" textlink="">
      <xdr:nvSpPr>
        <xdr:cNvPr id="65" name="人件費平均値テキスト"/>
        <xdr:cNvSpPr txBox="1"/>
      </xdr:nvSpPr>
      <xdr:spPr>
        <a:xfrm>
          <a:off x="4914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108204</xdr:rowOff>
    </xdr:from>
    <xdr:to>
      <xdr:col>7</xdr:col>
      <xdr:colOff>66675</xdr:colOff>
      <xdr:row>37</xdr:row>
      <xdr:rowOff>38354</xdr:rowOff>
    </xdr:to>
    <xdr:sp macro="" textlink="">
      <xdr:nvSpPr>
        <xdr:cNvPr id="66" name="フローチャート :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32</xdr:row>
      <xdr:rowOff>149860</xdr:rowOff>
    </xdr:from>
    <xdr:to>
      <xdr:col>5</xdr:col>
      <xdr:colOff>549275</xdr:colOff>
      <xdr:row>32</xdr:row>
      <xdr:rowOff>154432</xdr:rowOff>
    </xdr:to>
    <xdr:cxnSp macro="">
      <xdr:nvCxnSpPr>
        <xdr:cNvPr id="67" name="直線コネクタ 66"/>
        <xdr:cNvCxnSpPr/>
      </xdr:nvCxnSpPr>
      <xdr:spPr>
        <a:xfrm>
          <a:off x="3098800" y="56362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163068</xdr:rowOff>
    </xdr:from>
    <xdr:to>
      <xdr:col>5</xdr:col>
      <xdr:colOff>600075</xdr:colOff>
      <xdr:row>37</xdr:row>
      <xdr:rowOff>93218</xdr:rowOff>
    </xdr:to>
    <xdr:sp macro="" textlink="">
      <xdr:nvSpPr>
        <xdr:cNvPr id="68" name="フローチャート : 判断 67"/>
        <xdr:cNvSpPr/>
      </xdr:nvSpPr>
      <xdr:spPr>
        <a:xfrm>
          <a:off x="3937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77995</xdr:rowOff>
    </xdr:from>
    <xdr:ext cx="736600" cy="259045"/>
    <xdr:sp macro="" textlink="">
      <xdr:nvSpPr>
        <xdr:cNvPr id="69" name="テキスト ボックス 68"/>
        <xdr:cNvSpPr txBox="1"/>
      </xdr:nvSpPr>
      <xdr:spPr>
        <a:xfrm>
          <a:off x="3606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3</xdr:col>
      <xdr:colOff>142875</xdr:colOff>
      <xdr:row>32</xdr:row>
      <xdr:rowOff>149860</xdr:rowOff>
    </xdr:from>
    <xdr:to>
      <xdr:col>4</xdr:col>
      <xdr:colOff>346075</xdr:colOff>
      <xdr:row>32</xdr:row>
      <xdr:rowOff>168148</xdr:rowOff>
    </xdr:to>
    <xdr:cxnSp macro="">
      <xdr:nvCxnSpPr>
        <xdr:cNvPr id="70" name="直線コネクタ 69"/>
        <xdr:cNvCxnSpPr/>
      </xdr:nvCxnSpPr>
      <xdr:spPr>
        <a:xfrm flipV="1">
          <a:off x="2209800" y="56362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50563</xdr:rowOff>
    </xdr:from>
    <xdr:ext cx="762000" cy="259045"/>
    <xdr:sp macro="" textlink="">
      <xdr:nvSpPr>
        <xdr:cNvPr id="72" name="テキスト ボックス 71"/>
        <xdr:cNvSpPr txBox="1"/>
      </xdr:nvSpPr>
      <xdr:spPr>
        <a:xfrm>
          <a:off x="2717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32</xdr:row>
      <xdr:rowOff>168148</xdr:rowOff>
    </xdr:from>
    <xdr:to>
      <xdr:col>3</xdr:col>
      <xdr:colOff>142875</xdr:colOff>
      <xdr:row>34</xdr:row>
      <xdr:rowOff>168148</xdr:rowOff>
    </xdr:to>
    <xdr:cxnSp macro="">
      <xdr:nvCxnSpPr>
        <xdr:cNvPr id="73" name="直線コネクタ 72"/>
        <xdr:cNvCxnSpPr/>
      </xdr:nvCxnSpPr>
      <xdr:spPr>
        <a:xfrm flipV="1">
          <a:off x="1320800" y="5654548"/>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32</xdr:row>
      <xdr:rowOff>135636</xdr:rowOff>
    </xdr:from>
    <xdr:to>
      <xdr:col>7</xdr:col>
      <xdr:colOff>66675</xdr:colOff>
      <xdr:row>33</xdr:row>
      <xdr:rowOff>65786</xdr:rowOff>
    </xdr:to>
    <xdr:sp macro="" textlink="">
      <xdr:nvSpPr>
        <xdr:cNvPr id="83" name="円/楕円 82"/>
        <xdr:cNvSpPr/>
      </xdr:nvSpPr>
      <xdr:spPr>
        <a:xfrm>
          <a:off x="4775200" y="5622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44213</xdr:rowOff>
    </xdr:from>
    <xdr:ext cx="762000" cy="259045"/>
    <xdr:sp macro="" textlink="">
      <xdr:nvSpPr>
        <xdr:cNvPr id="84" name="人件費該当値テキスト"/>
        <xdr:cNvSpPr txBox="1"/>
      </xdr:nvSpPr>
      <xdr:spPr>
        <a:xfrm>
          <a:off x="4914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32</xdr:row>
      <xdr:rowOff>103632</xdr:rowOff>
    </xdr:from>
    <xdr:to>
      <xdr:col>5</xdr:col>
      <xdr:colOff>600075</xdr:colOff>
      <xdr:row>33</xdr:row>
      <xdr:rowOff>33782</xdr:rowOff>
    </xdr:to>
    <xdr:sp macro="" textlink="">
      <xdr:nvSpPr>
        <xdr:cNvPr id="85" name="円/楕円 84"/>
        <xdr:cNvSpPr/>
      </xdr:nvSpPr>
      <xdr:spPr>
        <a:xfrm>
          <a:off x="3937000" y="5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43959</xdr:rowOff>
    </xdr:from>
    <xdr:ext cx="736600" cy="259045"/>
    <xdr:sp macro="" textlink="">
      <xdr:nvSpPr>
        <xdr:cNvPr id="86" name="テキスト ボックス 85"/>
        <xdr:cNvSpPr txBox="1"/>
      </xdr:nvSpPr>
      <xdr:spPr>
        <a:xfrm>
          <a:off x="3606800" y="5358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32</xdr:row>
      <xdr:rowOff>99060</xdr:rowOff>
    </xdr:from>
    <xdr:to>
      <xdr:col>4</xdr:col>
      <xdr:colOff>396875</xdr:colOff>
      <xdr:row>33</xdr:row>
      <xdr:rowOff>29210</xdr:rowOff>
    </xdr:to>
    <xdr:sp macro="" textlink="">
      <xdr:nvSpPr>
        <xdr:cNvPr id="87" name="円/楕円 86"/>
        <xdr:cNvSpPr/>
      </xdr:nvSpPr>
      <xdr:spPr>
        <a:xfrm>
          <a:off x="3048000" y="558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39387</xdr:rowOff>
    </xdr:from>
    <xdr:ext cx="762000" cy="259045"/>
    <xdr:sp macro="" textlink="">
      <xdr:nvSpPr>
        <xdr:cNvPr id="88" name="テキスト ボックス 87"/>
        <xdr:cNvSpPr txBox="1"/>
      </xdr:nvSpPr>
      <xdr:spPr>
        <a:xfrm>
          <a:off x="2717800" y="535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3</xdr:col>
      <xdr:colOff>92075</xdr:colOff>
      <xdr:row>32</xdr:row>
      <xdr:rowOff>117348</xdr:rowOff>
    </xdr:from>
    <xdr:to>
      <xdr:col>3</xdr:col>
      <xdr:colOff>193675</xdr:colOff>
      <xdr:row>33</xdr:row>
      <xdr:rowOff>47498</xdr:rowOff>
    </xdr:to>
    <xdr:sp macro="" textlink="">
      <xdr:nvSpPr>
        <xdr:cNvPr id="89" name="円/楕円 88"/>
        <xdr:cNvSpPr/>
      </xdr:nvSpPr>
      <xdr:spPr>
        <a:xfrm>
          <a:off x="2159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57675</xdr:rowOff>
    </xdr:from>
    <xdr:ext cx="762000" cy="259045"/>
    <xdr:sp macro="" textlink="">
      <xdr:nvSpPr>
        <xdr:cNvPr id="90" name="テキスト ボックス 89"/>
        <xdr:cNvSpPr txBox="1"/>
      </xdr:nvSpPr>
      <xdr:spPr>
        <a:xfrm>
          <a:off x="1828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117348</xdr:rowOff>
    </xdr:from>
    <xdr:to>
      <xdr:col>1</xdr:col>
      <xdr:colOff>676275</xdr:colOff>
      <xdr:row>35</xdr:row>
      <xdr:rowOff>47498</xdr:rowOff>
    </xdr:to>
    <xdr:sp macro="" textlink="">
      <xdr:nvSpPr>
        <xdr:cNvPr id="91" name="円/楕円 90"/>
        <xdr:cNvSpPr/>
      </xdr:nvSpPr>
      <xdr:spPr>
        <a:xfrm>
          <a:off x="1270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57675</xdr:rowOff>
    </xdr:from>
    <xdr:ext cx="762000" cy="259045"/>
    <xdr:sp macro="" textlink="">
      <xdr:nvSpPr>
        <xdr:cNvPr id="92" name="テキスト ボックス 91"/>
        <xdr:cNvSpPr txBox="1"/>
      </xdr:nvSpPr>
      <xdr:spPr>
        <a:xfrm>
          <a:off x="939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147/151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震災と原発事故による警戒区域設定にともない、町有施設の維持管理等に係る経常的な物件費が減となったことにより、２３年度から</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年度まで類似団体を下回ることになった。</a:t>
          </a:r>
          <a:r>
            <a:rPr kumimoji="1" lang="ja-JP" altLang="en-US" sz="1100">
              <a:solidFill>
                <a:schemeClr val="dk1"/>
              </a:solidFill>
              <a:effectLst/>
              <a:latin typeface="+mn-lt"/>
              <a:ea typeface="+mn-ea"/>
              <a:cs typeface="+mn-cs"/>
            </a:rPr>
            <a:t>２８年度においては、避難指示解除に向け町内の町有施設等機能回復したこと等により、経常的経費が増額となったため前年度より</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ポイントの悪化となり、類似団体の数値を</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ポイント上回った。</a:t>
          </a:r>
          <a:endParaRPr lang="ja-JP" altLang="ja-JP" sz="1400">
            <a:effectLst/>
          </a:endParaRPr>
        </a:p>
        <a:p>
          <a:r>
            <a:rPr kumimoji="1" lang="ja-JP" altLang="ja-JP" sz="1100">
              <a:solidFill>
                <a:schemeClr val="dk1"/>
              </a:solidFill>
              <a:effectLst/>
              <a:latin typeface="+mn-lt"/>
              <a:ea typeface="+mn-ea"/>
              <a:cs typeface="+mn-cs"/>
            </a:rPr>
            <a:t>東日本大震災や原子力災害からの復旧・復興という喫緊の課題を抱えているが、それらの課題への迅速な対応に配慮しながらも、今後も事務事業の効率的執行に努め、経費の節減を図る。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142240</xdr:rowOff>
    </xdr:from>
    <xdr:to>
      <xdr:col>24</xdr:col>
      <xdr:colOff>31750</xdr:colOff>
      <xdr:row>21</xdr:row>
      <xdr:rowOff>69850</xdr:rowOff>
    </xdr:to>
    <xdr:cxnSp macro="">
      <xdr:nvCxnSpPr>
        <xdr:cNvPr id="120" name="直線コネクタ 119"/>
        <xdr:cNvCxnSpPr/>
      </xdr:nvCxnSpPr>
      <xdr:spPr>
        <a:xfrm flipV="1">
          <a:off x="16510000" y="219964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57167</xdr:rowOff>
    </xdr:from>
    <xdr:ext cx="762000" cy="259045"/>
    <xdr:sp macro="" textlink="">
      <xdr:nvSpPr>
        <xdr:cNvPr id="123" name="物件費最大値テキスト"/>
        <xdr:cNvSpPr txBox="1"/>
      </xdr:nvSpPr>
      <xdr:spPr>
        <a:xfrm>
          <a:off x="16598900" y="19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12</xdr:row>
      <xdr:rowOff>142240</xdr:rowOff>
    </xdr:from>
    <xdr:to>
      <xdr:col>24</xdr:col>
      <xdr:colOff>120650</xdr:colOff>
      <xdr:row>12</xdr:row>
      <xdr:rowOff>142240</xdr:rowOff>
    </xdr:to>
    <xdr:cxnSp macro="">
      <xdr:nvCxnSpPr>
        <xdr:cNvPr id="124" name="直線コネクタ 123"/>
        <xdr:cNvCxnSpPr/>
      </xdr:nvCxnSpPr>
      <xdr:spPr>
        <a:xfrm>
          <a:off x="16421100" y="219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20</xdr:row>
      <xdr:rowOff>58420</xdr:rowOff>
    </xdr:to>
    <xdr:cxnSp macro="">
      <xdr:nvCxnSpPr>
        <xdr:cNvPr id="125" name="直線コネクタ 124"/>
        <xdr:cNvCxnSpPr/>
      </xdr:nvCxnSpPr>
      <xdr:spPr>
        <a:xfrm>
          <a:off x="15671800" y="2946400"/>
          <a:ext cx="838200" cy="54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153687</xdr:rowOff>
    </xdr:from>
    <xdr:ext cx="762000" cy="259045"/>
    <xdr:sp macro="" textlink="">
      <xdr:nvSpPr>
        <xdr:cNvPr id="126" name="物件費平均値テキスト"/>
        <xdr:cNvSpPr txBox="1"/>
      </xdr:nvSpPr>
      <xdr:spPr>
        <a:xfrm>
          <a:off x="16598900" y="272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27" name="フローチャート : 判断 126"/>
        <xdr:cNvSpPr/>
      </xdr:nvSpPr>
      <xdr:spPr>
        <a:xfrm>
          <a:off x="16459200" y="288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81280</xdr:rowOff>
    </xdr:from>
    <xdr:to>
      <xdr:col>22</xdr:col>
      <xdr:colOff>565150</xdr:colOff>
      <xdr:row>17</xdr:row>
      <xdr:rowOff>31750</xdr:rowOff>
    </xdr:to>
    <xdr:cxnSp macro="">
      <xdr:nvCxnSpPr>
        <xdr:cNvPr id="128" name="直線コネクタ 127"/>
        <xdr:cNvCxnSpPr/>
      </xdr:nvCxnSpPr>
      <xdr:spPr>
        <a:xfrm>
          <a:off x="14782800" y="28244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83820</xdr:rowOff>
    </xdr:from>
    <xdr:to>
      <xdr:col>22</xdr:col>
      <xdr:colOff>615950</xdr:colOff>
      <xdr:row>17</xdr:row>
      <xdr:rowOff>13970</xdr:rowOff>
    </xdr:to>
    <xdr:sp macro="" textlink="">
      <xdr:nvSpPr>
        <xdr:cNvPr id="129" name="フローチャート : 判断 128"/>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30" name="テキスト ボックス 129"/>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81280</xdr:rowOff>
    </xdr:to>
    <xdr:cxnSp macro="">
      <xdr:nvCxnSpPr>
        <xdr:cNvPr id="131" name="直線コネクタ 130"/>
        <xdr:cNvCxnSpPr/>
      </xdr:nvCxnSpPr>
      <xdr:spPr>
        <a:xfrm>
          <a:off x="13893800" y="2755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2" name="フローチャート : 判断 131"/>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6367</xdr:rowOff>
    </xdr:from>
    <xdr:ext cx="762000" cy="259045"/>
    <xdr:sp macro="" textlink="">
      <xdr:nvSpPr>
        <xdr:cNvPr id="133" name="テキスト ボックス 132"/>
        <xdr:cNvSpPr txBox="1"/>
      </xdr:nvSpPr>
      <xdr:spPr>
        <a:xfrm>
          <a:off x="14401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161290</xdr:rowOff>
    </xdr:from>
    <xdr:to>
      <xdr:col>20</xdr:col>
      <xdr:colOff>158750</xdr:colOff>
      <xdr:row>16</xdr:row>
      <xdr:rowOff>12700</xdr:rowOff>
    </xdr:to>
    <xdr:cxnSp macro="">
      <xdr:nvCxnSpPr>
        <xdr:cNvPr id="134" name="直線コネクタ 133"/>
        <xdr:cNvCxnSpPr/>
      </xdr:nvCxnSpPr>
      <xdr:spPr>
        <a:xfrm>
          <a:off x="13004800" y="2733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5" name="フローチャート : 判断 134"/>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132097</xdr:rowOff>
    </xdr:from>
    <xdr:ext cx="762000" cy="259045"/>
    <xdr:sp macro="" textlink="">
      <xdr:nvSpPr>
        <xdr:cNvPr id="136" name="テキスト ボックス 135"/>
        <xdr:cNvSpPr txBox="1"/>
      </xdr:nvSpPr>
      <xdr:spPr>
        <a:xfrm>
          <a:off x="13512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xdr:rowOff>
    </xdr:from>
    <xdr:to>
      <xdr:col>24</xdr:col>
      <xdr:colOff>82550</xdr:colOff>
      <xdr:row>20</xdr:row>
      <xdr:rowOff>109220</xdr:rowOff>
    </xdr:to>
    <xdr:sp macro="" textlink="">
      <xdr:nvSpPr>
        <xdr:cNvPr id="144" name="円/楕円 143"/>
        <xdr:cNvSpPr/>
      </xdr:nvSpPr>
      <xdr:spPr>
        <a:xfrm>
          <a:off x="164592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151147</xdr:rowOff>
    </xdr:from>
    <xdr:ext cx="762000" cy="259045"/>
    <xdr:sp macro="" textlink="">
      <xdr:nvSpPr>
        <xdr:cNvPr id="145" name="物件費該当値テキスト"/>
        <xdr:cNvSpPr txBox="1"/>
      </xdr:nvSpPr>
      <xdr:spPr>
        <a:xfrm>
          <a:off x="16598900" y="340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152400</xdr:rowOff>
    </xdr:from>
    <xdr:to>
      <xdr:col>22</xdr:col>
      <xdr:colOff>615950</xdr:colOff>
      <xdr:row>17</xdr:row>
      <xdr:rowOff>82550</xdr:rowOff>
    </xdr:to>
    <xdr:sp macro="" textlink="">
      <xdr:nvSpPr>
        <xdr:cNvPr id="146" name="円/楕円 145"/>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67327</xdr:rowOff>
    </xdr:from>
    <xdr:ext cx="736600" cy="259045"/>
    <xdr:sp macro="" textlink="">
      <xdr:nvSpPr>
        <xdr:cNvPr id="147" name="テキスト ボックス 146"/>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30480</xdr:rowOff>
    </xdr:from>
    <xdr:to>
      <xdr:col>21</xdr:col>
      <xdr:colOff>412750</xdr:colOff>
      <xdr:row>16</xdr:row>
      <xdr:rowOff>132080</xdr:rowOff>
    </xdr:to>
    <xdr:sp macro="" textlink="">
      <xdr:nvSpPr>
        <xdr:cNvPr id="148" name="円/楕円 147"/>
        <xdr:cNvSpPr/>
      </xdr:nvSpPr>
      <xdr:spPr>
        <a:xfrm>
          <a:off x="14732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49" name="テキスト ボックス 148"/>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2" name="円/楕円 151"/>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50817</xdr:rowOff>
    </xdr:from>
    <xdr:ext cx="762000" cy="259045"/>
    <xdr:sp macro="" textlink="">
      <xdr:nvSpPr>
        <xdr:cNvPr id="153" name="テキスト ボックス 152"/>
        <xdr:cNvSpPr txBox="1"/>
      </xdr:nvSpPr>
      <xdr:spPr>
        <a:xfrm>
          <a:off x="12623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については、概ね類似団体と同程度で推移していたが、東日本大震災に伴う避難により、避難先で多様なサービスを受けることが可能になったことから社会福祉費が増加し、２５年度までは類似団体を上回っていた。</a:t>
          </a:r>
          <a:r>
            <a:rPr kumimoji="1" lang="ja-JP" altLang="en-US" sz="1100">
              <a:solidFill>
                <a:schemeClr val="dk1"/>
              </a:solidFill>
              <a:effectLst/>
              <a:latin typeface="+mn-lt"/>
              <a:ea typeface="+mn-ea"/>
              <a:cs typeface="+mn-cs"/>
            </a:rPr>
            <a:t>２８年度は臨時福祉給付金の増及び</a:t>
          </a:r>
          <a:r>
            <a:rPr kumimoji="1" lang="ja-JP" altLang="ja-JP" sz="1100">
              <a:solidFill>
                <a:schemeClr val="dk1"/>
              </a:solidFill>
              <a:effectLst/>
              <a:latin typeface="+mn-lt"/>
              <a:ea typeface="+mn-ea"/>
              <a:cs typeface="+mn-cs"/>
            </a:rPr>
            <a:t>市町村類型が変更されたこともあり、</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62</xdr:row>
      <xdr:rowOff>29028</xdr:rowOff>
    </xdr:to>
    <xdr:cxnSp macro="">
      <xdr:nvCxnSpPr>
        <xdr:cNvPr id="182" name="直線コネクタ 181"/>
        <xdr:cNvCxnSpPr/>
      </xdr:nvCxnSpPr>
      <xdr:spPr>
        <a:xfrm flipV="1">
          <a:off x="4826000" y="9124043"/>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1105</xdr:rowOff>
    </xdr:from>
    <xdr:ext cx="762000" cy="259045"/>
    <xdr:sp macro="" textlink="">
      <xdr:nvSpPr>
        <xdr:cNvPr id="183" name="扶助費最小値テキスト"/>
        <xdr:cNvSpPr txBox="1"/>
      </xdr:nvSpPr>
      <xdr:spPr>
        <a:xfrm>
          <a:off x="4914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6</xdr:col>
      <xdr:colOff>612775</xdr:colOff>
      <xdr:row>62</xdr:row>
      <xdr:rowOff>29028</xdr:rowOff>
    </xdr:from>
    <xdr:to>
      <xdr:col>7</xdr:col>
      <xdr:colOff>104775</xdr:colOff>
      <xdr:row>62</xdr:row>
      <xdr:rowOff>29028</xdr:rowOff>
    </xdr:to>
    <xdr:cxnSp macro="">
      <xdr:nvCxnSpPr>
        <xdr:cNvPr id="184" name="直線コネクタ 183"/>
        <xdr:cNvCxnSpPr/>
      </xdr:nvCxnSpPr>
      <xdr:spPr>
        <a:xfrm>
          <a:off x="4737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151493</xdr:rowOff>
    </xdr:from>
    <xdr:to>
      <xdr:col>7</xdr:col>
      <xdr:colOff>15875</xdr:colOff>
      <xdr:row>59</xdr:row>
      <xdr:rowOff>37193</xdr:rowOff>
    </xdr:to>
    <xdr:cxnSp macro="">
      <xdr:nvCxnSpPr>
        <xdr:cNvPr id="187" name="直線コネクタ 186"/>
        <xdr:cNvCxnSpPr/>
      </xdr:nvCxnSpPr>
      <xdr:spPr>
        <a:xfrm>
          <a:off x="3987800" y="9924143"/>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19249</xdr:rowOff>
    </xdr:from>
    <xdr:ext cx="762000" cy="259045"/>
    <xdr:sp macro="" textlink="">
      <xdr:nvSpPr>
        <xdr:cNvPr id="188" name="扶助費平均値テキスト"/>
        <xdr:cNvSpPr txBox="1"/>
      </xdr:nvSpPr>
      <xdr:spPr>
        <a:xfrm>
          <a:off x="4914900" y="92775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189" name="フローチャート : 判断 188"/>
        <xdr:cNvSpPr/>
      </xdr:nvSpPr>
      <xdr:spPr>
        <a:xfrm>
          <a:off x="47752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151493</xdr:rowOff>
    </xdr:from>
    <xdr:to>
      <xdr:col>5</xdr:col>
      <xdr:colOff>549275</xdr:colOff>
      <xdr:row>58</xdr:row>
      <xdr:rowOff>29028</xdr:rowOff>
    </xdr:to>
    <xdr:cxnSp macro="">
      <xdr:nvCxnSpPr>
        <xdr:cNvPr id="190" name="直線コネクタ 189"/>
        <xdr:cNvCxnSpPr/>
      </xdr:nvCxnSpPr>
      <xdr:spPr>
        <a:xfrm flipV="1">
          <a:off x="3098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29028</xdr:rowOff>
    </xdr:from>
    <xdr:to>
      <xdr:col>4</xdr:col>
      <xdr:colOff>346075</xdr:colOff>
      <xdr:row>59</xdr:row>
      <xdr:rowOff>20865</xdr:rowOff>
    </xdr:to>
    <xdr:cxnSp macro="">
      <xdr:nvCxnSpPr>
        <xdr:cNvPr id="193" name="直線コネクタ 192"/>
        <xdr:cNvCxnSpPr/>
      </xdr:nvCxnSpPr>
      <xdr:spPr>
        <a:xfrm flipV="1">
          <a:off x="2209800" y="99731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10885</xdr:rowOff>
    </xdr:from>
    <xdr:to>
      <xdr:col>4</xdr:col>
      <xdr:colOff>396875</xdr:colOff>
      <xdr:row>58</xdr:row>
      <xdr:rowOff>112485</xdr:rowOff>
    </xdr:to>
    <xdr:sp macro="" textlink="">
      <xdr:nvSpPr>
        <xdr:cNvPr id="194" name="フローチャート : 判断 193"/>
        <xdr:cNvSpPr/>
      </xdr:nvSpPr>
      <xdr:spPr>
        <a:xfrm>
          <a:off x="3048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97262</xdr:rowOff>
    </xdr:from>
    <xdr:ext cx="762000" cy="259045"/>
    <xdr:sp macro="" textlink="">
      <xdr:nvSpPr>
        <xdr:cNvPr id="195" name="テキスト ボックス 194"/>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110672</xdr:rowOff>
    </xdr:from>
    <xdr:to>
      <xdr:col>3</xdr:col>
      <xdr:colOff>142875</xdr:colOff>
      <xdr:row>59</xdr:row>
      <xdr:rowOff>20865</xdr:rowOff>
    </xdr:to>
    <xdr:cxnSp macro="">
      <xdr:nvCxnSpPr>
        <xdr:cNvPr id="196" name="直線コネクタ 195"/>
        <xdr:cNvCxnSpPr/>
      </xdr:nvCxnSpPr>
      <xdr:spPr>
        <a:xfrm>
          <a:off x="1320800" y="100547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149678</xdr:rowOff>
    </xdr:from>
    <xdr:to>
      <xdr:col>3</xdr:col>
      <xdr:colOff>193675</xdr:colOff>
      <xdr:row>58</xdr:row>
      <xdr:rowOff>79828</xdr:rowOff>
    </xdr:to>
    <xdr:sp macro="" textlink="">
      <xdr:nvSpPr>
        <xdr:cNvPr id="197" name="フローチャート : 判断 196"/>
        <xdr:cNvSpPr/>
      </xdr:nvSpPr>
      <xdr:spPr>
        <a:xfrm>
          <a:off x="2159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90005</xdr:rowOff>
    </xdr:from>
    <xdr:ext cx="762000" cy="259045"/>
    <xdr:sp macro="" textlink="">
      <xdr:nvSpPr>
        <xdr:cNvPr id="198" name="テキスト ボックス 197"/>
        <xdr:cNvSpPr txBox="1"/>
      </xdr:nvSpPr>
      <xdr:spPr>
        <a:xfrm>
          <a:off x="1828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117022</xdr:rowOff>
    </xdr:from>
    <xdr:to>
      <xdr:col>1</xdr:col>
      <xdr:colOff>676275</xdr:colOff>
      <xdr:row>58</xdr:row>
      <xdr:rowOff>47172</xdr:rowOff>
    </xdr:to>
    <xdr:sp macro="" textlink="">
      <xdr:nvSpPr>
        <xdr:cNvPr id="199" name="フローチャート : 判断 198"/>
        <xdr:cNvSpPr/>
      </xdr:nvSpPr>
      <xdr:spPr>
        <a:xfrm>
          <a:off x="1270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57349</xdr:rowOff>
    </xdr:from>
    <xdr:ext cx="762000" cy="259045"/>
    <xdr:sp macro="" textlink="">
      <xdr:nvSpPr>
        <xdr:cNvPr id="200" name="テキスト ボックス 199"/>
        <xdr:cNvSpPr txBox="1"/>
      </xdr:nvSpPr>
      <xdr:spPr>
        <a:xfrm>
          <a:off x="939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157843</xdr:rowOff>
    </xdr:from>
    <xdr:to>
      <xdr:col>7</xdr:col>
      <xdr:colOff>66675</xdr:colOff>
      <xdr:row>59</xdr:row>
      <xdr:rowOff>87993</xdr:rowOff>
    </xdr:to>
    <xdr:sp macro="" textlink="">
      <xdr:nvSpPr>
        <xdr:cNvPr id="206" name="円/楕円 205"/>
        <xdr:cNvSpPr/>
      </xdr:nvSpPr>
      <xdr:spPr>
        <a:xfrm>
          <a:off x="47752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129920</xdr:rowOff>
    </xdr:from>
    <xdr:ext cx="762000" cy="259045"/>
    <xdr:sp macro="" textlink="">
      <xdr:nvSpPr>
        <xdr:cNvPr id="207" name="扶助費該当値テキスト"/>
        <xdr:cNvSpPr txBox="1"/>
      </xdr:nvSpPr>
      <xdr:spPr>
        <a:xfrm>
          <a:off x="4914900" y="1007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100693</xdr:rowOff>
    </xdr:from>
    <xdr:to>
      <xdr:col>5</xdr:col>
      <xdr:colOff>600075</xdr:colOff>
      <xdr:row>58</xdr:row>
      <xdr:rowOff>30843</xdr:rowOff>
    </xdr:to>
    <xdr:sp macro="" textlink="">
      <xdr:nvSpPr>
        <xdr:cNvPr id="208" name="円/楕円 207"/>
        <xdr:cNvSpPr/>
      </xdr:nvSpPr>
      <xdr:spPr>
        <a:xfrm>
          <a:off x="3937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15620</xdr:rowOff>
    </xdr:from>
    <xdr:ext cx="736600" cy="259045"/>
    <xdr:sp macro="" textlink="">
      <xdr:nvSpPr>
        <xdr:cNvPr id="209" name="テキスト ボックス 208"/>
        <xdr:cNvSpPr txBox="1"/>
      </xdr:nvSpPr>
      <xdr:spPr>
        <a:xfrm>
          <a:off x="3606800" y="995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0" name="円/楕円 209"/>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90005</xdr:rowOff>
    </xdr:from>
    <xdr:ext cx="762000" cy="259045"/>
    <xdr:sp macro="" textlink="">
      <xdr:nvSpPr>
        <xdr:cNvPr id="211" name="テキスト ボックス 210"/>
        <xdr:cNvSpPr txBox="1"/>
      </xdr:nvSpPr>
      <xdr:spPr>
        <a:xfrm>
          <a:off x="2717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141515</xdr:rowOff>
    </xdr:from>
    <xdr:to>
      <xdr:col>3</xdr:col>
      <xdr:colOff>193675</xdr:colOff>
      <xdr:row>59</xdr:row>
      <xdr:rowOff>71665</xdr:rowOff>
    </xdr:to>
    <xdr:sp macro="" textlink="">
      <xdr:nvSpPr>
        <xdr:cNvPr id="212" name="円/楕円 211"/>
        <xdr:cNvSpPr/>
      </xdr:nvSpPr>
      <xdr:spPr>
        <a:xfrm>
          <a:off x="2159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56442</xdr:rowOff>
    </xdr:from>
    <xdr:ext cx="762000" cy="259045"/>
    <xdr:sp macro="" textlink="">
      <xdr:nvSpPr>
        <xdr:cNvPr id="213" name="テキスト ボックス 212"/>
        <xdr:cNvSpPr txBox="1"/>
      </xdr:nvSpPr>
      <xdr:spPr>
        <a:xfrm>
          <a:off x="1828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59872</xdr:rowOff>
    </xdr:from>
    <xdr:to>
      <xdr:col>1</xdr:col>
      <xdr:colOff>676275</xdr:colOff>
      <xdr:row>58</xdr:row>
      <xdr:rowOff>161472</xdr:rowOff>
    </xdr:to>
    <xdr:sp macro="" textlink="">
      <xdr:nvSpPr>
        <xdr:cNvPr id="214" name="円/楕円 213"/>
        <xdr:cNvSpPr/>
      </xdr:nvSpPr>
      <xdr:spPr>
        <a:xfrm>
          <a:off x="1270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146249</xdr:rowOff>
    </xdr:from>
    <xdr:ext cx="762000" cy="259045"/>
    <xdr:sp macro="" textlink="">
      <xdr:nvSpPr>
        <xdr:cNvPr id="215" name="テキスト ボックス 214"/>
        <xdr:cNvSpPr txBox="1"/>
      </xdr:nvSpPr>
      <xdr:spPr>
        <a:xfrm>
          <a:off x="939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その他に係る経常収支比率が類似団体平均を上回っているのは、</a:t>
          </a:r>
          <a:r>
            <a:rPr kumimoji="1" lang="ja-JP" altLang="en-US" sz="1100">
              <a:solidFill>
                <a:schemeClr val="dk1"/>
              </a:solidFill>
              <a:effectLst/>
              <a:latin typeface="+mn-lt"/>
              <a:ea typeface="+mn-ea"/>
              <a:cs typeface="+mn-cs"/>
            </a:rPr>
            <a:t>積立金</a:t>
          </a:r>
          <a:r>
            <a:rPr kumimoji="1" lang="ja-JP" altLang="ja-JP" sz="1100">
              <a:solidFill>
                <a:schemeClr val="dk1"/>
              </a:solidFill>
              <a:effectLst/>
              <a:latin typeface="+mn-lt"/>
              <a:ea typeface="+mn-ea"/>
              <a:cs typeface="+mn-cs"/>
            </a:rPr>
            <a:t>の増加が主な要因である。</a:t>
          </a:r>
          <a:r>
            <a:rPr kumimoji="1" lang="ja-JP" altLang="en-US" sz="1100">
              <a:solidFill>
                <a:schemeClr val="dk1"/>
              </a:solidFill>
              <a:effectLst/>
              <a:latin typeface="+mn-lt"/>
              <a:ea typeface="+mn-ea"/>
              <a:cs typeface="+mn-cs"/>
            </a:rPr>
            <a:t>避難指示解除に向け町内の災害公営住宅整備に係る福島再生再生加速化交付金を基金に積み立てたため、</a:t>
          </a:r>
          <a:r>
            <a:rPr kumimoji="1" lang="ja-JP" altLang="ja-JP" sz="1100">
              <a:solidFill>
                <a:schemeClr val="dk1"/>
              </a:solidFill>
              <a:effectLst/>
              <a:latin typeface="+mn-lt"/>
              <a:ea typeface="+mn-ea"/>
              <a:cs typeface="+mn-cs"/>
            </a:rPr>
            <a:t>類似団体平均を大幅に上回ることとなっている。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27940</xdr:rowOff>
    </xdr:from>
    <xdr:to>
      <xdr:col>24</xdr:col>
      <xdr:colOff>31750</xdr:colOff>
      <xdr:row>59</xdr:row>
      <xdr:rowOff>24130</xdr:rowOff>
    </xdr:to>
    <xdr:cxnSp macro="">
      <xdr:nvCxnSpPr>
        <xdr:cNvPr id="242" name="直線コネクタ 241"/>
        <xdr:cNvCxnSpPr/>
      </xdr:nvCxnSpPr>
      <xdr:spPr>
        <a:xfrm flipV="1">
          <a:off x="16510000" y="911479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167657</xdr:rowOff>
    </xdr:from>
    <xdr:ext cx="762000" cy="259045"/>
    <xdr:sp macro="" textlink="">
      <xdr:nvSpPr>
        <xdr:cNvPr id="243" name="その他最小値テキスト"/>
        <xdr:cNvSpPr txBox="1"/>
      </xdr:nvSpPr>
      <xdr:spPr>
        <a:xfrm>
          <a:off x="16598900" y="1011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27.8</a:t>
          </a:r>
          <a:endParaRPr kumimoji="1" lang="ja-JP" altLang="en-US" sz="1000" b="1">
            <a:latin typeface="ＭＳ Ｐゴシック"/>
          </a:endParaRPr>
        </a:p>
      </xdr:txBody>
    </xdr:sp>
    <xdr:clientData/>
  </xdr:oneCellAnchor>
  <xdr:twoCellAnchor>
    <xdr:from>
      <xdr:col>23</xdr:col>
      <xdr:colOff>628650</xdr:colOff>
      <xdr:row>59</xdr:row>
      <xdr:rowOff>24130</xdr:rowOff>
    </xdr:from>
    <xdr:to>
      <xdr:col>24</xdr:col>
      <xdr:colOff>120650</xdr:colOff>
      <xdr:row>59</xdr:row>
      <xdr:rowOff>24130</xdr:rowOff>
    </xdr:to>
    <xdr:cxnSp macro="">
      <xdr:nvCxnSpPr>
        <xdr:cNvPr id="244" name="直線コネクタ 243"/>
        <xdr:cNvCxnSpPr/>
      </xdr:nvCxnSpPr>
      <xdr:spPr>
        <a:xfrm>
          <a:off x="16421100" y="1013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114317</xdr:rowOff>
    </xdr:from>
    <xdr:ext cx="762000" cy="259045"/>
    <xdr:sp macro="" textlink="">
      <xdr:nvSpPr>
        <xdr:cNvPr id="245" name="その他最大値テキスト"/>
        <xdr:cNvSpPr txBox="1"/>
      </xdr:nvSpPr>
      <xdr:spPr>
        <a:xfrm>
          <a:off x="16598900" y="885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23</xdr:col>
      <xdr:colOff>628650</xdr:colOff>
      <xdr:row>53</xdr:row>
      <xdr:rowOff>27940</xdr:rowOff>
    </xdr:from>
    <xdr:to>
      <xdr:col>24</xdr:col>
      <xdr:colOff>120650</xdr:colOff>
      <xdr:row>53</xdr:row>
      <xdr:rowOff>27940</xdr:rowOff>
    </xdr:to>
    <xdr:cxnSp macro="">
      <xdr:nvCxnSpPr>
        <xdr:cNvPr id="246" name="直線コネクタ 245"/>
        <xdr:cNvCxnSpPr/>
      </xdr:nvCxnSpPr>
      <xdr:spPr>
        <a:xfrm>
          <a:off x="16421100" y="911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66040</xdr:rowOff>
    </xdr:to>
    <xdr:cxnSp macro="">
      <xdr:nvCxnSpPr>
        <xdr:cNvPr id="247" name="直線コネクタ 246"/>
        <xdr:cNvCxnSpPr/>
      </xdr:nvCxnSpPr>
      <xdr:spPr>
        <a:xfrm flipV="1">
          <a:off x="15671800" y="101396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35577</xdr:rowOff>
    </xdr:from>
    <xdr:ext cx="762000" cy="259045"/>
    <xdr:sp macro="" textlink="">
      <xdr:nvSpPr>
        <xdr:cNvPr id="248" name="その他平均値テキスト"/>
        <xdr:cNvSpPr txBox="1"/>
      </xdr:nvSpPr>
      <xdr:spPr>
        <a:xfrm>
          <a:off x="16598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49" name="フローチャート : 判断 248"/>
        <xdr:cNvSpPr/>
      </xdr:nvSpPr>
      <xdr:spPr>
        <a:xfrm>
          <a:off x="16459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66040</xdr:rowOff>
    </xdr:from>
    <xdr:to>
      <xdr:col>22</xdr:col>
      <xdr:colOff>565150</xdr:colOff>
      <xdr:row>59</xdr:row>
      <xdr:rowOff>115570</xdr:rowOff>
    </xdr:to>
    <xdr:cxnSp macro="">
      <xdr:nvCxnSpPr>
        <xdr:cNvPr id="250" name="直線コネクタ 249"/>
        <xdr:cNvCxnSpPr/>
      </xdr:nvCxnSpPr>
      <xdr:spPr>
        <a:xfrm flipV="1">
          <a:off x="14782800" y="1018159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0</xdr:rowOff>
    </xdr:from>
    <xdr:to>
      <xdr:col>22</xdr:col>
      <xdr:colOff>615950</xdr:colOff>
      <xdr:row>55</xdr:row>
      <xdr:rowOff>101600</xdr:rowOff>
    </xdr:to>
    <xdr:sp macro="" textlink="">
      <xdr:nvSpPr>
        <xdr:cNvPr id="251" name="フローチャート : 判断 250"/>
        <xdr:cNvSpPr/>
      </xdr:nvSpPr>
      <xdr:spPr>
        <a:xfrm>
          <a:off x="15621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111777</xdr:rowOff>
    </xdr:from>
    <xdr:ext cx="736600" cy="259045"/>
    <xdr:sp macro="" textlink="">
      <xdr:nvSpPr>
        <xdr:cNvPr id="252" name="テキスト ボックス 251"/>
        <xdr:cNvSpPr txBox="1"/>
      </xdr:nvSpPr>
      <xdr:spPr>
        <a:xfrm>
          <a:off x="15290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115570</xdr:rowOff>
    </xdr:from>
    <xdr:to>
      <xdr:col>21</xdr:col>
      <xdr:colOff>361950</xdr:colOff>
      <xdr:row>59</xdr:row>
      <xdr:rowOff>165100</xdr:rowOff>
    </xdr:to>
    <xdr:cxnSp macro="">
      <xdr:nvCxnSpPr>
        <xdr:cNvPr id="253" name="直線コネクタ 252"/>
        <xdr:cNvCxnSpPr/>
      </xdr:nvCxnSpPr>
      <xdr:spPr>
        <a:xfrm flipV="1">
          <a:off x="13893800" y="102311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160020</xdr:rowOff>
    </xdr:from>
    <xdr:to>
      <xdr:col>21</xdr:col>
      <xdr:colOff>412750</xdr:colOff>
      <xdr:row>56</xdr:row>
      <xdr:rowOff>90170</xdr:rowOff>
    </xdr:to>
    <xdr:sp macro="" textlink="">
      <xdr:nvSpPr>
        <xdr:cNvPr id="254" name="フローチャート : 判断 253"/>
        <xdr:cNvSpPr/>
      </xdr:nvSpPr>
      <xdr:spPr>
        <a:xfrm>
          <a:off x="147320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100347</xdr:rowOff>
    </xdr:from>
    <xdr:ext cx="762000" cy="259045"/>
    <xdr:sp macro="" textlink="">
      <xdr:nvSpPr>
        <xdr:cNvPr id="255" name="テキスト ボックス 254"/>
        <xdr:cNvSpPr txBox="1"/>
      </xdr:nvSpPr>
      <xdr:spPr>
        <a:xfrm>
          <a:off x="14401800" y="93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165100</xdr:rowOff>
    </xdr:from>
    <xdr:to>
      <xdr:col>20</xdr:col>
      <xdr:colOff>158750</xdr:colOff>
      <xdr:row>60</xdr:row>
      <xdr:rowOff>111760</xdr:rowOff>
    </xdr:to>
    <xdr:cxnSp macro="">
      <xdr:nvCxnSpPr>
        <xdr:cNvPr id="256" name="直線コネクタ 255"/>
        <xdr:cNvCxnSpPr/>
      </xdr:nvCxnSpPr>
      <xdr:spPr>
        <a:xfrm flipV="1">
          <a:off x="13004800" y="1028065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140970</xdr:rowOff>
    </xdr:from>
    <xdr:to>
      <xdr:col>20</xdr:col>
      <xdr:colOff>209550</xdr:colOff>
      <xdr:row>56</xdr:row>
      <xdr:rowOff>71120</xdr:rowOff>
    </xdr:to>
    <xdr:sp macro="" textlink="">
      <xdr:nvSpPr>
        <xdr:cNvPr id="257" name="フローチャート : 判断 256"/>
        <xdr:cNvSpPr/>
      </xdr:nvSpPr>
      <xdr:spPr>
        <a:xfrm>
          <a:off x="13843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81297</xdr:rowOff>
    </xdr:from>
    <xdr:ext cx="762000" cy="259045"/>
    <xdr:sp macro="" textlink="">
      <xdr:nvSpPr>
        <xdr:cNvPr id="258" name="テキスト ボックス 257"/>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160020</xdr:rowOff>
    </xdr:from>
    <xdr:to>
      <xdr:col>19</xdr:col>
      <xdr:colOff>6350</xdr:colOff>
      <xdr:row>56</xdr:row>
      <xdr:rowOff>90170</xdr:rowOff>
    </xdr:to>
    <xdr:sp macro="" textlink="">
      <xdr:nvSpPr>
        <xdr:cNvPr id="259" name="フローチャート : 判断 258"/>
        <xdr:cNvSpPr/>
      </xdr:nvSpPr>
      <xdr:spPr>
        <a:xfrm>
          <a:off x="129540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100347</xdr:rowOff>
    </xdr:from>
    <xdr:ext cx="762000" cy="259045"/>
    <xdr:sp macro="" textlink="">
      <xdr:nvSpPr>
        <xdr:cNvPr id="260" name="テキスト ボックス 259"/>
        <xdr:cNvSpPr txBox="1"/>
      </xdr:nvSpPr>
      <xdr:spPr>
        <a:xfrm>
          <a:off x="12623800" y="935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66" name="円/楕円 265"/>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53357</xdr:rowOff>
    </xdr:from>
    <xdr:ext cx="762000" cy="259045"/>
    <xdr:sp macro="" textlink="">
      <xdr:nvSpPr>
        <xdr:cNvPr id="267" name="その他該当値テキスト"/>
        <xdr:cNvSpPr txBox="1"/>
      </xdr:nvSpPr>
      <xdr:spPr>
        <a:xfrm>
          <a:off x="16598900" y="999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15240</xdr:rowOff>
    </xdr:from>
    <xdr:to>
      <xdr:col>22</xdr:col>
      <xdr:colOff>615950</xdr:colOff>
      <xdr:row>59</xdr:row>
      <xdr:rowOff>116840</xdr:rowOff>
    </xdr:to>
    <xdr:sp macro="" textlink="">
      <xdr:nvSpPr>
        <xdr:cNvPr id="268" name="円/楕円 267"/>
        <xdr:cNvSpPr/>
      </xdr:nvSpPr>
      <xdr:spPr>
        <a:xfrm>
          <a:off x="156210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101617</xdr:rowOff>
    </xdr:from>
    <xdr:ext cx="736600" cy="259045"/>
    <xdr:sp macro="" textlink="">
      <xdr:nvSpPr>
        <xdr:cNvPr id="269" name="テキスト ボックス 268"/>
        <xdr:cNvSpPr txBox="1"/>
      </xdr:nvSpPr>
      <xdr:spPr>
        <a:xfrm>
          <a:off x="15290800" y="10217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70" name="円/楕円 269"/>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71" name="テキスト ボックス 270"/>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114300</xdr:rowOff>
    </xdr:from>
    <xdr:to>
      <xdr:col>20</xdr:col>
      <xdr:colOff>209550</xdr:colOff>
      <xdr:row>60</xdr:row>
      <xdr:rowOff>44450</xdr:rowOff>
    </xdr:to>
    <xdr:sp macro="" textlink="">
      <xdr:nvSpPr>
        <xdr:cNvPr id="272" name="円/楕円 271"/>
        <xdr:cNvSpPr/>
      </xdr:nvSpPr>
      <xdr:spPr>
        <a:xfrm>
          <a:off x="13843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29227</xdr:rowOff>
    </xdr:from>
    <xdr:ext cx="762000" cy="259045"/>
    <xdr:sp macro="" textlink="">
      <xdr:nvSpPr>
        <xdr:cNvPr id="273" name="テキスト ボックス 272"/>
        <xdr:cNvSpPr txBox="1"/>
      </xdr:nvSpPr>
      <xdr:spPr>
        <a:xfrm>
          <a:off x="13512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60960</xdr:rowOff>
    </xdr:from>
    <xdr:to>
      <xdr:col>19</xdr:col>
      <xdr:colOff>6350</xdr:colOff>
      <xdr:row>60</xdr:row>
      <xdr:rowOff>162560</xdr:rowOff>
    </xdr:to>
    <xdr:sp macro="" textlink="">
      <xdr:nvSpPr>
        <xdr:cNvPr id="274" name="円/楕円 273"/>
        <xdr:cNvSpPr/>
      </xdr:nvSpPr>
      <xdr:spPr>
        <a:xfrm>
          <a:off x="12954000" y="1034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147337</xdr:rowOff>
    </xdr:from>
    <xdr:ext cx="762000" cy="259045"/>
    <xdr:sp macro="" textlink="">
      <xdr:nvSpPr>
        <xdr:cNvPr id="275" name="テキスト ボックス 274"/>
        <xdr:cNvSpPr txBox="1"/>
      </xdr:nvSpPr>
      <xdr:spPr>
        <a:xfrm>
          <a:off x="12623800" y="1043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震災と原発事故による警戒区域設定にともない、経常的な一部</a:t>
          </a:r>
          <a:r>
            <a:rPr kumimoji="1" lang="ja-JP" altLang="en-US" sz="1100">
              <a:solidFill>
                <a:schemeClr val="dk1"/>
              </a:solidFill>
              <a:effectLst/>
              <a:latin typeface="+mn-lt"/>
              <a:ea typeface="+mn-ea"/>
              <a:cs typeface="+mn-cs"/>
            </a:rPr>
            <a:t>事務</a:t>
          </a:r>
          <a:r>
            <a:rPr kumimoji="1" lang="ja-JP" altLang="ja-JP" sz="1100">
              <a:solidFill>
                <a:schemeClr val="dk1"/>
              </a:solidFill>
              <a:effectLst/>
              <a:latin typeface="+mn-lt"/>
              <a:ea typeface="+mn-ea"/>
              <a:cs typeface="+mn-cs"/>
            </a:rPr>
            <a:t>組合負担金が減となったことにより、２３年度から類似団体を下回っていたが、復旧・復興事業の増加に伴い一部事務組合負担金の増および社会福祉協議会や</a:t>
          </a:r>
          <a:r>
            <a:rPr kumimoji="1" lang="en-US" altLang="ja-JP" sz="1100">
              <a:solidFill>
                <a:schemeClr val="dk1"/>
              </a:solidFill>
              <a:effectLst/>
              <a:latin typeface="+mn-lt"/>
              <a:ea typeface="+mn-ea"/>
              <a:cs typeface="+mn-cs"/>
            </a:rPr>
            <a:t>NPO</a:t>
          </a:r>
          <a:r>
            <a:rPr kumimoji="1" lang="ja-JP" altLang="ja-JP" sz="1100">
              <a:solidFill>
                <a:schemeClr val="dk1"/>
              </a:solidFill>
              <a:effectLst/>
              <a:latin typeface="+mn-lt"/>
              <a:ea typeface="+mn-ea"/>
              <a:cs typeface="+mn-cs"/>
            </a:rPr>
            <a:t>団体への補助金増などにより、類似団体を上回ることになった。この状態が今後も続く見通しだが、行政の責任と役割、経費負担のあり方、事業効果等を十分検証し、廃止や統合・再編、減額、終期設定等の見直しを行う。</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消防署新庁舎建設に係る</a:t>
          </a:r>
          <a:r>
            <a:rPr kumimoji="1" lang="ja-JP" altLang="ja-JP" sz="1100">
              <a:solidFill>
                <a:schemeClr val="dk1"/>
              </a:solidFill>
              <a:effectLst/>
              <a:latin typeface="+mn-lt"/>
              <a:ea typeface="+mn-ea"/>
              <a:cs typeface="+mn-cs"/>
            </a:rPr>
            <a:t>広域市町村圏組合への負担金</a:t>
          </a:r>
          <a:r>
            <a:rPr kumimoji="1" lang="ja-JP" altLang="en-US" sz="1100">
              <a:solidFill>
                <a:schemeClr val="dk1"/>
              </a:solidFill>
              <a:effectLst/>
              <a:latin typeface="+mn-lt"/>
              <a:ea typeface="+mn-ea"/>
              <a:cs typeface="+mn-cs"/>
            </a:rPr>
            <a:t>及び帰還促進のための補助金等増</a:t>
          </a:r>
          <a:r>
            <a:rPr kumimoji="1" lang="ja-JP" altLang="ja-JP" sz="1100">
              <a:solidFill>
                <a:schemeClr val="dk1"/>
              </a:solidFill>
              <a:effectLst/>
              <a:latin typeface="+mn-lt"/>
              <a:ea typeface="+mn-ea"/>
              <a:cs typeface="+mn-cs"/>
            </a:rPr>
            <a:t>のため、</a:t>
          </a:r>
          <a:r>
            <a:rPr kumimoji="1" lang="ja-JP" altLang="en-US" sz="1100">
              <a:solidFill>
                <a:schemeClr val="dk1"/>
              </a:solidFill>
              <a:effectLst/>
              <a:latin typeface="+mn-lt"/>
              <a:ea typeface="+mn-ea"/>
              <a:cs typeface="+mn-cs"/>
            </a:rPr>
            <a:t>７．２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40</xdr:row>
      <xdr:rowOff>159004</xdr:rowOff>
    </xdr:to>
    <xdr:cxnSp macro="">
      <xdr:nvCxnSpPr>
        <xdr:cNvPr id="300" name="直線コネクタ 299"/>
        <xdr:cNvCxnSpPr/>
      </xdr:nvCxnSpPr>
      <xdr:spPr>
        <a:xfrm flipV="1">
          <a:off x="16510000" y="581914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131081</xdr:rowOff>
    </xdr:from>
    <xdr:ext cx="762000" cy="259045"/>
    <xdr:sp macro="" textlink="">
      <xdr:nvSpPr>
        <xdr:cNvPr id="301" name="補助費等最小値テキスト"/>
        <xdr:cNvSpPr txBox="1"/>
      </xdr:nvSpPr>
      <xdr:spPr>
        <a:xfrm>
          <a:off x="16598900" y="6989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40</xdr:row>
      <xdr:rowOff>159004</xdr:rowOff>
    </xdr:from>
    <xdr:to>
      <xdr:col>24</xdr:col>
      <xdr:colOff>120650</xdr:colOff>
      <xdr:row>40</xdr:row>
      <xdr:rowOff>159004</xdr:rowOff>
    </xdr:to>
    <xdr:cxnSp macro="">
      <xdr:nvCxnSpPr>
        <xdr:cNvPr id="302" name="直線コネクタ 301"/>
        <xdr:cNvCxnSpPr/>
      </xdr:nvCxnSpPr>
      <xdr:spPr>
        <a:xfrm>
          <a:off x="16421100" y="701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3"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4" name="直線コネクタ 303"/>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115570</xdr:rowOff>
    </xdr:from>
    <xdr:to>
      <xdr:col>24</xdr:col>
      <xdr:colOff>31750</xdr:colOff>
      <xdr:row>39</xdr:row>
      <xdr:rowOff>101854</xdr:rowOff>
    </xdr:to>
    <xdr:cxnSp macro="">
      <xdr:nvCxnSpPr>
        <xdr:cNvPr id="305" name="直線コネクタ 304"/>
        <xdr:cNvCxnSpPr/>
      </xdr:nvCxnSpPr>
      <xdr:spPr>
        <a:xfrm>
          <a:off x="15671800" y="6459220"/>
          <a:ext cx="838200" cy="3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74439</xdr:rowOff>
    </xdr:from>
    <xdr:ext cx="762000" cy="259045"/>
    <xdr:sp macro="" textlink="">
      <xdr:nvSpPr>
        <xdr:cNvPr id="306" name="補助費等平均値テキスト"/>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57912</xdr:rowOff>
    </xdr:from>
    <xdr:to>
      <xdr:col>24</xdr:col>
      <xdr:colOff>82550</xdr:colOff>
      <xdr:row>36</xdr:row>
      <xdr:rowOff>159512</xdr:rowOff>
    </xdr:to>
    <xdr:sp macro="" textlink="">
      <xdr:nvSpPr>
        <xdr:cNvPr id="307" name="フローチャート : 判断 306"/>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115570</xdr:rowOff>
    </xdr:from>
    <xdr:to>
      <xdr:col>22</xdr:col>
      <xdr:colOff>565150</xdr:colOff>
      <xdr:row>39</xdr:row>
      <xdr:rowOff>152146</xdr:rowOff>
    </xdr:to>
    <xdr:cxnSp macro="">
      <xdr:nvCxnSpPr>
        <xdr:cNvPr id="308" name="直線コネクタ 307"/>
        <xdr:cNvCxnSpPr/>
      </xdr:nvCxnSpPr>
      <xdr:spPr>
        <a:xfrm flipV="1">
          <a:off x="14782800" y="645922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09" name="フローチャート : 判断 308"/>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16527</xdr:rowOff>
    </xdr:from>
    <xdr:ext cx="736600" cy="259045"/>
    <xdr:sp macro="" textlink="">
      <xdr:nvSpPr>
        <xdr:cNvPr id="310" name="テキスト ボックス 309"/>
        <xdr:cNvSpPr txBox="1"/>
      </xdr:nvSpPr>
      <xdr:spPr>
        <a:xfrm>
          <a:off x="15290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39</xdr:row>
      <xdr:rowOff>152146</xdr:rowOff>
    </xdr:to>
    <xdr:cxnSp macro="">
      <xdr:nvCxnSpPr>
        <xdr:cNvPr id="311" name="直線コネクタ 310"/>
        <xdr:cNvCxnSpPr/>
      </xdr:nvCxnSpPr>
      <xdr:spPr>
        <a:xfrm>
          <a:off x="13893800" y="656437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2" name="フローチャート : 判断 311"/>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3" name="テキスト ボックス 312"/>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76708</xdr:rowOff>
    </xdr:from>
    <xdr:to>
      <xdr:col>20</xdr:col>
      <xdr:colOff>158750</xdr:colOff>
      <xdr:row>38</xdr:row>
      <xdr:rowOff>49276</xdr:rowOff>
    </xdr:to>
    <xdr:cxnSp macro="">
      <xdr:nvCxnSpPr>
        <xdr:cNvPr id="314" name="直線コネクタ 313"/>
        <xdr:cNvCxnSpPr/>
      </xdr:nvCxnSpPr>
      <xdr:spPr>
        <a:xfrm>
          <a:off x="13004800" y="6248908"/>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5" name="フローチャート : 判断 314"/>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53103</xdr:rowOff>
    </xdr:from>
    <xdr:ext cx="762000" cy="259045"/>
    <xdr:sp macro="" textlink="">
      <xdr:nvSpPr>
        <xdr:cNvPr id="316" name="テキスト ボックス 315"/>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17" name="フローチャート : 判断 316"/>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18" name="テキスト ボックス 317"/>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39</xdr:row>
      <xdr:rowOff>51054</xdr:rowOff>
    </xdr:from>
    <xdr:to>
      <xdr:col>24</xdr:col>
      <xdr:colOff>82550</xdr:colOff>
      <xdr:row>39</xdr:row>
      <xdr:rowOff>152654</xdr:rowOff>
    </xdr:to>
    <xdr:sp macro="" textlink="">
      <xdr:nvSpPr>
        <xdr:cNvPr id="324" name="円/楕円 323"/>
        <xdr:cNvSpPr/>
      </xdr:nvSpPr>
      <xdr:spPr>
        <a:xfrm>
          <a:off x="164592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23131</xdr:rowOff>
    </xdr:from>
    <xdr:ext cx="762000" cy="259045"/>
    <xdr:sp macro="" textlink="">
      <xdr:nvSpPr>
        <xdr:cNvPr id="325" name="補助費等該当値テキスト"/>
        <xdr:cNvSpPr txBox="1"/>
      </xdr:nvSpPr>
      <xdr:spPr>
        <a:xfrm>
          <a:off x="165989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64770</xdr:rowOff>
    </xdr:from>
    <xdr:to>
      <xdr:col>22</xdr:col>
      <xdr:colOff>615950</xdr:colOff>
      <xdr:row>37</xdr:row>
      <xdr:rowOff>166370</xdr:rowOff>
    </xdr:to>
    <xdr:sp macro="" textlink="">
      <xdr:nvSpPr>
        <xdr:cNvPr id="326" name="円/楕円 325"/>
        <xdr:cNvSpPr/>
      </xdr:nvSpPr>
      <xdr:spPr>
        <a:xfrm>
          <a:off x="15621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151147</xdr:rowOff>
    </xdr:from>
    <xdr:ext cx="736600" cy="259045"/>
    <xdr:sp macro="" textlink="">
      <xdr:nvSpPr>
        <xdr:cNvPr id="327" name="テキスト ボックス 326"/>
        <xdr:cNvSpPr txBox="1"/>
      </xdr:nvSpPr>
      <xdr:spPr>
        <a:xfrm>
          <a:off x="15290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101346</xdr:rowOff>
    </xdr:from>
    <xdr:to>
      <xdr:col>21</xdr:col>
      <xdr:colOff>412750</xdr:colOff>
      <xdr:row>40</xdr:row>
      <xdr:rowOff>31496</xdr:rowOff>
    </xdr:to>
    <xdr:sp macro="" textlink="">
      <xdr:nvSpPr>
        <xdr:cNvPr id="328" name="円/楕円 327"/>
        <xdr:cNvSpPr/>
      </xdr:nvSpPr>
      <xdr:spPr>
        <a:xfrm>
          <a:off x="14732000" y="67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16273</xdr:rowOff>
    </xdr:from>
    <xdr:ext cx="762000" cy="259045"/>
    <xdr:sp macro="" textlink="">
      <xdr:nvSpPr>
        <xdr:cNvPr id="329" name="テキスト ボックス 328"/>
        <xdr:cNvSpPr txBox="1"/>
      </xdr:nvSpPr>
      <xdr:spPr>
        <a:xfrm>
          <a:off x="1440180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169926</xdr:rowOff>
    </xdr:from>
    <xdr:to>
      <xdr:col>20</xdr:col>
      <xdr:colOff>209550</xdr:colOff>
      <xdr:row>38</xdr:row>
      <xdr:rowOff>100076</xdr:rowOff>
    </xdr:to>
    <xdr:sp macro="" textlink="">
      <xdr:nvSpPr>
        <xdr:cNvPr id="330" name="円/楕円 329"/>
        <xdr:cNvSpPr/>
      </xdr:nvSpPr>
      <xdr:spPr>
        <a:xfrm>
          <a:off x="13843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84853</xdr:rowOff>
    </xdr:from>
    <xdr:ext cx="762000" cy="259045"/>
    <xdr:sp macro="" textlink="">
      <xdr:nvSpPr>
        <xdr:cNvPr id="331" name="テキスト ボックス 330"/>
        <xdr:cNvSpPr txBox="1"/>
      </xdr:nvSpPr>
      <xdr:spPr>
        <a:xfrm>
          <a:off x="13512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2" name="円/楕円 331"/>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33" name="テキスト ボックス 33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公債費自体は漸減となって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、今後とも新発債を抑制することとしている。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1270</xdr:rowOff>
    </xdr:from>
    <xdr:to>
      <xdr:col>7</xdr:col>
      <xdr:colOff>15875</xdr:colOff>
      <xdr:row>81</xdr:row>
      <xdr:rowOff>43180</xdr:rowOff>
    </xdr:to>
    <xdr:cxnSp macro="">
      <xdr:nvCxnSpPr>
        <xdr:cNvPr id="360" name="直線コネクタ 359"/>
        <xdr:cNvCxnSpPr/>
      </xdr:nvCxnSpPr>
      <xdr:spPr>
        <a:xfrm flipV="1">
          <a:off x="4826000" y="12517120"/>
          <a:ext cx="0" cy="1413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15257</xdr:rowOff>
    </xdr:from>
    <xdr:ext cx="762000" cy="259045"/>
    <xdr:sp macro="" textlink="">
      <xdr:nvSpPr>
        <xdr:cNvPr id="361" name="公債費最小値テキスト"/>
        <xdr:cNvSpPr txBox="1"/>
      </xdr:nvSpPr>
      <xdr:spPr>
        <a:xfrm>
          <a:off x="4914900" y="1390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37.3</a:t>
          </a:r>
          <a:endParaRPr kumimoji="1" lang="ja-JP" altLang="en-US" sz="1000" b="1">
            <a:latin typeface="ＭＳ Ｐゴシック"/>
          </a:endParaRPr>
        </a:p>
      </xdr:txBody>
    </xdr:sp>
    <xdr:clientData/>
  </xdr:oneCellAnchor>
  <xdr:twoCellAnchor>
    <xdr:from>
      <xdr:col>6</xdr:col>
      <xdr:colOff>612775</xdr:colOff>
      <xdr:row>81</xdr:row>
      <xdr:rowOff>43180</xdr:rowOff>
    </xdr:from>
    <xdr:to>
      <xdr:col>7</xdr:col>
      <xdr:colOff>104775</xdr:colOff>
      <xdr:row>81</xdr:row>
      <xdr:rowOff>43180</xdr:rowOff>
    </xdr:to>
    <xdr:cxnSp macro="">
      <xdr:nvCxnSpPr>
        <xdr:cNvPr id="362" name="直線コネクタ 361"/>
        <xdr:cNvCxnSpPr/>
      </xdr:nvCxnSpPr>
      <xdr:spPr>
        <a:xfrm>
          <a:off x="4737100" y="1393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87647</xdr:rowOff>
    </xdr:from>
    <xdr:ext cx="762000" cy="259045"/>
    <xdr:sp macro="" textlink="">
      <xdr:nvSpPr>
        <xdr:cNvPr id="363"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6</xdr:col>
      <xdr:colOff>612775</xdr:colOff>
      <xdr:row>73</xdr:row>
      <xdr:rowOff>1270</xdr:rowOff>
    </xdr:from>
    <xdr:to>
      <xdr:col>7</xdr:col>
      <xdr:colOff>104775</xdr:colOff>
      <xdr:row>73</xdr:row>
      <xdr:rowOff>1270</xdr:rowOff>
    </xdr:to>
    <xdr:cxnSp macro="">
      <xdr:nvCxnSpPr>
        <xdr:cNvPr id="364" name="直線コネクタ 363"/>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74</xdr:row>
      <xdr:rowOff>165100</xdr:rowOff>
    </xdr:to>
    <xdr:cxnSp macro="">
      <xdr:nvCxnSpPr>
        <xdr:cNvPr id="365" name="直線コネクタ 364"/>
        <xdr:cNvCxnSpPr/>
      </xdr:nvCxnSpPr>
      <xdr:spPr>
        <a:xfrm>
          <a:off x="3987800" y="128447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78757</xdr:rowOff>
    </xdr:from>
    <xdr:ext cx="762000" cy="259045"/>
    <xdr:sp macro="" textlink="">
      <xdr:nvSpPr>
        <xdr:cNvPr id="366" name="公債費平均値テキスト"/>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106680</xdr:rowOff>
    </xdr:from>
    <xdr:to>
      <xdr:col>7</xdr:col>
      <xdr:colOff>66675</xdr:colOff>
      <xdr:row>77</xdr:row>
      <xdr:rowOff>36830</xdr:rowOff>
    </xdr:to>
    <xdr:sp macro="" textlink="">
      <xdr:nvSpPr>
        <xdr:cNvPr id="367" name="フローチャート : 判断 366"/>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75</xdr:row>
      <xdr:rowOff>73660</xdr:rowOff>
    </xdr:to>
    <xdr:cxnSp macro="">
      <xdr:nvCxnSpPr>
        <xdr:cNvPr id="368" name="直線コネクタ 367"/>
        <xdr:cNvCxnSpPr/>
      </xdr:nvCxnSpPr>
      <xdr:spPr>
        <a:xfrm flipV="1">
          <a:off x="3098800" y="1284478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26670</xdr:rowOff>
    </xdr:from>
    <xdr:to>
      <xdr:col>5</xdr:col>
      <xdr:colOff>600075</xdr:colOff>
      <xdr:row>76</xdr:row>
      <xdr:rowOff>128270</xdr:rowOff>
    </xdr:to>
    <xdr:sp macro="" textlink="">
      <xdr:nvSpPr>
        <xdr:cNvPr id="369" name="フローチャート : 判断 368"/>
        <xdr:cNvSpPr/>
      </xdr:nvSpPr>
      <xdr:spPr>
        <a:xfrm>
          <a:off x="3937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113047</xdr:rowOff>
    </xdr:from>
    <xdr:ext cx="736600" cy="259045"/>
    <xdr:sp macro="" textlink="">
      <xdr:nvSpPr>
        <xdr:cNvPr id="370" name="テキスト ボックス 369"/>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73660</xdr:rowOff>
    </xdr:from>
    <xdr:to>
      <xdr:col>4</xdr:col>
      <xdr:colOff>346075</xdr:colOff>
      <xdr:row>76</xdr:row>
      <xdr:rowOff>43180</xdr:rowOff>
    </xdr:to>
    <xdr:cxnSp macro="">
      <xdr:nvCxnSpPr>
        <xdr:cNvPr id="371" name="直線コネクタ 370"/>
        <xdr:cNvCxnSpPr/>
      </xdr:nvCxnSpPr>
      <xdr:spPr>
        <a:xfrm flipV="1">
          <a:off x="2209800" y="1293241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2557</xdr:rowOff>
    </xdr:from>
    <xdr:ext cx="762000" cy="259045"/>
    <xdr:sp macro="" textlink="">
      <xdr:nvSpPr>
        <xdr:cNvPr id="373" name="テキスト ボックス 372"/>
        <xdr:cNvSpPr txBox="1"/>
      </xdr:nvSpPr>
      <xdr:spPr>
        <a:xfrm>
          <a:off x="2717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77</xdr:row>
      <xdr:rowOff>27939</xdr:rowOff>
    </xdr:to>
    <xdr:cxnSp macro="">
      <xdr:nvCxnSpPr>
        <xdr:cNvPr id="374" name="直線コネクタ 373"/>
        <xdr:cNvCxnSpPr/>
      </xdr:nvCxnSpPr>
      <xdr:spPr>
        <a:xfrm flipV="1">
          <a:off x="1320800" y="13073380"/>
          <a:ext cx="889000" cy="156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6" name="テキスト ボックス 375"/>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110489</xdr:rowOff>
    </xdr:from>
    <xdr:to>
      <xdr:col>1</xdr:col>
      <xdr:colOff>676275</xdr:colOff>
      <xdr:row>77</xdr:row>
      <xdr:rowOff>40639</xdr:rowOff>
    </xdr:to>
    <xdr:sp macro="" textlink="">
      <xdr:nvSpPr>
        <xdr:cNvPr id="377" name="フローチャート : 判断 376"/>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50817</xdr:rowOff>
    </xdr:from>
    <xdr:ext cx="762000" cy="259045"/>
    <xdr:sp macro="" textlink="">
      <xdr:nvSpPr>
        <xdr:cNvPr id="378" name="テキスト ボックス 377"/>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4" name="円/楕円 383"/>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5"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86" name="円/楕円 385"/>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87" name="テキスト ボックス 386"/>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22860</xdr:rowOff>
    </xdr:from>
    <xdr:to>
      <xdr:col>4</xdr:col>
      <xdr:colOff>396875</xdr:colOff>
      <xdr:row>75</xdr:row>
      <xdr:rowOff>124460</xdr:rowOff>
    </xdr:to>
    <xdr:sp macro="" textlink="">
      <xdr:nvSpPr>
        <xdr:cNvPr id="388" name="円/楕円 387"/>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134637</xdr:rowOff>
    </xdr:from>
    <xdr:ext cx="762000" cy="259045"/>
    <xdr:sp macro="" textlink="">
      <xdr:nvSpPr>
        <xdr:cNvPr id="389" name="テキスト ボックス 388"/>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0" name="円/楕円 389"/>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104157</xdr:rowOff>
    </xdr:from>
    <xdr:ext cx="762000" cy="259045"/>
    <xdr:sp macro="" textlink="">
      <xdr:nvSpPr>
        <xdr:cNvPr id="391" name="テキスト ボックス 390"/>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148589</xdr:rowOff>
    </xdr:from>
    <xdr:to>
      <xdr:col>1</xdr:col>
      <xdr:colOff>676275</xdr:colOff>
      <xdr:row>77</xdr:row>
      <xdr:rowOff>78739</xdr:rowOff>
    </xdr:to>
    <xdr:sp macro="" textlink="">
      <xdr:nvSpPr>
        <xdr:cNvPr id="392" name="円/楕円 391"/>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63516</xdr:rowOff>
    </xdr:from>
    <xdr:ext cx="762000" cy="259045"/>
    <xdr:sp macro="" textlink="">
      <xdr:nvSpPr>
        <xdr:cNvPr id="393" name="テキスト ボックス 392"/>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震災と原発事故による既存事務事業の執行不能等により、２３年度は経常的経費が減額となったが、類似団体平均を大きく上回っている。経費の節減・合理化により、効率的な執行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61685</xdr:rowOff>
    </xdr:from>
    <xdr:to>
      <xdr:col>24</xdr:col>
      <xdr:colOff>31750</xdr:colOff>
      <xdr:row>81</xdr:row>
      <xdr:rowOff>144962</xdr:rowOff>
    </xdr:to>
    <xdr:cxnSp macro="">
      <xdr:nvCxnSpPr>
        <xdr:cNvPr id="423" name="直線コネクタ 422"/>
        <xdr:cNvCxnSpPr/>
      </xdr:nvCxnSpPr>
      <xdr:spPr>
        <a:xfrm flipV="1">
          <a:off x="16510000" y="12406085"/>
          <a:ext cx="0" cy="162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117039</xdr:rowOff>
    </xdr:from>
    <xdr:ext cx="762000" cy="259045"/>
    <xdr:sp macro="" textlink="">
      <xdr:nvSpPr>
        <xdr:cNvPr id="424" name="公債費以外最小値テキスト"/>
        <xdr:cNvSpPr txBox="1"/>
      </xdr:nvSpPr>
      <xdr:spPr>
        <a:xfrm>
          <a:off x="16598900" y="1400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88.3</a:t>
          </a:r>
          <a:endParaRPr kumimoji="1" lang="ja-JP" altLang="en-US" sz="1000" b="1">
            <a:latin typeface="ＭＳ Ｐゴシック"/>
          </a:endParaRPr>
        </a:p>
      </xdr:txBody>
    </xdr:sp>
    <xdr:clientData/>
  </xdr:oneCellAnchor>
  <xdr:twoCellAnchor>
    <xdr:from>
      <xdr:col>23</xdr:col>
      <xdr:colOff>628650</xdr:colOff>
      <xdr:row>81</xdr:row>
      <xdr:rowOff>144962</xdr:rowOff>
    </xdr:from>
    <xdr:to>
      <xdr:col>24</xdr:col>
      <xdr:colOff>120650</xdr:colOff>
      <xdr:row>81</xdr:row>
      <xdr:rowOff>144962</xdr:rowOff>
    </xdr:to>
    <xdr:cxnSp macro="">
      <xdr:nvCxnSpPr>
        <xdr:cNvPr id="425" name="直線コネクタ 424"/>
        <xdr:cNvCxnSpPr/>
      </xdr:nvCxnSpPr>
      <xdr:spPr>
        <a:xfrm>
          <a:off x="16421100" y="14032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70</xdr:row>
      <xdr:rowOff>148062</xdr:rowOff>
    </xdr:from>
    <xdr:ext cx="762000" cy="259045"/>
    <xdr:sp macro="" textlink="">
      <xdr:nvSpPr>
        <xdr:cNvPr id="426" name="公債費以外最大値テキスト"/>
        <xdr:cNvSpPr txBox="1"/>
      </xdr:nvSpPr>
      <xdr:spPr>
        <a:xfrm>
          <a:off x="16598900" y="1214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23</xdr:col>
      <xdr:colOff>628650</xdr:colOff>
      <xdr:row>72</xdr:row>
      <xdr:rowOff>61685</xdr:rowOff>
    </xdr:from>
    <xdr:to>
      <xdr:col>24</xdr:col>
      <xdr:colOff>120650</xdr:colOff>
      <xdr:row>72</xdr:row>
      <xdr:rowOff>61685</xdr:rowOff>
    </xdr:to>
    <xdr:cxnSp macro="">
      <xdr:nvCxnSpPr>
        <xdr:cNvPr id="427" name="直線コネクタ 426"/>
        <xdr:cNvCxnSpPr/>
      </xdr:nvCxnSpPr>
      <xdr:spPr>
        <a:xfrm>
          <a:off x="16421100" y="1240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159657</xdr:rowOff>
    </xdr:from>
    <xdr:to>
      <xdr:col>24</xdr:col>
      <xdr:colOff>31750</xdr:colOff>
      <xdr:row>81</xdr:row>
      <xdr:rowOff>144962</xdr:rowOff>
    </xdr:to>
    <xdr:cxnSp macro="">
      <xdr:nvCxnSpPr>
        <xdr:cNvPr id="428" name="直線コネクタ 427"/>
        <xdr:cNvCxnSpPr/>
      </xdr:nvCxnSpPr>
      <xdr:spPr>
        <a:xfrm>
          <a:off x="15671800" y="13532757"/>
          <a:ext cx="838200" cy="499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154776</xdr:rowOff>
    </xdr:from>
    <xdr:ext cx="762000" cy="259045"/>
    <xdr:sp macro="" textlink="">
      <xdr:nvSpPr>
        <xdr:cNvPr id="429" name="公債費以外平均値テキスト"/>
        <xdr:cNvSpPr txBox="1"/>
      </xdr:nvSpPr>
      <xdr:spPr>
        <a:xfrm>
          <a:off x="16598900" y="13013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138249</xdr:rowOff>
    </xdr:from>
    <xdr:to>
      <xdr:col>24</xdr:col>
      <xdr:colOff>82550</xdr:colOff>
      <xdr:row>77</xdr:row>
      <xdr:rowOff>68399</xdr:rowOff>
    </xdr:to>
    <xdr:sp macro="" textlink="">
      <xdr:nvSpPr>
        <xdr:cNvPr id="430" name="フローチャート : 判断 429"/>
        <xdr:cNvSpPr/>
      </xdr:nvSpPr>
      <xdr:spPr>
        <a:xfrm>
          <a:off x="164592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159657</xdr:rowOff>
    </xdr:from>
    <xdr:to>
      <xdr:col>22</xdr:col>
      <xdr:colOff>565150</xdr:colOff>
      <xdr:row>80</xdr:row>
      <xdr:rowOff>84545</xdr:rowOff>
    </xdr:to>
    <xdr:cxnSp macro="">
      <xdr:nvCxnSpPr>
        <xdr:cNvPr id="431" name="直線コネクタ 430"/>
        <xdr:cNvCxnSpPr/>
      </xdr:nvCxnSpPr>
      <xdr:spPr>
        <a:xfrm flipV="1">
          <a:off x="14782800" y="13532757"/>
          <a:ext cx="889000" cy="267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2" name="フローチャート : 判断 43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85107</xdr:rowOff>
    </xdr:from>
    <xdr:ext cx="736600" cy="259045"/>
    <xdr:sp macro="" textlink="">
      <xdr:nvSpPr>
        <xdr:cNvPr id="433" name="テキスト ボックス 43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118836</xdr:rowOff>
    </xdr:from>
    <xdr:to>
      <xdr:col>21</xdr:col>
      <xdr:colOff>361950</xdr:colOff>
      <xdr:row>80</xdr:row>
      <xdr:rowOff>84545</xdr:rowOff>
    </xdr:to>
    <xdr:cxnSp macro="">
      <xdr:nvCxnSpPr>
        <xdr:cNvPr id="434" name="直線コネクタ 433"/>
        <xdr:cNvCxnSpPr/>
      </xdr:nvCxnSpPr>
      <xdr:spPr>
        <a:xfrm>
          <a:off x="13893800" y="1366338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59871</xdr:rowOff>
    </xdr:from>
    <xdr:to>
      <xdr:col>21</xdr:col>
      <xdr:colOff>412750</xdr:colOff>
      <xdr:row>78</xdr:row>
      <xdr:rowOff>161471</xdr:rowOff>
    </xdr:to>
    <xdr:sp macro="" textlink="">
      <xdr:nvSpPr>
        <xdr:cNvPr id="435" name="フローチャート : 判断 434"/>
        <xdr:cNvSpPr/>
      </xdr:nvSpPr>
      <xdr:spPr>
        <a:xfrm>
          <a:off x="14732000" y="1343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198</xdr:rowOff>
    </xdr:from>
    <xdr:ext cx="762000" cy="259045"/>
    <xdr:sp macro="" textlink="">
      <xdr:nvSpPr>
        <xdr:cNvPr id="436" name="テキスト ボックス 435"/>
        <xdr:cNvSpPr txBox="1"/>
      </xdr:nvSpPr>
      <xdr:spPr>
        <a:xfrm>
          <a:off x="14401800" y="1320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118836</xdr:rowOff>
    </xdr:from>
    <xdr:to>
      <xdr:col>20</xdr:col>
      <xdr:colOff>158750</xdr:colOff>
      <xdr:row>80</xdr:row>
      <xdr:rowOff>42092</xdr:rowOff>
    </xdr:to>
    <xdr:cxnSp macro="">
      <xdr:nvCxnSpPr>
        <xdr:cNvPr id="437" name="直線コネクタ 436"/>
        <xdr:cNvCxnSpPr/>
      </xdr:nvCxnSpPr>
      <xdr:spPr>
        <a:xfrm flipV="1">
          <a:off x="13004800" y="13663386"/>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17418</xdr:rowOff>
    </xdr:from>
    <xdr:to>
      <xdr:col>20</xdr:col>
      <xdr:colOff>209550</xdr:colOff>
      <xdr:row>78</xdr:row>
      <xdr:rowOff>119018</xdr:rowOff>
    </xdr:to>
    <xdr:sp macro="" textlink="">
      <xdr:nvSpPr>
        <xdr:cNvPr id="438" name="フローチャート : 判断 437"/>
        <xdr:cNvSpPr/>
      </xdr:nvSpPr>
      <xdr:spPr>
        <a:xfrm>
          <a:off x="13843000" y="1339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129195</xdr:rowOff>
    </xdr:from>
    <xdr:ext cx="762000" cy="259045"/>
    <xdr:sp macro="" textlink="">
      <xdr:nvSpPr>
        <xdr:cNvPr id="439" name="テキスト ボックス 438"/>
        <xdr:cNvSpPr txBox="1"/>
      </xdr:nvSpPr>
      <xdr:spPr>
        <a:xfrm>
          <a:off x="13512800" y="13159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30480</xdr:rowOff>
    </xdr:from>
    <xdr:to>
      <xdr:col>19</xdr:col>
      <xdr:colOff>6350</xdr:colOff>
      <xdr:row>78</xdr:row>
      <xdr:rowOff>132080</xdr:rowOff>
    </xdr:to>
    <xdr:sp macro="" textlink="">
      <xdr:nvSpPr>
        <xdr:cNvPr id="440" name="フローチャート : 判断 439"/>
        <xdr:cNvSpPr/>
      </xdr:nvSpPr>
      <xdr:spPr>
        <a:xfrm>
          <a:off x="12954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142257</xdr:rowOff>
    </xdr:from>
    <xdr:ext cx="762000" cy="259045"/>
    <xdr:sp macro="" textlink="">
      <xdr:nvSpPr>
        <xdr:cNvPr id="441" name="テキスト ボックス 440"/>
        <xdr:cNvSpPr txBox="1"/>
      </xdr:nvSpPr>
      <xdr:spPr>
        <a:xfrm>
          <a:off x="12623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94162</xdr:rowOff>
    </xdr:from>
    <xdr:to>
      <xdr:col>24</xdr:col>
      <xdr:colOff>82550</xdr:colOff>
      <xdr:row>82</xdr:row>
      <xdr:rowOff>24312</xdr:rowOff>
    </xdr:to>
    <xdr:sp macro="" textlink="">
      <xdr:nvSpPr>
        <xdr:cNvPr id="447" name="円/楕円 446"/>
        <xdr:cNvSpPr/>
      </xdr:nvSpPr>
      <xdr:spPr>
        <a:xfrm>
          <a:off x="16459200" y="1398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81</xdr:row>
      <xdr:rowOff>2739</xdr:rowOff>
    </xdr:from>
    <xdr:ext cx="762000" cy="259045"/>
    <xdr:sp macro="" textlink="">
      <xdr:nvSpPr>
        <xdr:cNvPr id="448" name="公債費以外該当値テキスト"/>
        <xdr:cNvSpPr txBox="1"/>
      </xdr:nvSpPr>
      <xdr:spPr>
        <a:xfrm>
          <a:off x="16598900" y="1389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108857</xdr:rowOff>
    </xdr:from>
    <xdr:to>
      <xdr:col>22</xdr:col>
      <xdr:colOff>615950</xdr:colOff>
      <xdr:row>79</xdr:row>
      <xdr:rowOff>39007</xdr:rowOff>
    </xdr:to>
    <xdr:sp macro="" textlink="">
      <xdr:nvSpPr>
        <xdr:cNvPr id="449" name="円/楕円 448"/>
        <xdr:cNvSpPr/>
      </xdr:nvSpPr>
      <xdr:spPr>
        <a:xfrm>
          <a:off x="15621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23784</xdr:rowOff>
    </xdr:from>
    <xdr:ext cx="736600" cy="259045"/>
    <xdr:sp macro="" textlink="">
      <xdr:nvSpPr>
        <xdr:cNvPr id="450" name="テキスト ボックス 449"/>
        <xdr:cNvSpPr txBox="1"/>
      </xdr:nvSpPr>
      <xdr:spPr>
        <a:xfrm>
          <a:off x="15290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21</xdr:col>
      <xdr:colOff>311150</xdr:colOff>
      <xdr:row>80</xdr:row>
      <xdr:rowOff>33745</xdr:rowOff>
    </xdr:from>
    <xdr:to>
      <xdr:col>21</xdr:col>
      <xdr:colOff>412750</xdr:colOff>
      <xdr:row>80</xdr:row>
      <xdr:rowOff>135345</xdr:rowOff>
    </xdr:to>
    <xdr:sp macro="" textlink="">
      <xdr:nvSpPr>
        <xdr:cNvPr id="451" name="円/楕円 450"/>
        <xdr:cNvSpPr/>
      </xdr:nvSpPr>
      <xdr:spPr>
        <a:xfrm>
          <a:off x="14732000" y="1374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120122</xdr:rowOff>
    </xdr:from>
    <xdr:ext cx="762000" cy="259045"/>
    <xdr:sp macro="" textlink="">
      <xdr:nvSpPr>
        <xdr:cNvPr id="452" name="テキスト ボックス 451"/>
        <xdr:cNvSpPr txBox="1"/>
      </xdr:nvSpPr>
      <xdr:spPr>
        <a:xfrm>
          <a:off x="14401800" y="1383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68036</xdr:rowOff>
    </xdr:from>
    <xdr:to>
      <xdr:col>20</xdr:col>
      <xdr:colOff>209550</xdr:colOff>
      <xdr:row>79</xdr:row>
      <xdr:rowOff>169636</xdr:rowOff>
    </xdr:to>
    <xdr:sp macro="" textlink="">
      <xdr:nvSpPr>
        <xdr:cNvPr id="453" name="円/楕円 452"/>
        <xdr:cNvSpPr/>
      </xdr:nvSpPr>
      <xdr:spPr>
        <a:xfrm>
          <a:off x="13843000" y="136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154413</xdr:rowOff>
    </xdr:from>
    <xdr:ext cx="762000" cy="259045"/>
    <xdr:sp macro="" textlink="">
      <xdr:nvSpPr>
        <xdr:cNvPr id="454" name="テキスト ボックス 453"/>
        <xdr:cNvSpPr txBox="1"/>
      </xdr:nvSpPr>
      <xdr:spPr>
        <a:xfrm>
          <a:off x="13512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162742</xdr:rowOff>
    </xdr:from>
    <xdr:to>
      <xdr:col>19</xdr:col>
      <xdr:colOff>6350</xdr:colOff>
      <xdr:row>80</xdr:row>
      <xdr:rowOff>92892</xdr:rowOff>
    </xdr:to>
    <xdr:sp macro="" textlink="">
      <xdr:nvSpPr>
        <xdr:cNvPr id="455" name="円/楕円 454"/>
        <xdr:cNvSpPr/>
      </xdr:nvSpPr>
      <xdr:spPr>
        <a:xfrm>
          <a:off x="12954000" y="1370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77669</xdr:rowOff>
    </xdr:from>
    <xdr:ext cx="762000" cy="259045"/>
    <xdr:sp macro="" textlink="">
      <xdr:nvSpPr>
        <xdr:cNvPr id="456" name="テキスト ボックス 455"/>
        <xdr:cNvSpPr txBox="1"/>
      </xdr:nvSpPr>
      <xdr:spPr>
        <a:xfrm>
          <a:off x="12623800" y="1379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福島県富岡町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115715</xdr:rowOff>
    </xdr:from>
    <xdr:to>
      <xdr:col>4</xdr:col>
      <xdr:colOff>1117600</xdr:colOff>
      <xdr:row>18</xdr:row>
      <xdr:rowOff>138872</xdr:rowOff>
    </xdr:to>
    <xdr:cxnSp macro="">
      <xdr:nvCxnSpPr>
        <xdr:cNvPr id="42" name="直線コネクタ 41"/>
        <xdr:cNvCxnSpPr/>
      </xdr:nvCxnSpPr>
      <xdr:spPr bwMode="auto">
        <a:xfrm flipV="1">
          <a:off x="5651500" y="2049290"/>
          <a:ext cx="0" cy="12233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121910</xdr:rowOff>
    </xdr:from>
    <xdr:ext cx="762000" cy="259045"/>
    <xdr:sp macro="" textlink="">
      <xdr:nvSpPr>
        <xdr:cNvPr id="43" name="人口1人当たり決算額の推移最小値テキスト130"/>
        <xdr:cNvSpPr txBox="1"/>
      </xdr:nvSpPr>
      <xdr:spPr>
        <a:xfrm>
          <a:off x="5740400" y="3255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90,640</a:t>
          </a:r>
          <a:endParaRPr kumimoji="1" lang="ja-JP" altLang="en-US" sz="1000" b="1">
            <a:latin typeface="ＭＳ Ｐゴシック"/>
          </a:endParaRPr>
        </a:p>
      </xdr:txBody>
    </xdr:sp>
    <xdr:clientData/>
  </xdr:oneCellAnchor>
  <xdr:twoCellAnchor>
    <xdr:from>
      <xdr:col>4</xdr:col>
      <xdr:colOff>1028700</xdr:colOff>
      <xdr:row>18</xdr:row>
      <xdr:rowOff>138872</xdr:rowOff>
    </xdr:from>
    <xdr:to>
      <xdr:col>5</xdr:col>
      <xdr:colOff>73025</xdr:colOff>
      <xdr:row>18</xdr:row>
      <xdr:rowOff>138872</xdr:rowOff>
    </xdr:to>
    <xdr:cxnSp macro="">
      <xdr:nvCxnSpPr>
        <xdr:cNvPr id="44" name="直線コネクタ 43"/>
        <xdr:cNvCxnSpPr/>
      </xdr:nvCxnSpPr>
      <xdr:spPr bwMode="auto">
        <a:xfrm>
          <a:off x="5562600" y="32725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30642</xdr:rowOff>
    </xdr:from>
    <xdr:ext cx="762000" cy="259045"/>
    <xdr:sp macro="" textlink="">
      <xdr:nvSpPr>
        <xdr:cNvPr id="45" name="人口1人当たり決算額の推移最大値テキスト130"/>
        <xdr:cNvSpPr txBox="1"/>
      </xdr:nvSpPr>
      <xdr:spPr>
        <a:xfrm>
          <a:off x="5740400" y="1792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625,770</a:t>
          </a:r>
          <a:endParaRPr kumimoji="1" lang="ja-JP" altLang="en-US" sz="1000" b="1">
            <a:latin typeface="ＭＳ Ｐゴシック"/>
          </a:endParaRPr>
        </a:p>
      </xdr:txBody>
    </xdr:sp>
    <xdr:clientData/>
  </xdr:oneCellAnchor>
  <xdr:twoCellAnchor>
    <xdr:from>
      <xdr:col>4</xdr:col>
      <xdr:colOff>1028700</xdr:colOff>
      <xdr:row>11</xdr:row>
      <xdr:rowOff>115715</xdr:rowOff>
    </xdr:from>
    <xdr:to>
      <xdr:col>5</xdr:col>
      <xdr:colOff>73025</xdr:colOff>
      <xdr:row>11</xdr:row>
      <xdr:rowOff>115715</xdr:rowOff>
    </xdr:to>
    <xdr:cxnSp macro="">
      <xdr:nvCxnSpPr>
        <xdr:cNvPr id="46" name="直線コネクタ 45"/>
        <xdr:cNvCxnSpPr/>
      </xdr:nvCxnSpPr>
      <xdr:spPr bwMode="auto">
        <a:xfrm>
          <a:off x="5562600" y="20492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111733</xdr:rowOff>
    </xdr:from>
    <xdr:to>
      <xdr:col>4</xdr:col>
      <xdr:colOff>1117600</xdr:colOff>
      <xdr:row>18</xdr:row>
      <xdr:rowOff>119441</xdr:rowOff>
    </xdr:to>
    <xdr:cxnSp macro="">
      <xdr:nvCxnSpPr>
        <xdr:cNvPr id="47" name="直線コネクタ 46"/>
        <xdr:cNvCxnSpPr/>
      </xdr:nvCxnSpPr>
      <xdr:spPr bwMode="auto">
        <a:xfrm flipV="1">
          <a:off x="5003800" y="3245458"/>
          <a:ext cx="647700" cy="7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109774</xdr:rowOff>
    </xdr:from>
    <xdr:ext cx="762000" cy="259045"/>
    <xdr:sp macro="" textlink="">
      <xdr:nvSpPr>
        <xdr:cNvPr id="48" name="人口1人当たり決算額の推移平均値テキスト130"/>
        <xdr:cNvSpPr txBox="1"/>
      </xdr:nvSpPr>
      <xdr:spPr>
        <a:xfrm>
          <a:off x="5740400" y="272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238,376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93247</xdr:rowOff>
    </xdr:from>
    <xdr:to>
      <xdr:col>5</xdr:col>
      <xdr:colOff>34925</xdr:colOff>
      <xdr:row>17</xdr:row>
      <xdr:rowOff>23397</xdr:rowOff>
    </xdr:to>
    <xdr:sp macro="" textlink="">
      <xdr:nvSpPr>
        <xdr:cNvPr id="49" name="フローチャート : 判断 48"/>
        <xdr:cNvSpPr/>
      </xdr:nvSpPr>
      <xdr:spPr bwMode="auto">
        <a:xfrm>
          <a:off x="5600700" y="2884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119441</xdr:rowOff>
    </xdr:from>
    <xdr:to>
      <xdr:col>4</xdr:col>
      <xdr:colOff>469900</xdr:colOff>
      <xdr:row>18</xdr:row>
      <xdr:rowOff>121252</xdr:rowOff>
    </xdr:to>
    <xdr:cxnSp macro="">
      <xdr:nvCxnSpPr>
        <xdr:cNvPr id="50" name="直線コネクタ 49"/>
        <xdr:cNvCxnSpPr/>
      </xdr:nvCxnSpPr>
      <xdr:spPr bwMode="auto">
        <a:xfrm flipV="1">
          <a:off x="4305300" y="3253166"/>
          <a:ext cx="698500" cy="1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85057</xdr:rowOff>
    </xdr:from>
    <xdr:to>
      <xdr:col>4</xdr:col>
      <xdr:colOff>520700</xdr:colOff>
      <xdr:row>17</xdr:row>
      <xdr:rowOff>15207</xdr:rowOff>
    </xdr:to>
    <xdr:sp macro="" textlink="">
      <xdr:nvSpPr>
        <xdr:cNvPr id="51" name="フローチャート : 判断 50"/>
        <xdr:cNvSpPr/>
      </xdr:nvSpPr>
      <xdr:spPr bwMode="auto">
        <a:xfrm>
          <a:off x="4953000" y="28758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25384</xdr:rowOff>
    </xdr:from>
    <xdr:ext cx="736600" cy="259045"/>
    <xdr:sp macro="" textlink="">
      <xdr:nvSpPr>
        <xdr:cNvPr id="52" name="テキスト ボックス 51"/>
        <xdr:cNvSpPr txBox="1"/>
      </xdr:nvSpPr>
      <xdr:spPr>
        <a:xfrm>
          <a:off x="4622800" y="2644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241,959</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121252</xdr:rowOff>
    </xdr:from>
    <xdr:to>
      <xdr:col>3</xdr:col>
      <xdr:colOff>904875</xdr:colOff>
      <xdr:row>18</xdr:row>
      <xdr:rowOff>125355</xdr:rowOff>
    </xdr:to>
    <xdr:cxnSp macro="">
      <xdr:nvCxnSpPr>
        <xdr:cNvPr id="53" name="直線コネクタ 52"/>
        <xdr:cNvCxnSpPr/>
      </xdr:nvCxnSpPr>
      <xdr:spPr bwMode="auto">
        <a:xfrm flipV="1">
          <a:off x="3606800" y="3254977"/>
          <a:ext cx="698500" cy="4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78560</xdr:rowOff>
    </xdr:from>
    <xdr:to>
      <xdr:col>3</xdr:col>
      <xdr:colOff>955675</xdr:colOff>
      <xdr:row>19</xdr:row>
      <xdr:rowOff>8710</xdr:rowOff>
    </xdr:to>
    <xdr:sp macro="" textlink="">
      <xdr:nvSpPr>
        <xdr:cNvPr id="54" name="フローチャート : 判断 53"/>
        <xdr:cNvSpPr/>
      </xdr:nvSpPr>
      <xdr:spPr bwMode="auto">
        <a:xfrm>
          <a:off x="4254500" y="321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164937</xdr:rowOff>
    </xdr:from>
    <xdr:ext cx="762000" cy="259045"/>
    <xdr:sp macro="" textlink="">
      <xdr:nvSpPr>
        <xdr:cNvPr id="55" name="テキスト ボックス 54"/>
        <xdr:cNvSpPr txBox="1"/>
      </xdr:nvSpPr>
      <xdr:spPr>
        <a:xfrm>
          <a:off x="3924300" y="3298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125355</xdr:rowOff>
    </xdr:from>
    <xdr:to>
      <xdr:col>3</xdr:col>
      <xdr:colOff>206375</xdr:colOff>
      <xdr:row>18</xdr:row>
      <xdr:rowOff>134714</xdr:rowOff>
    </xdr:to>
    <xdr:cxnSp macro="">
      <xdr:nvCxnSpPr>
        <xdr:cNvPr id="56" name="直線コネクタ 55"/>
        <xdr:cNvCxnSpPr/>
      </xdr:nvCxnSpPr>
      <xdr:spPr bwMode="auto">
        <a:xfrm flipV="1">
          <a:off x="2908300" y="3259080"/>
          <a:ext cx="698500" cy="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83235</xdr:rowOff>
    </xdr:from>
    <xdr:to>
      <xdr:col>3</xdr:col>
      <xdr:colOff>257175</xdr:colOff>
      <xdr:row>19</xdr:row>
      <xdr:rowOff>13385</xdr:rowOff>
    </xdr:to>
    <xdr:sp macro="" textlink="">
      <xdr:nvSpPr>
        <xdr:cNvPr id="57" name="フローチャート : 判断 56"/>
        <xdr:cNvSpPr/>
      </xdr:nvSpPr>
      <xdr:spPr bwMode="auto">
        <a:xfrm>
          <a:off x="3556000" y="32169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169612</xdr:rowOff>
    </xdr:from>
    <xdr:ext cx="762000" cy="259045"/>
    <xdr:sp macro="" textlink="">
      <xdr:nvSpPr>
        <xdr:cNvPr id="58" name="テキスト ボックス 57"/>
        <xdr:cNvSpPr txBox="1"/>
      </xdr:nvSpPr>
      <xdr:spPr>
        <a:xfrm>
          <a:off x="3225800" y="33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77863</xdr:rowOff>
    </xdr:from>
    <xdr:to>
      <xdr:col>2</xdr:col>
      <xdr:colOff>692150</xdr:colOff>
      <xdr:row>19</xdr:row>
      <xdr:rowOff>8013</xdr:rowOff>
    </xdr:to>
    <xdr:sp macro="" textlink="">
      <xdr:nvSpPr>
        <xdr:cNvPr id="59" name="フローチャート : 判断 58"/>
        <xdr:cNvSpPr/>
      </xdr:nvSpPr>
      <xdr:spPr bwMode="auto">
        <a:xfrm>
          <a:off x="2857500" y="3211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18190</xdr:rowOff>
    </xdr:from>
    <xdr:ext cx="762000" cy="259045"/>
    <xdr:sp macro="" textlink="">
      <xdr:nvSpPr>
        <xdr:cNvPr id="60" name="テキスト ボックス 59"/>
        <xdr:cNvSpPr txBox="1"/>
      </xdr:nvSpPr>
      <xdr:spPr>
        <a:xfrm>
          <a:off x="2527300" y="298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60933</xdr:rowOff>
    </xdr:from>
    <xdr:to>
      <xdr:col>5</xdr:col>
      <xdr:colOff>34925</xdr:colOff>
      <xdr:row>18</xdr:row>
      <xdr:rowOff>162533</xdr:rowOff>
    </xdr:to>
    <xdr:sp macro="" textlink="">
      <xdr:nvSpPr>
        <xdr:cNvPr id="66" name="円/楕円 65"/>
        <xdr:cNvSpPr/>
      </xdr:nvSpPr>
      <xdr:spPr bwMode="auto">
        <a:xfrm>
          <a:off x="5600700" y="3194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140960</xdr:rowOff>
    </xdr:from>
    <xdr:ext cx="762000" cy="259045"/>
    <xdr:sp macro="" textlink="">
      <xdr:nvSpPr>
        <xdr:cNvPr id="67" name="人口1人当たり決算額の推移該当値テキスト130"/>
        <xdr:cNvSpPr txBox="1"/>
      </xdr:nvSpPr>
      <xdr:spPr>
        <a:xfrm>
          <a:off x="5740400" y="310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102,512</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68641</xdr:rowOff>
    </xdr:from>
    <xdr:to>
      <xdr:col>4</xdr:col>
      <xdr:colOff>520700</xdr:colOff>
      <xdr:row>18</xdr:row>
      <xdr:rowOff>170241</xdr:rowOff>
    </xdr:to>
    <xdr:sp macro="" textlink="">
      <xdr:nvSpPr>
        <xdr:cNvPr id="68" name="円/楕円 67"/>
        <xdr:cNvSpPr/>
      </xdr:nvSpPr>
      <xdr:spPr bwMode="auto">
        <a:xfrm>
          <a:off x="4953000" y="3202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155018</xdr:rowOff>
    </xdr:from>
    <xdr:ext cx="736600" cy="259045"/>
    <xdr:sp macro="" textlink="">
      <xdr:nvSpPr>
        <xdr:cNvPr id="69" name="テキスト ボックス 68"/>
        <xdr:cNvSpPr txBox="1"/>
      </xdr:nvSpPr>
      <xdr:spPr>
        <a:xfrm>
          <a:off x="4622800" y="3288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99,140</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70452</xdr:rowOff>
    </xdr:from>
    <xdr:to>
      <xdr:col>3</xdr:col>
      <xdr:colOff>955675</xdr:colOff>
      <xdr:row>19</xdr:row>
      <xdr:rowOff>602</xdr:rowOff>
    </xdr:to>
    <xdr:sp macro="" textlink="">
      <xdr:nvSpPr>
        <xdr:cNvPr id="70" name="円/楕円 69"/>
        <xdr:cNvSpPr/>
      </xdr:nvSpPr>
      <xdr:spPr bwMode="auto">
        <a:xfrm>
          <a:off x="4254500" y="3204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10779</xdr:rowOff>
    </xdr:from>
    <xdr:ext cx="762000" cy="259045"/>
    <xdr:sp macro="" textlink="">
      <xdr:nvSpPr>
        <xdr:cNvPr id="71" name="テキスト ボックス 70"/>
        <xdr:cNvSpPr txBox="1"/>
      </xdr:nvSpPr>
      <xdr:spPr>
        <a:xfrm>
          <a:off x="3924300" y="297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98,348</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74555</xdr:rowOff>
    </xdr:from>
    <xdr:to>
      <xdr:col>3</xdr:col>
      <xdr:colOff>257175</xdr:colOff>
      <xdr:row>19</xdr:row>
      <xdr:rowOff>4705</xdr:rowOff>
    </xdr:to>
    <xdr:sp macro="" textlink="">
      <xdr:nvSpPr>
        <xdr:cNvPr id="72" name="円/楕円 71"/>
        <xdr:cNvSpPr/>
      </xdr:nvSpPr>
      <xdr:spPr bwMode="auto">
        <a:xfrm>
          <a:off x="3556000" y="3208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14882</xdr:rowOff>
    </xdr:from>
    <xdr:ext cx="762000" cy="259045"/>
    <xdr:sp macro="" textlink="">
      <xdr:nvSpPr>
        <xdr:cNvPr id="73" name="テキスト ボックス 72"/>
        <xdr:cNvSpPr txBox="1"/>
      </xdr:nvSpPr>
      <xdr:spPr>
        <a:xfrm>
          <a:off x="3225800" y="29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96,553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83914</xdr:rowOff>
    </xdr:from>
    <xdr:to>
      <xdr:col>2</xdr:col>
      <xdr:colOff>692150</xdr:colOff>
      <xdr:row>19</xdr:row>
      <xdr:rowOff>14063</xdr:rowOff>
    </xdr:to>
    <xdr:sp macro="" textlink="">
      <xdr:nvSpPr>
        <xdr:cNvPr id="74" name="円/楕円 73"/>
        <xdr:cNvSpPr/>
      </xdr:nvSpPr>
      <xdr:spPr bwMode="auto">
        <a:xfrm>
          <a:off x="2857500" y="321763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170291</xdr:rowOff>
    </xdr:from>
    <xdr:ext cx="762000" cy="259045"/>
    <xdr:sp macro="" textlink="">
      <xdr:nvSpPr>
        <xdr:cNvPr id="75" name="テキスト ボックス 74"/>
        <xdr:cNvSpPr txBox="1"/>
      </xdr:nvSpPr>
      <xdr:spPr>
        <a:xfrm>
          <a:off x="2527300" y="330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2" name="直線コネクタ 91"/>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3" name="テキスト ボックス 92"/>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4" name="直線コネクタ 93"/>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5" name="テキスト ボックス 94"/>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6" name="直線コネクタ 95"/>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7" name="テキスト ボックス 96"/>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8" name="直線コネクタ 9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99" name="テキスト ボックス 9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63124</xdr:rowOff>
    </xdr:from>
    <xdr:to>
      <xdr:col>4</xdr:col>
      <xdr:colOff>1117600</xdr:colOff>
      <xdr:row>37</xdr:row>
      <xdr:rowOff>146120</xdr:rowOff>
    </xdr:to>
    <xdr:cxnSp macro="">
      <xdr:nvCxnSpPr>
        <xdr:cNvPr id="101" name="直線コネクタ 100"/>
        <xdr:cNvCxnSpPr/>
      </xdr:nvCxnSpPr>
      <xdr:spPr bwMode="auto">
        <a:xfrm flipV="1">
          <a:off x="5651500" y="6330574"/>
          <a:ext cx="0" cy="94024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118197</xdr:rowOff>
    </xdr:from>
    <xdr:ext cx="762000" cy="259045"/>
    <xdr:sp macro="" textlink="">
      <xdr:nvSpPr>
        <xdr:cNvPr id="102" name="人口1人当たり決算額の推移最小値テキスト445"/>
        <xdr:cNvSpPr txBox="1"/>
      </xdr:nvSpPr>
      <xdr:spPr>
        <a:xfrm>
          <a:off x="5740400" y="72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-54,182</a:t>
          </a:r>
          <a:endParaRPr kumimoji="1" lang="ja-JP" altLang="en-US" sz="1000" b="1">
            <a:latin typeface="ＭＳ Ｐゴシック"/>
          </a:endParaRPr>
        </a:p>
      </xdr:txBody>
    </xdr:sp>
    <xdr:clientData/>
  </xdr:oneCellAnchor>
  <xdr:twoCellAnchor>
    <xdr:from>
      <xdr:col>4</xdr:col>
      <xdr:colOff>1028700</xdr:colOff>
      <xdr:row>37</xdr:row>
      <xdr:rowOff>146120</xdr:rowOff>
    </xdr:from>
    <xdr:to>
      <xdr:col>5</xdr:col>
      <xdr:colOff>73025</xdr:colOff>
      <xdr:row>37</xdr:row>
      <xdr:rowOff>146120</xdr:rowOff>
    </xdr:to>
    <xdr:cxnSp macro="">
      <xdr:nvCxnSpPr>
        <xdr:cNvPr id="103" name="直線コネクタ 102"/>
        <xdr:cNvCxnSpPr/>
      </xdr:nvCxnSpPr>
      <xdr:spPr bwMode="auto">
        <a:xfrm>
          <a:off x="5562600" y="72708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149501</xdr:rowOff>
    </xdr:from>
    <xdr:ext cx="762000" cy="259045"/>
    <xdr:sp macro="" textlink="">
      <xdr:nvSpPr>
        <xdr:cNvPr id="104" name="人口1人当たり決算額の推移最大値テキスト445"/>
        <xdr:cNvSpPr txBox="1"/>
      </xdr:nvSpPr>
      <xdr:spPr>
        <a:xfrm>
          <a:off x="5740400" y="6074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151,471</a:t>
          </a:r>
          <a:endParaRPr kumimoji="1" lang="ja-JP" altLang="en-US" sz="1000" b="1">
            <a:latin typeface="ＭＳ Ｐゴシック"/>
          </a:endParaRPr>
        </a:p>
      </xdr:txBody>
    </xdr:sp>
    <xdr:clientData/>
  </xdr:oneCellAnchor>
  <xdr:twoCellAnchor>
    <xdr:from>
      <xdr:col>4</xdr:col>
      <xdr:colOff>1028700</xdr:colOff>
      <xdr:row>34</xdr:row>
      <xdr:rowOff>63124</xdr:rowOff>
    </xdr:from>
    <xdr:to>
      <xdr:col>5</xdr:col>
      <xdr:colOff>73025</xdr:colOff>
      <xdr:row>34</xdr:row>
      <xdr:rowOff>63124</xdr:rowOff>
    </xdr:to>
    <xdr:cxnSp macro="">
      <xdr:nvCxnSpPr>
        <xdr:cNvPr id="105" name="直線コネクタ 104"/>
        <xdr:cNvCxnSpPr/>
      </xdr:nvCxnSpPr>
      <xdr:spPr bwMode="auto">
        <a:xfrm>
          <a:off x="5562600" y="63305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326454</xdr:rowOff>
    </xdr:from>
    <xdr:to>
      <xdr:col>4</xdr:col>
      <xdr:colOff>1117600</xdr:colOff>
      <xdr:row>35</xdr:row>
      <xdr:rowOff>327967</xdr:rowOff>
    </xdr:to>
    <xdr:cxnSp macro="">
      <xdr:nvCxnSpPr>
        <xdr:cNvPr id="106" name="直線コネクタ 105"/>
        <xdr:cNvCxnSpPr/>
      </xdr:nvCxnSpPr>
      <xdr:spPr bwMode="auto">
        <a:xfrm>
          <a:off x="5003800" y="6936804"/>
          <a:ext cx="647700" cy="1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11689</xdr:rowOff>
    </xdr:from>
    <xdr:ext cx="762000" cy="259045"/>
    <xdr:sp macro="" textlink="">
      <xdr:nvSpPr>
        <xdr:cNvPr id="107" name="人口1人当たり決算額の推移平均値テキスト445"/>
        <xdr:cNvSpPr txBox="1"/>
      </xdr:nvSpPr>
      <xdr:spPr>
        <a:xfrm>
          <a:off x="5740400" y="662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166612</xdr:rowOff>
    </xdr:from>
    <xdr:to>
      <xdr:col>5</xdr:col>
      <xdr:colOff>34925</xdr:colOff>
      <xdr:row>35</xdr:row>
      <xdr:rowOff>268212</xdr:rowOff>
    </xdr:to>
    <xdr:sp macro="" textlink="">
      <xdr:nvSpPr>
        <xdr:cNvPr id="108" name="フローチャート : 判断 107"/>
        <xdr:cNvSpPr/>
      </xdr:nvSpPr>
      <xdr:spPr bwMode="auto">
        <a:xfrm>
          <a:off x="56007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326454</xdr:rowOff>
    </xdr:from>
    <xdr:to>
      <xdr:col>4</xdr:col>
      <xdr:colOff>469900</xdr:colOff>
      <xdr:row>36</xdr:row>
      <xdr:rowOff>22365</xdr:rowOff>
    </xdr:to>
    <xdr:cxnSp macro="">
      <xdr:nvCxnSpPr>
        <xdr:cNvPr id="109" name="直線コネクタ 108"/>
        <xdr:cNvCxnSpPr/>
      </xdr:nvCxnSpPr>
      <xdr:spPr bwMode="auto">
        <a:xfrm flipV="1">
          <a:off x="4305300" y="6936804"/>
          <a:ext cx="698500" cy="38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206237</xdr:rowOff>
    </xdr:from>
    <xdr:to>
      <xdr:col>4</xdr:col>
      <xdr:colOff>520700</xdr:colOff>
      <xdr:row>35</xdr:row>
      <xdr:rowOff>307837</xdr:rowOff>
    </xdr:to>
    <xdr:sp macro="" textlink="">
      <xdr:nvSpPr>
        <xdr:cNvPr id="110" name="フローチャート : 判断 109"/>
        <xdr:cNvSpPr/>
      </xdr:nvSpPr>
      <xdr:spPr bwMode="auto">
        <a:xfrm>
          <a:off x="4953000" y="6816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318014</xdr:rowOff>
    </xdr:from>
    <xdr:ext cx="736600" cy="259045"/>
    <xdr:sp macro="" textlink="">
      <xdr:nvSpPr>
        <xdr:cNvPr id="111" name="テキスト ボックス 110"/>
        <xdr:cNvSpPr txBox="1"/>
      </xdr:nvSpPr>
      <xdr:spPr>
        <a:xfrm>
          <a:off x="4622800" y="6585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34,058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330161</xdr:rowOff>
    </xdr:from>
    <xdr:to>
      <xdr:col>3</xdr:col>
      <xdr:colOff>904875</xdr:colOff>
      <xdr:row>36</xdr:row>
      <xdr:rowOff>22365</xdr:rowOff>
    </xdr:to>
    <xdr:cxnSp macro="">
      <xdr:nvCxnSpPr>
        <xdr:cNvPr id="112" name="直線コネクタ 111"/>
        <xdr:cNvCxnSpPr/>
      </xdr:nvCxnSpPr>
      <xdr:spPr bwMode="auto">
        <a:xfrm>
          <a:off x="3606800" y="6940511"/>
          <a:ext cx="698500" cy="35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258175</xdr:rowOff>
    </xdr:from>
    <xdr:to>
      <xdr:col>3</xdr:col>
      <xdr:colOff>955675</xdr:colOff>
      <xdr:row>36</xdr:row>
      <xdr:rowOff>16875</xdr:rowOff>
    </xdr:to>
    <xdr:sp macro="" textlink="">
      <xdr:nvSpPr>
        <xdr:cNvPr id="113" name="フローチャート : 判断 112"/>
        <xdr:cNvSpPr/>
      </xdr:nvSpPr>
      <xdr:spPr bwMode="auto">
        <a:xfrm>
          <a:off x="4254500" y="6868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27052</xdr:rowOff>
    </xdr:from>
    <xdr:ext cx="762000" cy="259045"/>
    <xdr:sp macro="" textlink="">
      <xdr:nvSpPr>
        <xdr:cNvPr id="114" name="テキスト ボックス 113"/>
        <xdr:cNvSpPr txBox="1"/>
      </xdr:nvSpPr>
      <xdr:spPr>
        <a:xfrm>
          <a:off x="3924300" y="663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283587</xdr:rowOff>
    </xdr:from>
    <xdr:to>
      <xdr:col>3</xdr:col>
      <xdr:colOff>206375</xdr:colOff>
      <xdr:row>35</xdr:row>
      <xdr:rowOff>330161</xdr:rowOff>
    </xdr:to>
    <xdr:cxnSp macro="">
      <xdr:nvCxnSpPr>
        <xdr:cNvPr id="115" name="直線コネクタ 114"/>
        <xdr:cNvCxnSpPr/>
      </xdr:nvCxnSpPr>
      <xdr:spPr bwMode="auto">
        <a:xfrm>
          <a:off x="2908300" y="6893937"/>
          <a:ext cx="698500" cy="46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245963</xdr:rowOff>
    </xdr:from>
    <xdr:to>
      <xdr:col>3</xdr:col>
      <xdr:colOff>257175</xdr:colOff>
      <xdr:row>36</xdr:row>
      <xdr:rowOff>4663</xdr:rowOff>
    </xdr:to>
    <xdr:sp macro="" textlink="">
      <xdr:nvSpPr>
        <xdr:cNvPr id="116" name="フローチャート : 判断 115"/>
        <xdr:cNvSpPr/>
      </xdr:nvSpPr>
      <xdr:spPr bwMode="auto">
        <a:xfrm>
          <a:off x="3556000" y="6856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14840</xdr:rowOff>
    </xdr:from>
    <xdr:ext cx="762000" cy="259045"/>
    <xdr:sp macro="" textlink="">
      <xdr:nvSpPr>
        <xdr:cNvPr id="117" name="テキスト ボックス 116"/>
        <xdr:cNvSpPr txBox="1"/>
      </xdr:nvSpPr>
      <xdr:spPr>
        <a:xfrm>
          <a:off x="3225800" y="6625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238913</xdr:rowOff>
    </xdr:from>
    <xdr:to>
      <xdr:col>2</xdr:col>
      <xdr:colOff>692150</xdr:colOff>
      <xdr:row>35</xdr:row>
      <xdr:rowOff>340513</xdr:rowOff>
    </xdr:to>
    <xdr:sp macro="" textlink="">
      <xdr:nvSpPr>
        <xdr:cNvPr id="118" name="フローチャート : 判断 117"/>
        <xdr:cNvSpPr/>
      </xdr:nvSpPr>
      <xdr:spPr bwMode="auto">
        <a:xfrm>
          <a:off x="2857500" y="6849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325290</xdr:rowOff>
    </xdr:from>
    <xdr:ext cx="762000" cy="259045"/>
    <xdr:sp macro="" textlink="">
      <xdr:nvSpPr>
        <xdr:cNvPr id="119" name="テキスト ボックス 118"/>
        <xdr:cNvSpPr txBox="1"/>
      </xdr:nvSpPr>
      <xdr:spPr>
        <a:xfrm>
          <a:off x="2527300" y="693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0" name="テキスト ボックス 11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1" name="テキスト ボックス 12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2" name="テキスト ボックス 12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3" name="テキスト ボックス 12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4" name="テキスト ボックス 12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277167</xdr:rowOff>
    </xdr:from>
    <xdr:to>
      <xdr:col>5</xdr:col>
      <xdr:colOff>34925</xdr:colOff>
      <xdr:row>36</xdr:row>
      <xdr:rowOff>35867</xdr:rowOff>
    </xdr:to>
    <xdr:sp macro="" textlink="">
      <xdr:nvSpPr>
        <xdr:cNvPr id="125" name="円/楕円 124"/>
        <xdr:cNvSpPr/>
      </xdr:nvSpPr>
      <xdr:spPr bwMode="auto">
        <a:xfrm>
          <a:off x="5600700" y="68875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249244</xdr:rowOff>
    </xdr:from>
    <xdr:ext cx="762000" cy="259045"/>
    <xdr:sp macro="" textlink="">
      <xdr:nvSpPr>
        <xdr:cNvPr id="126" name="人口1人当たり決算額の推移該当値テキスト445"/>
        <xdr:cNvSpPr txBox="1"/>
      </xdr:nvSpPr>
      <xdr:spPr>
        <a:xfrm>
          <a:off x="5740400" y="685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18,544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275654</xdr:rowOff>
    </xdr:from>
    <xdr:to>
      <xdr:col>4</xdr:col>
      <xdr:colOff>520700</xdr:colOff>
      <xdr:row>36</xdr:row>
      <xdr:rowOff>34354</xdr:rowOff>
    </xdr:to>
    <xdr:sp macro="" textlink="">
      <xdr:nvSpPr>
        <xdr:cNvPr id="127" name="円/楕円 126"/>
        <xdr:cNvSpPr/>
      </xdr:nvSpPr>
      <xdr:spPr bwMode="auto">
        <a:xfrm>
          <a:off x="4953000" y="68860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19131</xdr:rowOff>
    </xdr:from>
    <xdr:ext cx="736600" cy="259045"/>
    <xdr:sp macro="" textlink="">
      <xdr:nvSpPr>
        <xdr:cNvPr id="128" name="テキスト ボックス 127"/>
        <xdr:cNvSpPr txBox="1"/>
      </xdr:nvSpPr>
      <xdr:spPr>
        <a:xfrm>
          <a:off x="4622800" y="6972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18,875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314465</xdr:rowOff>
    </xdr:from>
    <xdr:to>
      <xdr:col>3</xdr:col>
      <xdr:colOff>955675</xdr:colOff>
      <xdr:row>36</xdr:row>
      <xdr:rowOff>73165</xdr:rowOff>
    </xdr:to>
    <xdr:sp macro="" textlink="">
      <xdr:nvSpPr>
        <xdr:cNvPr id="129" name="円/楕円 128"/>
        <xdr:cNvSpPr/>
      </xdr:nvSpPr>
      <xdr:spPr bwMode="auto">
        <a:xfrm>
          <a:off x="4254500" y="6924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57942</xdr:rowOff>
    </xdr:from>
    <xdr:ext cx="762000" cy="259045"/>
    <xdr:sp macro="" textlink="">
      <xdr:nvSpPr>
        <xdr:cNvPr id="130" name="テキスト ボックス 129"/>
        <xdr:cNvSpPr txBox="1"/>
      </xdr:nvSpPr>
      <xdr:spPr>
        <a:xfrm>
          <a:off x="3924300" y="701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279361</xdr:rowOff>
    </xdr:from>
    <xdr:to>
      <xdr:col>3</xdr:col>
      <xdr:colOff>257175</xdr:colOff>
      <xdr:row>36</xdr:row>
      <xdr:rowOff>38061</xdr:rowOff>
    </xdr:to>
    <xdr:sp macro="" textlink="">
      <xdr:nvSpPr>
        <xdr:cNvPr id="131" name="円/楕円 130"/>
        <xdr:cNvSpPr/>
      </xdr:nvSpPr>
      <xdr:spPr bwMode="auto">
        <a:xfrm>
          <a:off x="3556000" y="6889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22838</xdr:rowOff>
    </xdr:from>
    <xdr:ext cx="762000" cy="259045"/>
    <xdr:sp macro="" textlink="">
      <xdr:nvSpPr>
        <xdr:cNvPr id="132" name="テキスト ボックス 131"/>
        <xdr:cNvSpPr txBox="1"/>
      </xdr:nvSpPr>
      <xdr:spPr>
        <a:xfrm>
          <a:off x="3225800" y="697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18,064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232787</xdr:rowOff>
    </xdr:from>
    <xdr:to>
      <xdr:col>2</xdr:col>
      <xdr:colOff>692150</xdr:colOff>
      <xdr:row>35</xdr:row>
      <xdr:rowOff>334387</xdr:rowOff>
    </xdr:to>
    <xdr:sp macro="" textlink="">
      <xdr:nvSpPr>
        <xdr:cNvPr id="133" name="円/楕円 132"/>
        <xdr:cNvSpPr/>
      </xdr:nvSpPr>
      <xdr:spPr bwMode="auto">
        <a:xfrm>
          <a:off x="2857500" y="6843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1664</xdr:rowOff>
    </xdr:from>
    <xdr:ext cx="762000" cy="259045"/>
    <xdr:sp macro="" textlink="">
      <xdr:nvSpPr>
        <xdr:cNvPr id="134" name="テキスト ボックス 133"/>
        <xdr:cNvSpPr txBox="1"/>
      </xdr:nvSpPr>
      <xdr:spPr>
        <a:xfrm>
          <a:off x="2527300" y="6612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139700</xdr:rowOff>
    </xdr:from>
    <xdr:to>
      <xdr:col>7</xdr:col>
      <xdr:colOff>638175</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3" name="テキスト ボックス 52"/>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5" name="テキスト ボックス 54"/>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7" name="テキスト ボックス 56"/>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107659</xdr:rowOff>
    </xdr:from>
    <xdr:to>
      <xdr:col>6</xdr:col>
      <xdr:colOff>510540</xdr:colOff>
      <xdr:row>38</xdr:row>
      <xdr:rowOff>90139</xdr:rowOff>
    </xdr:to>
    <xdr:cxnSp macro="">
      <xdr:nvCxnSpPr>
        <xdr:cNvPr id="59" name="直線コネクタ 58"/>
        <xdr:cNvCxnSpPr/>
      </xdr:nvCxnSpPr>
      <xdr:spPr>
        <a:xfrm flipV="1">
          <a:off x="4633595" y="5251159"/>
          <a:ext cx="1270" cy="1354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93966</xdr:rowOff>
    </xdr:from>
    <xdr:ext cx="534377" cy="259045"/>
    <xdr:sp macro="" textlink="">
      <xdr:nvSpPr>
        <xdr:cNvPr id="60" name="人件費最小値テキスト"/>
        <xdr:cNvSpPr txBox="1"/>
      </xdr:nvSpPr>
      <xdr:spPr>
        <a:xfrm>
          <a:off x="4686300" y="6609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77,344</a:t>
          </a:r>
          <a:endParaRPr kumimoji="1" lang="ja-JP" altLang="en-US" sz="1000" b="1">
            <a:latin typeface="ＭＳ Ｐゴシック"/>
          </a:endParaRPr>
        </a:p>
      </xdr:txBody>
    </xdr:sp>
    <xdr:clientData/>
  </xdr:oneCellAnchor>
  <xdr:twoCellAnchor>
    <xdr:from>
      <xdr:col>6</xdr:col>
      <xdr:colOff>422275</xdr:colOff>
      <xdr:row>38</xdr:row>
      <xdr:rowOff>90139</xdr:rowOff>
    </xdr:from>
    <xdr:to>
      <xdr:col>6</xdr:col>
      <xdr:colOff>600075</xdr:colOff>
      <xdr:row>38</xdr:row>
      <xdr:rowOff>90139</xdr:rowOff>
    </xdr:to>
    <xdr:cxnSp macro="">
      <xdr:nvCxnSpPr>
        <xdr:cNvPr id="61" name="直線コネクタ 60"/>
        <xdr:cNvCxnSpPr/>
      </xdr:nvCxnSpPr>
      <xdr:spPr>
        <a:xfrm>
          <a:off x="4546600" y="660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54336</xdr:rowOff>
    </xdr:from>
    <xdr:ext cx="599010" cy="259045"/>
    <xdr:sp macro="" textlink="">
      <xdr:nvSpPr>
        <xdr:cNvPr id="62" name="人件費最大値テキスト"/>
        <xdr:cNvSpPr txBox="1"/>
      </xdr:nvSpPr>
      <xdr:spPr>
        <a:xfrm>
          <a:off x="4686300" y="502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551,213</a:t>
          </a:r>
          <a:endParaRPr kumimoji="1" lang="ja-JP" altLang="en-US" sz="1000" b="1">
            <a:latin typeface="ＭＳ Ｐゴシック"/>
          </a:endParaRPr>
        </a:p>
      </xdr:txBody>
    </xdr:sp>
    <xdr:clientData/>
  </xdr:oneCellAnchor>
  <xdr:twoCellAnchor>
    <xdr:from>
      <xdr:col>6</xdr:col>
      <xdr:colOff>422275</xdr:colOff>
      <xdr:row>30</xdr:row>
      <xdr:rowOff>107659</xdr:rowOff>
    </xdr:from>
    <xdr:to>
      <xdr:col>6</xdr:col>
      <xdr:colOff>600075</xdr:colOff>
      <xdr:row>30</xdr:row>
      <xdr:rowOff>107659</xdr:rowOff>
    </xdr:to>
    <xdr:cxnSp macro="">
      <xdr:nvCxnSpPr>
        <xdr:cNvPr id="63" name="直線コネクタ 62"/>
        <xdr:cNvCxnSpPr/>
      </xdr:nvCxnSpPr>
      <xdr:spPr>
        <a:xfrm>
          <a:off x="4546600" y="525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47048</xdr:rowOff>
    </xdr:from>
    <xdr:to>
      <xdr:col>6</xdr:col>
      <xdr:colOff>511175</xdr:colOff>
      <xdr:row>38</xdr:row>
      <xdr:rowOff>56064</xdr:rowOff>
    </xdr:to>
    <xdr:cxnSp macro="">
      <xdr:nvCxnSpPr>
        <xdr:cNvPr id="64" name="直線コネクタ 63"/>
        <xdr:cNvCxnSpPr/>
      </xdr:nvCxnSpPr>
      <xdr:spPr>
        <a:xfrm flipV="1">
          <a:off x="3797300" y="6562148"/>
          <a:ext cx="838200" cy="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84071</xdr:rowOff>
    </xdr:from>
    <xdr:ext cx="599010" cy="259045"/>
    <xdr:sp macro="" textlink="">
      <xdr:nvSpPr>
        <xdr:cNvPr id="65" name="人件費平均値テキスト"/>
        <xdr:cNvSpPr txBox="1"/>
      </xdr:nvSpPr>
      <xdr:spPr>
        <a:xfrm>
          <a:off x="4686300" y="60848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61194</xdr:rowOff>
    </xdr:from>
    <xdr:to>
      <xdr:col>6</xdr:col>
      <xdr:colOff>561975</xdr:colOff>
      <xdr:row>36</xdr:row>
      <xdr:rowOff>162794</xdr:rowOff>
    </xdr:to>
    <xdr:sp macro="" textlink="">
      <xdr:nvSpPr>
        <xdr:cNvPr id="66" name="フローチャート : 判断 65"/>
        <xdr:cNvSpPr/>
      </xdr:nvSpPr>
      <xdr:spPr>
        <a:xfrm>
          <a:off x="4584700" y="6233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56064</xdr:rowOff>
    </xdr:from>
    <xdr:to>
      <xdr:col>5</xdr:col>
      <xdr:colOff>358775</xdr:colOff>
      <xdr:row>38</xdr:row>
      <xdr:rowOff>62390</xdr:rowOff>
    </xdr:to>
    <xdr:cxnSp macro="">
      <xdr:nvCxnSpPr>
        <xdr:cNvPr id="67" name="直線コネクタ 66"/>
        <xdr:cNvCxnSpPr/>
      </xdr:nvCxnSpPr>
      <xdr:spPr>
        <a:xfrm flipV="1">
          <a:off x="2908300" y="6571164"/>
          <a:ext cx="889000" cy="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33522</xdr:rowOff>
    </xdr:from>
    <xdr:to>
      <xdr:col>5</xdr:col>
      <xdr:colOff>409575</xdr:colOff>
      <xdr:row>36</xdr:row>
      <xdr:rowOff>135122</xdr:rowOff>
    </xdr:to>
    <xdr:sp macro="" textlink="">
      <xdr:nvSpPr>
        <xdr:cNvPr id="68" name="フローチャート : 判断 67"/>
        <xdr:cNvSpPr/>
      </xdr:nvSpPr>
      <xdr:spPr>
        <a:xfrm>
          <a:off x="3746500" y="620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151649</xdr:rowOff>
    </xdr:from>
    <xdr:ext cx="599010" cy="259045"/>
    <xdr:sp macro="" textlink="">
      <xdr:nvSpPr>
        <xdr:cNvPr id="69" name="テキスト ボックス 68"/>
        <xdr:cNvSpPr txBox="1"/>
      </xdr:nvSpPr>
      <xdr:spPr>
        <a:xfrm>
          <a:off x="3497794" y="598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199,380</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62390</xdr:rowOff>
    </xdr:from>
    <xdr:to>
      <xdr:col>4</xdr:col>
      <xdr:colOff>155575</xdr:colOff>
      <xdr:row>38</xdr:row>
      <xdr:rowOff>68020</xdr:rowOff>
    </xdr:to>
    <xdr:cxnSp macro="">
      <xdr:nvCxnSpPr>
        <xdr:cNvPr id="70" name="直線コネクタ 69"/>
        <xdr:cNvCxnSpPr/>
      </xdr:nvCxnSpPr>
      <xdr:spPr>
        <a:xfrm flipV="1">
          <a:off x="2019300" y="6577490"/>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38040</xdr:rowOff>
    </xdr:from>
    <xdr:to>
      <xdr:col>4</xdr:col>
      <xdr:colOff>206375</xdr:colOff>
      <xdr:row>38</xdr:row>
      <xdr:rowOff>139640</xdr:rowOff>
    </xdr:to>
    <xdr:sp macro="" textlink="">
      <xdr:nvSpPr>
        <xdr:cNvPr id="71" name="フローチャート : 判断 70"/>
        <xdr:cNvSpPr/>
      </xdr:nvSpPr>
      <xdr:spPr>
        <a:xfrm>
          <a:off x="2857500" y="655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130767</xdr:rowOff>
    </xdr:from>
    <xdr:ext cx="534377" cy="259045"/>
    <xdr:sp macro="" textlink="">
      <xdr:nvSpPr>
        <xdr:cNvPr id="72" name="テキスト ボックス 71"/>
        <xdr:cNvSpPr txBox="1"/>
      </xdr:nvSpPr>
      <xdr:spPr>
        <a:xfrm>
          <a:off x="2641111" y="664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68020</xdr:rowOff>
    </xdr:from>
    <xdr:to>
      <xdr:col>2</xdr:col>
      <xdr:colOff>638175</xdr:colOff>
      <xdr:row>38</xdr:row>
      <xdr:rowOff>98920</xdr:rowOff>
    </xdr:to>
    <xdr:cxnSp macro="">
      <xdr:nvCxnSpPr>
        <xdr:cNvPr id="73" name="直線コネクタ 72"/>
        <xdr:cNvCxnSpPr/>
      </xdr:nvCxnSpPr>
      <xdr:spPr>
        <a:xfrm flipV="1">
          <a:off x="1130300" y="6583120"/>
          <a:ext cx="889000" cy="3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40371</xdr:rowOff>
    </xdr:from>
    <xdr:to>
      <xdr:col>3</xdr:col>
      <xdr:colOff>3175</xdr:colOff>
      <xdr:row>38</xdr:row>
      <xdr:rowOff>141971</xdr:rowOff>
    </xdr:to>
    <xdr:sp macro="" textlink="">
      <xdr:nvSpPr>
        <xdr:cNvPr id="74" name="フローチャート : 判断 73"/>
        <xdr:cNvSpPr/>
      </xdr:nvSpPr>
      <xdr:spPr>
        <a:xfrm>
          <a:off x="1968500" y="65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133098</xdr:rowOff>
    </xdr:from>
    <xdr:ext cx="534377" cy="259045"/>
    <xdr:sp macro="" textlink="">
      <xdr:nvSpPr>
        <xdr:cNvPr id="75" name="テキスト ボックス 74"/>
        <xdr:cNvSpPr txBox="1"/>
      </xdr:nvSpPr>
      <xdr:spPr>
        <a:xfrm>
          <a:off x="1752111" y="664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34507</xdr:rowOff>
    </xdr:from>
    <xdr:to>
      <xdr:col>1</xdr:col>
      <xdr:colOff>485775</xdr:colOff>
      <xdr:row>38</xdr:row>
      <xdr:rowOff>136107</xdr:rowOff>
    </xdr:to>
    <xdr:sp macro="" textlink="">
      <xdr:nvSpPr>
        <xdr:cNvPr id="76" name="フローチャート : 判断 75"/>
        <xdr:cNvSpPr/>
      </xdr:nvSpPr>
      <xdr:spPr>
        <a:xfrm>
          <a:off x="1079500" y="6549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152635</xdr:rowOff>
    </xdr:from>
    <xdr:ext cx="534377" cy="259045"/>
    <xdr:sp macro="" textlink="">
      <xdr:nvSpPr>
        <xdr:cNvPr id="77" name="テキスト ボックス 76"/>
        <xdr:cNvSpPr txBox="1"/>
      </xdr:nvSpPr>
      <xdr:spPr>
        <a:xfrm>
          <a:off x="863111" y="632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167698</xdr:rowOff>
    </xdr:from>
    <xdr:to>
      <xdr:col>6</xdr:col>
      <xdr:colOff>561975</xdr:colOff>
      <xdr:row>38</xdr:row>
      <xdr:rowOff>97848</xdr:rowOff>
    </xdr:to>
    <xdr:sp macro="" textlink="">
      <xdr:nvSpPr>
        <xdr:cNvPr id="83" name="円/楕円 82"/>
        <xdr:cNvSpPr/>
      </xdr:nvSpPr>
      <xdr:spPr>
        <a:xfrm>
          <a:off x="4584700" y="651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82625</xdr:rowOff>
    </xdr:from>
    <xdr:ext cx="534377" cy="259045"/>
    <xdr:sp macro="" textlink="">
      <xdr:nvSpPr>
        <xdr:cNvPr id="84" name="人件費該当値テキスト"/>
        <xdr:cNvSpPr txBox="1"/>
      </xdr:nvSpPr>
      <xdr:spPr>
        <a:xfrm>
          <a:off x="4686300" y="642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92,424</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5264</xdr:rowOff>
    </xdr:from>
    <xdr:to>
      <xdr:col>5</xdr:col>
      <xdr:colOff>409575</xdr:colOff>
      <xdr:row>38</xdr:row>
      <xdr:rowOff>106864</xdr:rowOff>
    </xdr:to>
    <xdr:sp macro="" textlink="">
      <xdr:nvSpPr>
        <xdr:cNvPr id="85" name="円/楕円 84"/>
        <xdr:cNvSpPr/>
      </xdr:nvSpPr>
      <xdr:spPr>
        <a:xfrm>
          <a:off x="3746500" y="652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97991</xdr:rowOff>
    </xdr:from>
    <xdr:ext cx="534377" cy="259045"/>
    <xdr:sp macro="" textlink="">
      <xdr:nvSpPr>
        <xdr:cNvPr id="86" name="テキスト ボックス 85"/>
        <xdr:cNvSpPr txBox="1"/>
      </xdr:nvSpPr>
      <xdr:spPr>
        <a:xfrm>
          <a:off x="3530111" y="661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89,269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11590</xdr:rowOff>
    </xdr:from>
    <xdr:to>
      <xdr:col>4</xdr:col>
      <xdr:colOff>206375</xdr:colOff>
      <xdr:row>38</xdr:row>
      <xdr:rowOff>113190</xdr:rowOff>
    </xdr:to>
    <xdr:sp macro="" textlink="">
      <xdr:nvSpPr>
        <xdr:cNvPr id="87" name="円/楕円 86"/>
        <xdr:cNvSpPr/>
      </xdr:nvSpPr>
      <xdr:spPr>
        <a:xfrm>
          <a:off x="2857500" y="65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129717</xdr:rowOff>
    </xdr:from>
    <xdr:ext cx="534377" cy="259045"/>
    <xdr:sp macro="" textlink="">
      <xdr:nvSpPr>
        <xdr:cNvPr id="88" name="テキスト ボックス 87"/>
        <xdr:cNvSpPr txBox="1"/>
      </xdr:nvSpPr>
      <xdr:spPr>
        <a:xfrm>
          <a:off x="2641111" y="63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17220</xdr:rowOff>
    </xdr:from>
    <xdr:to>
      <xdr:col>3</xdr:col>
      <xdr:colOff>3175</xdr:colOff>
      <xdr:row>38</xdr:row>
      <xdr:rowOff>118820</xdr:rowOff>
    </xdr:to>
    <xdr:sp macro="" textlink="">
      <xdr:nvSpPr>
        <xdr:cNvPr id="89" name="円/楕円 88"/>
        <xdr:cNvSpPr/>
      </xdr:nvSpPr>
      <xdr:spPr>
        <a:xfrm>
          <a:off x="1968500" y="653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135346</xdr:rowOff>
    </xdr:from>
    <xdr:ext cx="534377" cy="259045"/>
    <xdr:sp macro="" textlink="">
      <xdr:nvSpPr>
        <xdr:cNvPr id="90" name="テキスト ボックス 89"/>
        <xdr:cNvSpPr txBox="1"/>
      </xdr:nvSpPr>
      <xdr:spPr>
        <a:xfrm>
          <a:off x="1752111" y="630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85,085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48120</xdr:rowOff>
    </xdr:from>
    <xdr:to>
      <xdr:col>1</xdr:col>
      <xdr:colOff>485775</xdr:colOff>
      <xdr:row>38</xdr:row>
      <xdr:rowOff>149720</xdr:rowOff>
    </xdr:to>
    <xdr:sp macro="" textlink="">
      <xdr:nvSpPr>
        <xdr:cNvPr id="91" name="円/楕円 90"/>
        <xdr:cNvSpPr/>
      </xdr:nvSpPr>
      <xdr:spPr>
        <a:xfrm>
          <a:off x="1079500" y="656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140847</xdr:rowOff>
    </xdr:from>
    <xdr:ext cx="534377" cy="259045"/>
    <xdr:sp macro="" textlink="">
      <xdr:nvSpPr>
        <xdr:cNvPr id="92" name="テキスト ボックス 91"/>
        <xdr:cNvSpPr txBox="1"/>
      </xdr:nvSpPr>
      <xdr:spPr>
        <a:xfrm>
          <a:off x="863111" y="665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167269</xdr:rowOff>
    </xdr:from>
    <xdr:to>
      <xdr:col>6</xdr:col>
      <xdr:colOff>510540</xdr:colOff>
      <xdr:row>58</xdr:row>
      <xdr:rowOff>138981</xdr:rowOff>
    </xdr:to>
    <xdr:cxnSp macro="">
      <xdr:nvCxnSpPr>
        <xdr:cNvPr id="118" name="直線コネクタ 117"/>
        <xdr:cNvCxnSpPr/>
      </xdr:nvCxnSpPr>
      <xdr:spPr>
        <a:xfrm flipV="1">
          <a:off x="4633595" y="8739769"/>
          <a:ext cx="1270" cy="134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142808</xdr:rowOff>
    </xdr:from>
    <xdr:ext cx="534377" cy="259045"/>
    <xdr:sp macro="" textlink="">
      <xdr:nvSpPr>
        <xdr:cNvPr id="119" name="物件費最小値テキスト"/>
        <xdr:cNvSpPr txBox="1"/>
      </xdr:nvSpPr>
      <xdr:spPr>
        <a:xfrm>
          <a:off x="4686300" y="1008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80,440</a:t>
          </a:r>
          <a:endParaRPr kumimoji="1" lang="ja-JP" altLang="en-US" sz="1000" b="1">
            <a:latin typeface="ＭＳ Ｐゴシック"/>
          </a:endParaRPr>
        </a:p>
      </xdr:txBody>
    </xdr:sp>
    <xdr:clientData/>
  </xdr:oneCellAnchor>
  <xdr:twoCellAnchor>
    <xdr:from>
      <xdr:col>6</xdr:col>
      <xdr:colOff>422275</xdr:colOff>
      <xdr:row>58</xdr:row>
      <xdr:rowOff>138981</xdr:rowOff>
    </xdr:from>
    <xdr:to>
      <xdr:col>6</xdr:col>
      <xdr:colOff>600075</xdr:colOff>
      <xdr:row>58</xdr:row>
      <xdr:rowOff>138981</xdr:rowOff>
    </xdr:to>
    <xdr:cxnSp macro="">
      <xdr:nvCxnSpPr>
        <xdr:cNvPr id="120" name="直線コネクタ 119"/>
        <xdr:cNvCxnSpPr/>
      </xdr:nvCxnSpPr>
      <xdr:spPr>
        <a:xfrm>
          <a:off x="4546600" y="1008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113946</xdr:rowOff>
    </xdr:from>
    <xdr:ext cx="599010" cy="259045"/>
    <xdr:sp macro="" textlink="">
      <xdr:nvSpPr>
        <xdr:cNvPr id="121" name="物件費最大値テキスト"/>
        <xdr:cNvSpPr txBox="1"/>
      </xdr:nvSpPr>
      <xdr:spPr>
        <a:xfrm>
          <a:off x="4686300" y="851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903,116</a:t>
          </a:r>
          <a:endParaRPr kumimoji="1" lang="ja-JP" altLang="en-US" sz="1000" b="1">
            <a:latin typeface="ＭＳ Ｐゴシック"/>
          </a:endParaRPr>
        </a:p>
      </xdr:txBody>
    </xdr:sp>
    <xdr:clientData/>
  </xdr:oneCellAnchor>
  <xdr:twoCellAnchor>
    <xdr:from>
      <xdr:col>6</xdr:col>
      <xdr:colOff>422275</xdr:colOff>
      <xdr:row>50</xdr:row>
      <xdr:rowOff>167269</xdr:rowOff>
    </xdr:from>
    <xdr:to>
      <xdr:col>6</xdr:col>
      <xdr:colOff>600075</xdr:colOff>
      <xdr:row>50</xdr:row>
      <xdr:rowOff>167269</xdr:rowOff>
    </xdr:to>
    <xdr:cxnSp macro="">
      <xdr:nvCxnSpPr>
        <xdr:cNvPr id="122" name="直線コネクタ 121"/>
        <xdr:cNvCxnSpPr/>
      </xdr:nvCxnSpPr>
      <xdr:spPr>
        <a:xfrm>
          <a:off x="4546600" y="8739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86092</xdr:rowOff>
    </xdr:from>
    <xdr:to>
      <xdr:col>6</xdr:col>
      <xdr:colOff>511175</xdr:colOff>
      <xdr:row>57</xdr:row>
      <xdr:rowOff>133942</xdr:rowOff>
    </xdr:to>
    <xdr:cxnSp macro="">
      <xdr:nvCxnSpPr>
        <xdr:cNvPr id="123" name="直線コネクタ 122"/>
        <xdr:cNvCxnSpPr/>
      </xdr:nvCxnSpPr>
      <xdr:spPr>
        <a:xfrm>
          <a:off x="3797300" y="9858742"/>
          <a:ext cx="838200" cy="4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75423</xdr:rowOff>
    </xdr:from>
    <xdr:ext cx="599010" cy="259045"/>
    <xdr:sp macro="" textlink="">
      <xdr:nvSpPr>
        <xdr:cNvPr id="124" name="物件費平均値テキスト"/>
        <xdr:cNvSpPr txBox="1"/>
      </xdr:nvSpPr>
      <xdr:spPr>
        <a:xfrm>
          <a:off x="4686300" y="96766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207,264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52546</xdr:rowOff>
    </xdr:from>
    <xdr:to>
      <xdr:col>6</xdr:col>
      <xdr:colOff>561975</xdr:colOff>
      <xdr:row>57</xdr:row>
      <xdr:rowOff>154146</xdr:rowOff>
    </xdr:to>
    <xdr:sp macro="" textlink="">
      <xdr:nvSpPr>
        <xdr:cNvPr id="125" name="フローチャート : 判断 124"/>
        <xdr:cNvSpPr/>
      </xdr:nvSpPr>
      <xdr:spPr>
        <a:xfrm>
          <a:off x="45847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86092</xdr:rowOff>
    </xdr:from>
    <xdr:to>
      <xdr:col>5</xdr:col>
      <xdr:colOff>358775</xdr:colOff>
      <xdr:row>57</xdr:row>
      <xdr:rowOff>123484</xdr:rowOff>
    </xdr:to>
    <xdr:cxnSp macro="">
      <xdr:nvCxnSpPr>
        <xdr:cNvPr id="126" name="直線コネクタ 125"/>
        <xdr:cNvCxnSpPr/>
      </xdr:nvCxnSpPr>
      <xdr:spPr>
        <a:xfrm flipV="1">
          <a:off x="2908300" y="9858742"/>
          <a:ext cx="889000" cy="3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83358</xdr:rowOff>
    </xdr:from>
    <xdr:to>
      <xdr:col>5</xdr:col>
      <xdr:colOff>409575</xdr:colOff>
      <xdr:row>57</xdr:row>
      <xdr:rowOff>13508</xdr:rowOff>
    </xdr:to>
    <xdr:sp macro="" textlink="">
      <xdr:nvSpPr>
        <xdr:cNvPr id="127" name="フローチャート : 判断 126"/>
        <xdr:cNvSpPr/>
      </xdr:nvSpPr>
      <xdr:spPr>
        <a:xfrm>
          <a:off x="3746500" y="968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30035</xdr:rowOff>
    </xdr:from>
    <xdr:ext cx="599010" cy="259045"/>
    <xdr:sp macro="" textlink="">
      <xdr:nvSpPr>
        <xdr:cNvPr id="128" name="テキスト ボックス 127"/>
        <xdr:cNvSpPr txBox="1"/>
      </xdr:nvSpPr>
      <xdr:spPr>
        <a:xfrm>
          <a:off x="3497794" y="945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293,394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123484</xdr:rowOff>
    </xdr:from>
    <xdr:to>
      <xdr:col>4</xdr:col>
      <xdr:colOff>155575</xdr:colOff>
      <xdr:row>58</xdr:row>
      <xdr:rowOff>90660</xdr:rowOff>
    </xdr:to>
    <xdr:cxnSp macro="">
      <xdr:nvCxnSpPr>
        <xdr:cNvPr id="129" name="直線コネクタ 128"/>
        <xdr:cNvCxnSpPr/>
      </xdr:nvCxnSpPr>
      <xdr:spPr>
        <a:xfrm flipV="1">
          <a:off x="2019300" y="9896134"/>
          <a:ext cx="889000" cy="138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104097</xdr:rowOff>
    </xdr:from>
    <xdr:to>
      <xdr:col>4</xdr:col>
      <xdr:colOff>206375</xdr:colOff>
      <xdr:row>59</xdr:row>
      <xdr:rowOff>34247</xdr:rowOff>
    </xdr:to>
    <xdr:sp macro="" textlink="">
      <xdr:nvSpPr>
        <xdr:cNvPr id="130" name="フローチャート : 判断 129"/>
        <xdr:cNvSpPr/>
      </xdr:nvSpPr>
      <xdr:spPr>
        <a:xfrm>
          <a:off x="2857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25374</xdr:rowOff>
    </xdr:from>
    <xdr:ext cx="534377" cy="259045"/>
    <xdr:sp macro="" textlink="">
      <xdr:nvSpPr>
        <xdr:cNvPr id="131" name="テキスト ボックス 130"/>
        <xdr:cNvSpPr txBox="1"/>
      </xdr:nvSpPr>
      <xdr:spPr>
        <a:xfrm>
          <a:off x="2641111" y="10140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90660</xdr:rowOff>
    </xdr:from>
    <xdr:to>
      <xdr:col>2</xdr:col>
      <xdr:colOff>638175</xdr:colOff>
      <xdr:row>58</xdr:row>
      <xdr:rowOff>122243</xdr:rowOff>
    </xdr:to>
    <xdr:cxnSp macro="">
      <xdr:nvCxnSpPr>
        <xdr:cNvPr id="132" name="直線コネクタ 131"/>
        <xdr:cNvCxnSpPr/>
      </xdr:nvCxnSpPr>
      <xdr:spPr>
        <a:xfrm flipV="1">
          <a:off x="1130300" y="10034760"/>
          <a:ext cx="889000" cy="3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117632</xdr:rowOff>
    </xdr:from>
    <xdr:to>
      <xdr:col>3</xdr:col>
      <xdr:colOff>3175</xdr:colOff>
      <xdr:row>59</xdr:row>
      <xdr:rowOff>47782</xdr:rowOff>
    </xdr:to>
    <xdr:sp macro="" textlink="">
      <xdr:nvSpPr>
        <xdr:cNvPr id="133" name="フローチャート : 判断 132"/>
        <xdr:cNvSpPr/>
      </xdr:nvSpPr>
      <xdr:spPr>
        <a:xfrm>
          <a:off x="1968500" y="100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38909</xdr:rowOff>
    </xdr:from>
    <xdr:ext cx="534377" cy="259045"/>
    <xdr:sp macro="" textlink="">
      <xdr:nvSpPr>
        <xdr:cNvPr id="134" name="テキスト ボックス 133"/>
        <xdr:cNvSpPr txBox="1"/>
      </xdr:nvSpPr>
      <xdr:spPr>
        <a:xfrm>
          <a:off x="1752111" y="1015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116058</xdr:rowOff>
    </xdr:from>
    <xdr:to>
      <xdr:col>1</xdr:col>
      <xdr:colOff>485775</xdr:colOff>
      <xdr:row>59</xdr:row>
      <xdr:rowOff>46208</xdr:rowOff>
    </xdr:to>
    <xdr:sp macro="" textlink="">
      <xdr:nvSpPr>
        <xdr:cNvPr id="135" name="フローチャート : 判断 134"/>
        <xdr:cNvSpPr/>
      </xdr:nvSpPr>
      <xdr:spPr>
        <a:xfrm>
          <a:off x="1079500" y="1006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37335</xdr:rowOff>
    </xdr:from>
    <xdr:ext cx="534377" cy="259045"/>
    <xdr:sp macro="" textlink="">
      <xdr:nvSpPr>
        <xdr:cNvPr id="136" name="テキスト ボックス 135"/>
        <xdr:cNvSpPr txBox="1"/>
      </xdr:nvSpPr>
      <xdr:spPr>
        <a:xfrm>
          <a:off x="863111" y="1015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83142</xdr:rowOff>
    </xdr:from>
    <xdr:to>
      <xdr:col>6</xdr:col>
      <xdr:colOff>561975</xdr:colOff>
      <xdr:row>58</xdr:row>
      <xdr:rowOff>13292</xdr:rowOff>
    </xdr:to>
    <xdr:sp macro="" textlink="">
      <xdr:nvSpPr>
        <xdr:cNvPr id="142" name="円/楕円 141"/>
        <xdr:cNvSpPr/>
      </xdr:nvSpPr>
      <xdr:spPr>
        <a:xfrm>
          <a:off x="4584700" y="98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61569</xdr:rowOff>
    </xdr:from>
    <xdr:ext cx="599010" cy="259045"/>
    <xdr:sp macro="" textlink="">
      <xdr:nvSpPr>
        <xdr:cNvPr id="143" name="物件費該当値テキスト"/>
        <xdr:cNvSpPr txBox="1"/>
      </xdr:nvSpPr>
      <xdr:spPr>
        <a:xfrm>
          <a:off x="4686300" y="9834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188,526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35292</xdr:rowOff>
    </xdr:from>
    <xdr:to>
      <xdr:col>5</xdr:col>
      <xdr:colOff>409575</xdr:colOff>
      <xdr:row>57</xdr:row>
      <xdr:rowOff>136892</xdr:rowOff>
    </xdr:to>
    <xdr:sp macro="" textlink="">
      <xdr:nvSpPr>
        <xdr:cNvPr id="144" name="円/楕円 143"/>
        <xdr:cNvSpPr/>
      </xdr:nvSpPr>
      <xdr:spPr>
        <a:xfrm>
          <a:off x="3746500" y="980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128019</xdr:rowOff>
    </xdr:from>
    <xdr:ext cx="599010" cy="259045"/>
    <xdr:sp macro="" textlink="">
      <xdr:nvSpPr>
        <xdr:cNvPr id="145" name="テキスト ボックス 144"/>
        <xdr:cNvSpPr txBox="1"/>
      </xdr:nvSpPr>
      <xdr:spPr>
        <a:xfrm>
          <a:off x="3497794" y="990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217,831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72684</xdr:rowOff>
    </xdr:from>
    <xdr:to>
      <xdr:col>4</xdr:col>
      <xdr:colOff>206375</xdr:colOff>
      <xdr:row>58</xdr:row>
      <xdr:rowOff>2834</xdr:rowOff>
    </xdr:to>
    <xdr:sp macro="" textlink="">
      <xdr:nvSpPr>
        <xdr:cNvPr id="146" name="円/楕円 145"/>
        <xdr:cNvSpPr/>
      </xdr:nvSpPr>
      <xdr:spPr>
        <a:xfrm>
          <a:off x="2857500" y="984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19361</xdr:rowOff>
    </xdr:from>
    <xdr:ext cx="599010" cy="259045"/>
    <xdr:sp macro="" textlink="">
      <xdr:nvSpPr>
        <xdr:cNvPr id="147" name="テキスト ボックス 146"/>
        <xdr:cNvSpPr txBox="1"/>
      </xdr:nvSpPr>
      <xdr:spPr>
        <a:xfrm>
          <a:off x="2608794" y="9620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194,931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39860</xdr:rowOff>
    </xdr:from>
    <xdr:to>
      <xdr:col>3</xdr:col>
      <xdr:colOff>3175</xdr:colOff>
      <xdr:row>58</xdr:row>
      <xdr:rowOff>141460</xdr:rowOff>
    </xdr:to>
    <xdr:sp macro="" textlink="">
      <xdr:nvSpPr>
        <xdr:cNvPr id="148" name="円/楕円 147"/>
        <xdr:cNvSpPr/>
      </xdr:nvSpPr>
      <xdr:spPr>
        <a:xfrm>
          <a:off x="1968500" y="99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157987</xdr:rowOff>
    </xdr:from>
    <xdr:ext cx="599010" cy="259045"/>
    <xdr:sp macro="" textlink="">
      <xdr:nvSpPr>
        <xdr:cNvPr id="149" name="テキスト ボックス 148"/>
        <xdr:cNvSpPr txBox="1"/>
      </xdr:nvSpPr>
      <xdr:spPr>
        <a:xfrm>
          <a:off x="1719794" y="9759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71443</xdr:rowOff>
    </xdr:from>
    <xdr:to>
      <xdr:col>1</xdr:col>
      <xdr:colOff>485775</xdr:colOff>
      <xdr:row>59</xdr:row>
      <xdr:rowOff>1593</xdr:rowOff>
    </xdr:to>
    <xdr:sp macro="" textlink="">
      <xdr:nvSpPr>
        <xdr:cNvPr id="150" name="円/楕円 149"/>
        <xdr:cNvSpPr/>
      </xdr:nvSpPr>
      <xdr:spPr>
        <a:xfrm>
          <a:off x="1079500" y="1001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18120</xdr:rowOff>
    </xdr:from>
    <xdr:ext cx="534377" cy="259045"/>
    <xdr:sp macro="" textlink="">
      <xdr:nvSpPr>
        <xdr:cNvPr id="151" name="テキスト ボックス 150"/>
        <xdr:cNvSpPr txBox="1"/>
      </xdr:nvSpPr>
      <xdr:spPr>
        <a:xfrm>
          <a:off x="863111" y="979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90,691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84937</xdr:rowOff>
    </xdr:from>
    <xdr:to>
      <xdr:col>6</xdr:col>
      <xdr:colOff>510540</xdr:colOff>
      <xdr:row>79</xdr:row>
      <xdr:rowOff>44450</xdr:rowOff>
    </xdr:to>
    <xdr:cxnSp macro="">
      <xdr:nvCxnSpPr>
        <xdr:cNvPr id="175" name="直線コネクタ 174"/>
        <xdr:cNvCxnSpPr/>
      </xdr:nvCxnSpPr>
      <xdr:spPr>
        <a:xfrm flipV="1">
          <a:off x="4633595" y="12086437"/>
          <a:ext cx="1270" cy="15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6"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7" name="直線コネクタ 176"/>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31614</xdr:rowOff>
    </xdr:from>
    <xdr:ext cx="599010" cy="259045"/>
    <xdr:sp macro="" textlink="">
      <xdr:nvSpPr>
        <xdr:cNvPr id="178" name="維持補修費最大値テキスト"/>
        <xdr:cNvSpPr txBox="1"/>
      </xdr:nvSpPr>
      <xdr:spPr>
        <a:xfrm>
          <a:off x="4686300" y="1186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118,312</a:t>
          </a:r>
          <a:endParaRPr kumimoji="1" lang="ja-JP" altLang="en-US" sz="1000" b="1">
            <a:latin typeface="ＭＳ Ｐゴシック"/>
          </a:endParaRPr>
        </a:p>
      </xdr:txBody>
    </xdr:sp>
    <xdr:clientData/>
  </xdr:oneCellAnchor>
  <xdr:twoCellAnchor>
    <xdr:from>
      <xdr:col>6</xdr:col>
      <xdr:colOff>422275</xdr:colOff>
      <xdr:row>70</xdr:row>
      <xdr:rowOff>84937</xdr:rowOff>
    </xdr:from>
    <xdr:to>
      <xdr:col>6</xdr:col>
      <xdr:colOff>600075</xdr:colOff>
      <xdr:row>70</xdr:row>
      <xdr:rowOff>84937</xdr:rowOff>
    </xdr:to>
    <xdr:cxnSp macro="">
      <xdr:nvCxnSpPr>
        <xdr:cNvPr id="179" name="直線コネクタ 178"/>
        <xdr:cNvCxnSpPr/>
      </xdr:nvCxnSpPr>
      <xdr:spPr>
        <a:xfrm>
          <a:off x="4546600" y="12086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43231</xdr:rowOff>
    </xdr:from>
    <xdr:to>
      <xdr:col>6</xdr:col>
      <xdr:colOff>511175</xdr:colOff>
      <xdr:row>79</xdr:row>
      <xdr:rowOff>43929</xdr:rowOff>
    </xdr:to>
    <xdr:cxnSp macro="">
      <xdr:nvCxnSpPr>
        <xdr:cNvPr id="180" name="直線コネクタ 179"/>
        <xdr:cNvCxnSpPr/>
      </xdr:nvCxnSpPr>
      <xdr:spPr>
        <a:xfrm>
          <a:off x="3797300" y="13587781"/>
          <a:ext cx="838200" cy="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37013</xdr:rowOff>
    </xdr:from>
    <xdr:ext cx="534377" cy="259045"/>
    <xdr:sp macro="" textlink="">
      <xdr:nvSpPr>
        <xdr:cNvPr id="181" name="維持補修費平均値テキスト"/>
        <xdr:cNvSpPr txBox="1"/>
      </xdr:nvSpPr>
      <xdr:spPr>
        <a:xfrm>
          <a:off x="4686300" y="13067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25,387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14136</xdr:rowOff>
    </xdr:from>
    <xdr:to>
      <xdr:col>6</xdr:col>
      <xdr:colOff>561975</xdr:colOff>
      <xdr:row>77</xdr:row>
      <xdr:rowOff>115736</xdr:rowOff>
    </xdr:to>
    <xdr:sp macro="" textlink="">
      <xdr:nvSpPr>
        <xdr:cNvPr id="182" name="フローチャート : 判断 181"/>
        <xdr:cNvSpPr/>
      </xdr:nvSpPr>
      <xdr:spPr>
        <a:xfrm>
          <a:off x="4584700" y="1321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36601</xdr:rowOff>
    </xdr:from>
    <xdr:to>
      <xdr:col>5</xdr:col>
      <xdr:colOff>358775</xdr:colOff>
      <xdr:row>79</xdr:row>
      <xdr:rowOff>43231</xdr:rowOff>
    </xdr:to>
    <xdr:cxnSp macro="">
      <xdr:nvCxnSpPr>
        <xdr:cNvPr id="183" name="直線コネクタ 182"/>
        <xdr:cNvCxnSpPr/>
      </xdr:nvCxnSpPr>
      <xdr:spPr>
        <a:xfrm>
          <a:off x="2908300" y="13581151"/>
          <a:ext cx="889000" cy="6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105296</xdr:rowOff>
    </xdr:from>
    <xdr:to>
      <xdr:col>5</xdr:col>
      <xdr:colOff>409575</xdr:colOff>
      <xdr:row>78</xdr:row>
      <xdr:rowOff>35446</xdr:rowOff>
    </xdr:to>
    <xdr:sp macro="" textlink="">
      <xdr:nvSpPr>
        <xdr:cNvPr id="184" name="フローチャート : 判断 183"/>
        <xdr:cNvSpPr/>
      </xdr:nvSpPr>
      <xdr:spPr>
        <a:xfrm>
          <a:off x="3746500" y="1330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76</xdr:row>
      <xdr:rowOff>51973</xdr:rowOff>
    </xdr:from>
    <xdr:ext cx="534377" cy="259045"/>
    <xdr:sp macro="" textlink="">
      <xdr:nvSpPr>
        <xdr:cNvPr id="185" name="テキスト ボックス 184"/>
        <xdr:cNvSpPr txBox="1"/>
      </xdr:nvSpPr>
      <xdr:spPr>
        <a:xfrm>
          <a:off x="3530111" y="1308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18,209</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36601</xdr:rowOff>
    </xdr:from>
    <xdr:to>
      <xdr:col>4</xdr:col>
      <xdr:colOff>155575</xdr:colOff>
      <xdr:row>79</xdr:row>
      <xdr:rowOff>37097</xdr:rowOff>
    </xdr:to>
    <xdr:cxnSp macro="">
      <xdr:nvCxnSpPr>
        <xdr:cNvPr id="186" name="直線コネクタ 185"/>
        <xdr:cNvCxnSpPr/>
      </xdr:nvCxnSpPr>
      <xdr:spPr>
        <a:xfrm flipV="1">
          <a:off x="2019300" y="13581151"/>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101346</xdr:rowOff>
    </xdr:from>
    <xdr:to>
      <xdr:col>4</xdr:col>
      <xdr:colOff>206375</xdr:colOff>
      <xdr:row>79</xdr:row>
      <xdr:rowOff>31496</xdr:rowOff>
    </xdr:to>
    <xdr:sp macro="" textlink="">
      <xdr:nvSpPr>
        <xdr:cNvPr id="187" name="フローチャート : 判断 186"/>
        <xdr:cNvSpPr/>
      </xdr:nvSpPr>
      <xdr:spPr>
        <a:xfrm>
          <a:off x="2857500" y="134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48023</xdr:rowOff>
    </xdr:from>
    <xdr:ext cx="469744" cy="259045"/>
    <xdr:sp macro="" textlink="">
      <xdr:nvSpPr>
        <xdr:cNvPr id="188" name="テキスト ボックス 187"/>
        <xdr:cNvSpPr txBox="1"/>
      </xdr:nvSpPr>
      <xdr:spPr>
        <a:xfrm>
          <a:off x="2673427" y="1324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37097</xdr:rowOff>
    </xdr:from>
    <xdr:to>
      <xdr:col>2</xdr:col>
      <xdr:colOff>638175</xdr:colOff>
      <xdr:row>79</xdr:row>
      <xdr:rowOff>43041</xdr:rowOff>
    </xdr:to>
    <xdr:cxnSp macro="">
      <xdr:nvCxnSpPr>
        <xdr:cNvPr id="189" name="直線コネクタ 188"/>
        <xdr:cNvCxnSpPr/>
      </xdr:nvCxnSpPr>
      <xdr:spPr>
        <a:xfrm flipV="1">
          <a:off x="1130300" y="13581647"/>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108674</xdr:rowOff>
    </xdr:from>
    <xdr:to>
      <xdr:col>3</xdr:col>
      <xdr:colOff>3175</xdr:colOff>
      <xdr:row>79</xdr:row>
      <xdr:rowOff>38824</xdr:rowOff>
    </xdr:to>
    <xdr:sp macro="" textlink="">
      <xdr:nvSpPr>
        <xdr:cNvPr id="190" name="フローチャート : 判断 189"/>
        <xdr:cNvSpPr/>
      </xdr:nvSpPr>
      <xdr:spPr>
        <a:xfrm>
          <a:off x="1968500" y="13481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55351</xdr:rowOff>
    </xdr:from>
    <xdr:ext cx="469744" cy="259045"/>
    <xdr:sp macro="" textlink="">
      <xdr:nvSpPr>
        <xdr:cNvPr id="191" name="テキスト ボックス 190"/>
        <xdr:cNvSpPr txBox="1"/>
      </xdr:nvSpPr>
      <xdr:spPr>
        <a:xfrm>
          <a:off x="1784427" y="1325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110655</xdr:rowOff>
    </xdr:from>
    <xdr:to>
      <xdr:col>1</xdr:col>
      <xdr:colOff>485775</xdr:colOff>
      <xdr:row>79</xdr:row>
      <xdr:rowOff>40805</xdr:rowOff>
    </xdr:to>
    <xdr:sp macro="" textlink="">
      <xdr:nvSpPr>
        <xdr:cNvPr id="192" name="フローチャート : 判断 191"/>
        <xdr:cNvSpPr/>
      </xdr:nvSpPr>
      <xdr:spPr>
        <a:xfrm>
          <a:off x="1079500" y="134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57332</xdr:rowOff>
    </xdr:from>
    <xdr:ext cx="469744" cy="259045"/>
    <xdr:sp macro="" textlink="">
      <xdr:nvSpPr>
        <xdr:cNvPr id="193" name="テキスト ボックス 192"/>
        <xdr:cNvSpPr txBox="1"/>
      </xdr:nvSpPr>
      <xdr:spPr>
        <a:xfrm>
          <a:off x="895427" y="1325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164579</xdr:rowOff>
    </xdr:from>
    <xdr:to>
      <xdr:col>6</xdr:col>
      <xdr:colOff>561975</xdr:colOff>
      <xdr:row>79</xdr:row>
      <xdr:rowOff>94729</xdr:rowOff>
    </xdr:to>
    <xdr:sp macro="" textlink="">
      <xdr:nvSpPr>
        <xdr:cNvPr id="199" name="円/楕円 198"/>
        <xdr:cNvSpPr/>
      </xdr:nvSpPr>
      <xdr:spPr>
        <a:xfrm>
          <a:off x="4584700" y="1353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79506</xdr:rowOff>
    </xdr:from>
    <xdr:ext cx="313932" cy="259045"/>
    <xdr:sp macro="" textlink="">
      <xdr:nvSpPr>
        <xdr:cNvPr id="200" name="維持補修費該当値テキスト"/>
        <xdr:cNvSpPr txBox="1"/>
      </xdr:nvSpPr>
      <xdr:spPr>
        <a:xfrm>
          <a:off x="4686300" y="134526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163881</xdr:rowOff>
    </xdr:from>
    <xdr:to>
      <xdr:col>5</xdr:col>
      <xdr:colOff>409575</xdr:colOff>
      <xdr:row>79</xdr:row>
      <xdr:rowOff>94031</xdr:rowOff>
    </xdr:to>
    <xdr:sp macro="" textlink="">
      <xdr:nvSpPr>
        <xdr:cNvPr id="201" name="円/楕円 200"/>
        <xdr:cNvSpPr/>
      </xdr:nvSpPr>
      <xdr:spPr>
        <a:xfrm>
          <a:off x="3746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201808</xdr:colOff>
      <xdr:row>79</xdr:row>
      <xdr:rowOff>85158</xdr:rowOff>
    </xdr:from>
    <xdr:ext cx="313932" cy="259045"/>
    <xdr:sp macro="" textlink="">
      <xdr:nvSpPr>
        <xdr:cNvPr id="202" name="テキスト ボックス 201"/>
        <xdr:cNvSpPr txBox="1"/>
      </xdr:nvSpPr>
      <xdr:spPr>
        <a:xfrm>
          <a:off x="3640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157251</xdr:rowOff>
    </xdr:from>
    <xdr:to>
      <xdr:col>4</xdr:col>
      <xdr:colOff>206375</xdr:colOff>
      <xdr:row>79</xdr:row>
      <xdr:rowOff>87401</xdr:rowOff>
    </xdr:to>
    <xdr:sp macro="" textlink="">
      <xdr:nvSpPr>
        <xdr:cNvPr id="203" name="円/楕円 202"/>
        <xdr:cNvSpPr/>
      </xdr:nvSpPr>
      <xdr:spPr>
        <a:xfrm>
          <a:off x="2857500" y="1353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78528</xdr:rowOff>
    </xdr:from>
    <xdr:ext cx="378565" cy="259045"/>
    <xdr:sp macro="" textlink="">
      <xdr:nvSpPr>
        <xdr:cNvPr id="204" name="テキスト ボックス 203"/>
        <xdr:cNvSpPr txBox="1"/>
      </xdr:nvSpPr>
      <xdr:spPr>
        <a:xfrm>
          <a:off x="2719017" y="13623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157747</xdr:rowOff>
    </xdr:from>
    <xdr:to>
      <xdr:col>3</xdr:col>
      <xdr:colOff>3175</xdr:colOff>
      <xdr:row>79</xdr:row>
      <xdr:rowOff>87897</xdr:rowOff>
    </xdr:to>
    <xdr:sp macro="" textlink="">
      <xdr:nvSpPr>
        <xdr:cNvPr id="205" name="円/楕円 204"/>
        <xdr:cNvSpPr/>
      </xdr:nvSpPr>
      <xdr:spPr>
        <a:xfrm>
          <a:off x="1968500" y="1353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79024</xdr:rowOff>
    </xdr:from>
    <xdr:ext cx="378565" cy="259045"/>
    <xdr:sp macro="" textlink="">
      <xdr:nvSpPr>
        <xdr:cNvPr id="206" name="テキスト ボックス 205"/>
        <xdr:cNvSpPr txBox="1"/>
      </xdr:nvSpPr>
      <xdr:spPr>
        <a:xfrm>
          <a:off x="1830017" y="13623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163691</xdr:rowOff>
    </xdr:from>
    <xdr:to>
      <xdr:col>1</xdr:col>
      <xdr:colOff>485775</xdr:colOff>
      <xdr:row>79</xdr:row>
      <xdr:rowOff>93841</xdr:rowOff>
    </xdr:to>
    <xdr:sp macro="" textlink="">
      <xdr:nvSpPr>
        <xdr:cNvPr id="207" name="円/楕円 206"/>
        <xdr:cNvSpPr/>
      </xdr:nvSpPr>
      <xdr:spPr>
        <a:xfrm>
          <a:off x="1079500" y="1353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84968</xdr:rowOff>
    </xdr:from>
    <xdr:ext cx="378565" cy="259045"/>
    <xdr:sp macro="" textlink="">
      <xdr:nvSpPr>
        <xdr:cNvPr id="208" name="テキスト ボックス 207"/>
        <xdr:cNvSpPr txBox="1"/>
      </xdr:nvSpPr>
      <xdr:spPr>
        <a:xfrm>
          <a:off x="941017" y="136295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162897</xdr:rowOff>
    </xdr:from>
    <xdr:to>
      <xdr:col>6</xdr:col>
      <xdr:colOff>510540</xdr:colOff>
      <xdr:row>99</xdr:row>
      <xdr:rowOff>135618</xdr:rowOff>
    </xdr:to>
    <xdr:cxnSp macro="">
      <xdr:nvCxnSpPr>
        <xdr:cNvPr id="235" name="直線コネクタ 234"/>
        <xdr:cNvCxnSpPr/>
      </xdr:nvCxnSpPr>
      <xdr:spPr>
        <a:xfrm flipV="1">
          <a:off x="4633595" y="15593397"/>
          <a:ext cx="1270" cy="151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139445</xdr:rowOff>
    </xdr:from>
    <xdr:ext cx="534377" cy="259045"/>
    <xdr:sp macro="" textlink="">
      <xdr:nvSpPr>
        <xdr:cNvPr id="236" name="扶助費最小値テキスト"/>
        <xdr:cNvSpPr txBox="1"/>
      </xdr:nvSpPr>
      <xdr:spPr>
        <a:xfrm>
          <a:off x="4686300" y="17112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26,625</a:t>
          </a:r>
          <a:endParaRPr kumimoji="1" lang="ja-JP" altLang="en-US" sz="1000" b="1">
            <a:latin typeface="ＭＳ Ｐゴシック"/>
          </a:endParaRPr>
        </a:p>
      </xdr:txBody>
    </xdr:sp>
    <xdr:clientData/>
  </xdr:oneCellAnchor>
  <xdr:twoCellAnchor>
    <xdr:from>
      <xdr:col>6</xdr:col>
      <xdr:colOff>422275</xdr:colOff>
      <xdr:row>99</xdr:row>
      <xdr:rowOff>135618</xdr:rowOff>
    </xdr:from>
    <xdr:to>
      <xdr:col>6</xdr:col>
      <xdr:colOff>600075</xdr:colOff>
      <xdr:row>99</xdr:row>
      <xdr:rowOff>135618</xdr:rowOff>
    </xdr:to>
    <xdr:cxnSp macro="">
      <xdr:nvCxnSpPr>
        <xdr:cNvPr id="237" name="直線コネクタ 236"/>
        <xdr:cNvCxnSpPr/>
      </xdr:nvCxnSpPr>
      <xdr:spPr>
        <a:xfrm>
          <a:off x="4546600" y="1710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109574</xdr:rowOff>
    </xdr:from>
    <xdr:ext cx="599010" cy="259045"/>
    <xdr:sp macro="" textlink="">
      <xdr:nvSpPr>
        <xdr:cNvPr id="238" name="扶助費最大値テキスト"/>
        <xdr:cNvSpPr txBox="1"/>
      </xdr:nvSpPr>
      <xdr:spPr>
        <a:xfrm>
          <a:off x="4686300" y="153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165,869</a:t>
          </a:r>
          <a:endParaRPr kumimoji="1" lang="ja-JP" altLang="en-US" sz="1000" b="1">
            <a:latin typeface="ＭＳ Ｐゴシック"/>
          </a:endParaRPr>
        </a:p>
      </xdr:txBody>
    </xdr:sp>
    <xdr:clientData/>
  </xdr:oneCellAnchor>
  <xdr:twoCellAnchor>
    <xdr:from>
      <xdr:col>6</xdr:col>
      <xdr:colOff>422275</xdr:colOff>
      <xdr:row>90</xdr:row>
      <xdr:rowOff>162897</xdr:rowOff>
    </xdr:from>
    <xdr:to>
      <xdr:col>6</xdr:col>
      <xdr:colOff>600075</xdr:colOff>
      <xdr:row>90</xdr:row>
      <xdr:rowOff>162897</xdr:rowOff>
    </xdr:to>
    <xdr:cxnSp macro="">
      <xdr:nvCxnSpPr>
        <xdr:cNvPr id="239" name="直線コネクタ 238"/>
        <xdr:cNvCxnSpPr/>
      </xdr:nvCxnSpPr>
      <xdr:spPr>
        <a:xfrm>
          <a:off x="4546600" y="155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85554</xdr:rowOff>
    </xdr:from>
    <xdr:to>
      <xdr:col>6</xdr:col>
      <xdr:colOff>511175</xdr:colOff>
      <xdr:row>97</xdr:row>
      <xdr:rowOff>157846</xdr:rowOff>
    </xdr:to>
    <xdr:cxnSp macro="">
      <xdr:nvCxnSpPr>
        <xdr:cNvPr id="240" name="直線コネクタ 239"/>
        <xdr:cNvCxnSpPr/>
      </xdr:nvCxnSpPr>
      <xdr:spPr>
        <a:xfrm flipV="1">
          <a:off x="3797300" y="16716204"/>
          <a:ext cx="838200" cy="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169547</xdr:rowOff>
    </xdr:from>
    <xdr:ext cx="534377" cy="259045"/>
    <xdr:sp macro="" textlink="">
      <xdr:nvSpPr>
        <xdr:cNvPr id="241" name="扶助費平均値テキスト"/>
        <xdr:cNvSpPr txBox="1"/>
      </xdr:nvSpPr>
      <xdr:spPr>
        <a:xfrm>
          <a:off x="4686300" y="1645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68,193</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146670</xdr:rowOff>
    </xdr:from>
    <xdr:to>
      <xdr:col>6</xdr:col>
      <xdr:colOff>561975</xdr:colOff>
      <xdr:row>97</xdr:row>
      <xdr:rowOff>76820</xdr:rowOff>
    </xdr:to>
    <xdr:sp macro="" textlink="">
      <xdr:nvSpPr>
        <xdr:cNvPr id="242" name="フローチャート : 判断 241"/>
        <xdr:cNvSpPr/>
      </xdr:nvSpPr>
      <xdr:spPr>
        <a:xfrm>
          <a:off x="4584700" y="1660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85838</xdr:rowOff>
    </xdr:from>
    <xdr:to>
      <xdr:col>5</xdr:col>
      <xdr:colOff>358775</xdr:colOff>
      <xdr:row>97</xdr:row>
      <xdr:rowOff>157846</xdr:rowOff>
    </xdr:to>
    <xdr:cxnSp macro="">
      <xdr:nvCxnSpPr>
        <xdr:cNvPr id="243" name="直線コネクタ 242"/>
        <xdr:cNvCxnSpPr/>
      </xdr:nvCxnSpPr>
      <xdr:spPr>
        <a:xfrm>
          <a:off x="2908300" y="16716488"/>
          <a:ext cx="8890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41058</xdr:rowOff>
    </xdr:from>
    <xdr:to>
      <xdr:col>5</xdr:col>
      <xdr:colOff>409575</xdr:colOff>
      <xdr:row>97</xdr:row>
      <xdr:rowOff>142658</xdr:rowOff>
    </xdr:to>
    <xdr:sp macro="" textlink="">
      <xdr:nvSpPr>
        <xdr:cNvPr id="244" name="フローチャート : 判断 243"/>
        <xdr:cNvSpPr/>
      </xdr:nvSpPr>
      <xdr:spPr>
        <a:xfrm>
          <a:off x="3746500" y="1667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159185</xdr:rowOff>
    </xdr:from>
    <xdr:ext cx="534377" cy="259045"/>
    <xdr:sp macro="" textlink="">
      <xdr:nvSpPr>
        <xdr:cNvPr id="245" name="テキスト ボックス 244"/>
        <xdr:cNvSpPr txBox="1"/>
      </xdr:nvSpPr>
      <xdr:spPr>
        <a:xfrm>
          <a:off x="3530111" y="164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85838</xdr:rowOff>
    </xdr:from>
    <xdr:to>
      <xdr:col>4</xdr:col>
      <xdr:colOff>155575</xdr:colOff>
      <xdr:row>97</xdr:row>
      <xdr:rowOff>146906</xdr:rowOff>
    </xdr:to>
    <xdr:cxnSp macro="">
      <xdr:nvCxnSpPr>
        <xdr:cNvPr id="246" name="直線コネクタ 245"/>
        <xdr:cNvCxnSpPr/>
      </xdr:nvCxnSpPr>
      <xdr:spPr>
        <a:xfrm flipV="1">
          <a:off x="2019300" y="16716488"/>
          <a:ext cx="889000" cy="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62209</xdr:rowOff>
    </xdr:from>
    <xdr:to>
      <xdr:col>4</xdr:col>
      <xdr:colOff>206375</xdr:colOff>
      <xdr:row>97</xdr:row>
      <xdr:rowOff>163809</xdr:rowOff>
    </xdr:to>
    <xdr:sp macro="" textlink="">
      <xdr:nvSpPr>
        <xdr:cNvPr id="247" name="フローチャート : 判断 246"/>
        <xdr:cNvSpPr/>
      </xdr:nvSpPr>
      <xdr:spPr>
        <a:xfrm>
          <a:off x="2857500" y="1669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154936</xdr:rowOff>
    </xdr:from>
    <xdr:ext cx="534377" cy="259045"/>
    <xdr:sp macro="" textlink="">
      <xdr:nvSpPr>
        <xdr:cNvPr id="248" name="テキスト ボックス 247"/>
        <xdr:cNvSpPr txBox="1"/>
      </xdr:nvSpPr>
      <xdr:spPr>
        <a:xfrm>
          <a:off x="2641111" y="1678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146906</xdr:rowOff>
    </xdr:from>
    <xdr:to>
      <xdr:col>2</xdr:col>
      <xdr:colOff>638175</xdr:colOff>
      <xdr:row>97</xdr:row>
      <xdr:rowOff>158054</xdr:rowOff>
    </xdr:to>
    <xdr:cxnSp macro="">
      <xdr:nvCxnSpPr>
        <xdr:cNvPr id="249" name="直線コネクタ 248"/>
        <xdr:cNvCxnSpPr/>
      </xdr:nvCxnSpPr>
      <xdr:spPr>
        <a:xfrm flipV="1">
          <a:off x="1130300" y="16777556"/>
          <a:ext cx="889000" cy="1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121949</xdr:rowOff>
    </xdr:from>
    <xdr:to>
      <xdr:col>3</xdr:col>
      <xdr:colOff>3175</xdr:colOff>
      <xdr:row>98</xdr:row>
      <xdr:rowOff>52099</xdr:rowOff>
    </xdr:to>
    <xdr:sp macro="" textlink="">
      <xdr:nvSpPr>
        <xdr:cNvPr id="250" name="フローチャート : 判断 249"/>
        <xdr:cNvSpPr/>
      </xdr:nvSpPr>
      <xdr:spPr>
        <a:xfrm>
          <a:off x="1968500" y="16752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43226</xdr:rowOff>
    </xdr:from>
    <xdr:ext cx="534377" cy="259045"/>
    <xdr:sp macro="" textlink="">
      <xdr:nvSpPr>
        <xdr:cNvPr id="251" name="テキスト ボックス 250"/>
        <xdr:cNvSpPr txBox="1"/>
      </xdr:nvSpPr>
      <xdr:spPr>
        <a:xfrm>
          <a:off x="1752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110291</xdr:rowOff>
    </xdr:from>
    <xdr:to>
      <xdr:col>1</xdr:col>
      <xdr:colOff>485775</xdr:colOff>
      <xdr:row>98</xdr:row>
      <xdr:rowOff>40441</xdr:rowOff>
    </xdr:to>
    <xdr:sp macro="" textlink="">
      <xdr:nvSpPr>
        <xdr:cNvPr id="252" name="フローチャート : 判断 251"/>
        <xdr:cNvSpPr/>
      </xdr:nvSpPr>
      <xdr:spPr>
        <a:xfrm>
          <a:off x="1079500" y="16740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31568</xdr:rowOff>
    </xdr:from>
    <xdr:ext cx="534377" cy="259045"/>
    <xdr:sp macro="" textlink="">
      <xdr:nvSpPr>
        <xdr:cNvPr id="253" name="テキスト ボックス 252"/>
        <xdr:cNvSpPr txBox="1"/>
      </xdr:nvSpPr>
      <xdr:spPr>
        <a:xfrm>
          <a:off x="863111" y="1683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34754</xdr:rowOff>
    </xdr:from>
    <xdr:to>
      <xdr:col>6</xdr:col>
      <xdr:colOff>561975</xdr:colOff>
      <xdr:row>97</xdr:row>
      <xdr:rowOff>136354</xdr:rowOff>
    </xdr:to>
    <xdr:sp macro="" textlink="">
      <xdr:nvSpPr>
        <xdr:cNvPr id="259" name="円/楕円 258"/>
        <xdr:cNvSpPr/>
      </xdr:nvSpPr>
      <xdr:spPr>
        <a:xfrm>
          <a:off x="4584700" y="1666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13181</xdr:rowOff>
    </xdr:from>
    <xdr:ext cx="534377" cy="259045"/>
    <xdr:sp macro="" textlink="">
      <xdr:nvSpPr>
        <xdr:cNvPr id="260" name="扶助費該当値テキスト"/>
        <xdr:cNvSpPr txBox="1"/>
      </xdr:nvSpPr>
      <xdr:spPr>
        <a:xfrm>
          <a:off x="4686300" y="166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62,724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107046</xdr:rowOff>
    </xdr:from>
    <xdr:to>
      <xdr:col>5</xdr:col>
      <xdr:colOff>409575</xdr:colOff>
      <xdr:row>98</xdr:row>
      <xdr:rowOff>37196</xdr:rowOff>
    </xdr:to>
    <xdr:sp macro="" textlink="">
      <xdr:nvSpPr>
        <xdr:cNvPr id="261" name="円/楕円 260"/>
        <xdr:cNvSpPr/>
      </xdr:nvSpPr>
      <xdr:spPr>
        <a:xfrm>
          <a:off x="3746500" y="1673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28323</xdr:rowOff>
    </xdr:from>
    <xdr:ext cx="534377" cy="259045"/>
    <xdr:sp macro="" textlink="">
      <xdr:nvSpPr>
        <xdr:cNvPr id="262" name="テキスト ボックス 261"/>
        <xdr:cNvSpPr txBox="1"/>
      </xdr:nvSpPr>
      <xdr:spPr>
        <a:xfrm>
          <a:off x="3530111" y="168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35038</xdr:rowOff>
    </xdr:from>
    <xdr:to>
      <xdr:col>4</xdr:col>
      <xdr:colOff>206375</xdr:colOff>
      <xdr:row>97</xdr:row>
      <xdr:rowOff>136638</xdr:rowOff>
    </xdr:to>
    <xdr:sp macro="" textlink="">
      <xdr:nvSpPr>
        <xdr:cNvPr id="263" name="円/楕円 262"/>
        <xdr:cNvSpPr/>
      </xdr:nvSpPr>
      <xdr:spPr>
        <a:xfrm>
          <a:off x="2857500" y="1666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153165</xdr:rowOff>
    </xdr:from>
    <xdr:ext cx="534377" cy="259045"/>
    <xdr:sp macro="" textlink="">
      <xdr:nvSpPr>
        <xdr:cNvPr id="264" name="テキスト ボックス 263"/>
        <xdr:cNvSpPr txBox="1"/>
      </xdr:nvSpPr>
      <xdr:spPr>
        <a:xfrm>
          <a:off x="2641111" y="1644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96106</xdr:rowOff>
    </xdr:from>
    <xdr:to>
      <xdr:col>3</xdr:col>
      <xdr:colOff>3175</xdr:colOff>
      <xdr:row>98</xdr:row>
      <xdr:rowOff>26256</xdr:rowOff>
    </xdr:to>
    <xdr:sp macro="" textlink="">
      <xdr:nvSpPr>
        <xdr:cNvPr id="265" name="円/楕円 264"/>
        <xdr:cNvSpPr/>
      </xdr:nvSpPr>
      <xdr:spPr>
        <a:xfrm>
          <a:off x="1968500" y="1672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42783</xdr:rowOff>
    </xdr:from>
    <xdr:ext cx="534377" cy="259045"/>
    <xdr:sp macro="" textlink="">
      <xdr:nvSpPr>
        <xdr:cNvPr id="266" name="テキスト ボックス 265"/>
        <xdr:cNvSpPr txBox="1"/>
      </xdr:nvSpPr>
      <xdr:spPr>
        <a:xfrm>
          <a:off x="1752111" y="1650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57,088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107254</xdr:rowOff>
    </xdr:from>
    <xdr:to>
      <xdr:col>1</xdr:col>
      <xdr:colOff>485775</xdr:colOff>
      <xdr:row>98</xdr:row>
      <xdr:rowOff>37404</xdr:rowOff>
    </xdr:to>
    <xdr:sp macro="" textlink="">
      <xdr:nvSpPr>
        <xdr:cNvPr id="267" name="円/楕円 266"/>
        <xdr:cNvSpPr/>
      </xdr:nvSpPr>
      <xdr:spPr>
        <a:xfrm>
          <a:off x="1079500" y="167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53931</xdr:rowOff>
    </xdr:from>
    <xdr:ext cx="534377" cy="259045"/>
    <xdr:sp macro="" textlink="">
      <xdr:nvSpPr>
        <xdr:cNvPr id="268" name="テキスト ボックス 267"/>
        <xdr:cNvSpPr txBox="1"/>
      </xdr:nvSpPr>
      <xdr:spPr>
        <a:xfrm>
          <a:off x="863111" y="165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9" name="直線コネクタ 27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0" name="テキスト ボックス 279"/>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1" name="直線コネクタ 28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82" name="テキスト ボックス 28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3" name="直線コネクタ 28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84" name="テキスト ボックス 28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5" name="直線コネクタ 28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6" name="テキスト ボックス 28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7" name="直線コネクタ 28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8" name="テキスト ボックス 28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9" name="直線コネクタ 28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90" name="テキスト ボックス 28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1" name="直線コネクタ 29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2" name="テキスト ボックス 29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12151</xdr:rowOff>
    </xdr:from>
    <xdr:to>
      <xdr:col>15</xdr:col>
      <xdr:colOff>180340</xdr:colOff>
      <xdr:row>38</xdr:row>
      <xdr:rowOff>146199</xdr:rowOff>
    </xdr:to>
    <xdr:cxnSp macro="">
      <xdr:nvCxnSpPr>
        <xdr:cNvPr id="294" name="直線コネクタ 293"/>
        <xdr:cNvCxnSpPr/>
      </xdr:nvCxnSpPr>
      <xdr:spPr>
        <a:xfrm flipV="1">
          <a:off x="10475595" y="5155651"/>
          <a:ext cx="1270" cy="1505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150026</xdr:rowOff>
    </xdr:from>
    <xdr:ext cx="534377" cy="259045"/>
    <xdr:sp macro="" textlink="">
      <xdr:nvSpPr>
        <xdr:cNvPr id="295" name="補助費等最小値テキスト"/>
        <xdr:cNvSpPr txBox="1"/>
      </xdr:nvSpPr>
      <xdr:spPr>
        <a:xfrm>
          <a:off x="10528300" y="666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38,010</a:t>
          </a:r>
          <a:endParaRPr kumimoji="1" lang="ja-JP" altLang="en-US" sz="1000" b="1">
            <a:latin typeface="ＭＳ Ｐゴシック"/>
          </a:endParaRPr>
        </a:p>
      </xdr:txBody>
    </xdr:sp>
    <xdr:clientData/>
  </xdr:oneCellAnchor>
  <xdr:twoCellAnchor>
    <xdr:from>
      <xdr:col>15</xdr:col>
      <xdr:colOff>92075</xdr:colOff>
      <xdr:row>38</xdr:row>
      <xdr:rowOff>146199</xdr:rowOff>
    </xdr:from>
    <xdr:to>
      <xdr:col>15</xdr:col>
      <xdr:colOff>269875</xdr:colOff>
      <xdr:row>38</xdr:row>
      <xdr:rowOff>146199</xdr:rowOff>
    </xdr:to>
    <xdr:cxnSp macro="">
      <xdr:nvCxnSpPr>
        <xdr:cNvPr id="296" name="直線コネクタ 295"/>
        <xdr:cNvCxnSpPr/>
      </xdr:nvCxnSpPr>
      <xdr:spPr>
        <a:xfrm>
          <a:off x="10388600" y="666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130278</xdr:rowOff>
    </xdr:from>
    <xdr:ext cx="599010" cy="259045"/>
    <xdr:sp macro="" textlink="">
      <xdr:nvSpPr>
        <xdr:cNvPr id="297" name="補助費等最大値テキスト"/>
        <xdr:cNvSpPr txBox="1"/>
      </xdr:nvSpPr>
      <xdr:spPr>
        <a:xfrm>
          <a:off x="10528300" y="4930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499,057</a:t>
          </a:r>
          <a:endParaRPr kumimoji="1" lang="ja-JP" altLang="en-US" sz="1000" b="1">
            <a:latin typeface="ＭＳ Ｐゴシック"/>
          </a:endParaRPr>
        </a:p>
      </xdr:txBody>
    </xdr:sp>
    <xdr:clientData/>
  </xdr:oneCellAnchor>
  <xdr:twoCellAnchor>
    <xdr:from>
      <xdr:col>15</xdr:col>
      <xdr:colOff>92075</xdr:colOff>
      <xdr:row>30</xdr:row>
      <xdr:rowOff>12151</xdr:rowOff>
    </xdr:from>
    <xdr:to>
      <xdr:col>15</xdr:col>
      <xdr:colOff>269875</xdr:colOff>
      <xdr:row>30</xdr:row>
      <xdr:rowOff>12151</xdr:rowOff>
    </xdr:to>
    <xdr:cxnSp macro="">
      <xdr:nvCxnSpPr>
        <xdr:cNvPr id="298" name="直線コネクタ 297"/>
        <xdr:cNvCxnSpPr/>
      </xdr:nvCxnSpPr>
      <xdr:spPr>
        <a:xfrm>
          <a:off x="10388600" y="5155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38711</xdr:rowOff>
    </xdr:from>
    <xdr:to>
      <xdr:col>15</xdr:col>
      <xdr:colOff>180975</xdr:colOff>
      <xdr:row>38</xdr:row>
      <xdr:rowOff>97677</xdr:rowOff>
    </xdr:to>
    <xdr:cxnSp macro="">
      <xdr:nvCxnSpPr>
        <xdr:cNvPr id="299" name="直線コネクタ 298"/>
        <xdr:cNvCxnSpPr/>
      </xdr:nvCxnSpPr>
      <xdr:spPr>
        <a:xfrm flipV="1">
          <a:off x="9639300" y="6553811"/>
          <a:ext cx="838200" cy="5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165090</xdr:rowOff>
    </xdr:from>
    <xdr:ext cx="599010" cy="259045"/>
    <xdr:sp macro="" textlink="">
      <xdr:nvSpPr>
        <xdr:cNvPr id="300" name="補助費等平均値テキスト"/>
        <xdr:cNvSpPr txBox="1"/>
      </xdr:nvSpPr>
      <xdr:spPr>
        <a:xfrm>
          <a:off x="10528300" y="5994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181,175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142213</xdr:rowOff>
    </xdr:from>
    <xdr:to>
      <xdr:col>15</xdr:col>
      <xdr:colOff>231775</xdr:colOff>
      <xdr:row>36</xdr:row>
      <xdr:rowOff>72363</xdr:rowOff>
    </xdr:to>
    <xdr:sp macro="" textlink="">
      <xdr:nvSpPr>
        <xdr:cNvPr id="301" name="フローチャート : 判断 300"/>
        <xdr:cNvSpPr/>
      </xdr:nvSpPr>
      <xdr:spPr>
        <a:xfrm>
          <a:off x="10426700" y="614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168497</xdr:rowOff>
    </xdr:from>
    <xdr:to>
      <xdr:col>14</xdr:col>
      <xdr:colOff>28575</xdr:colOff>
      <xdr:row>38</xdr:row>
      <xdr:rowOff>97677</xdr:rowOff>
    </xdr:to>
    <xdr:cxnSp macro="">
      <xdr:nvCxnSpPr>
        <xdr:cNvPr id="302" name="直線コネクタ 301"/>
        <xdr:cNvCxnSpPr/>
      </xdr:nvCxnSpPr>
      <xdr:spPr>
        <a:xfrm>
          <a:off x="8750300" y="6512147"/>
          <a:ext cx="889000" cy="10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2626</xdr:rowOff>
    </xdr:from>
    <xdr:to>
      <xdr:col>14</xdr:col>
      <xdr:colOff>79375</xdr:colOff>
      <xdr:row>36</xdr:row>
      <xdr:rowOff>104226</xdr:rowOff>
    </xdr:to>
    <xdr:sp macro="" textlink="">
      <xdr:nvSpPr>
        <xdr:cNvPr id="303" name="フローチャート : 判断 302"/>
        <xdr:cNvSpPr/>
      </xdr:nvSpPr>
      <xdr:spPr>
        <a:xfrm>
          <a:off x="9588500" y="617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120753</xdr:rowOff>
    </xdr:from>
    <xdr:ext cx="599010" cy="259045"/>
    <xdr:sp macro="" textlink="">
      <xdr:nvSpPr>
        <xdr:cNvPr id="304" name="テキスト ボックス 303"/>
        <xdr:cNvSpPr txBox="1"/>
      </xdr:nvSpPr>
      <xdr:spPr>
        <a:xfrm>
          <a:off x="9339794" y="5950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171,418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168497</xdr:rowOff>
    </xdr:from>
    <xdr:to>
      <xdr:col>12</xdr:col>
      <xdr:colOff>511175</xdr:colOff>
      <xdr:row>38</xdr:row>
      <xdr:rowOff>117546</xdr:rowOff>
    </xdr:to>
    <xdr:cxnSp macro="">
      <xdr:nvCxnSpPr>
        <xdr:cNvPr id="305" name="直線コネクタ 304"/>
        <xdr:cNvCxnSpPr/>
      </xdr:nvCxnSpPr>
      <xdr:spPr>
        <a:xfrm flipV="1">
          <a:off x="7861300" y="6512147"/>
          <a:ext cx="889000" cy="12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22191</xdr:rowOff>
    </xdr:from>
    <xdr:to>
      <xdr:col>12</xdr:col>
      <xdr:colOff>561975</xdr:colOff>
      <xdr:row>38</xdr:row>
      <xdr:rowOff>123791</xdr:rowOff>
    </xdr:to>
    <xdr:sp macro="" textlink="">
      <xdr:nvSpPr>
        <xdr:cNvPr id="306" name="フローチャート : 判断 305"/>
        <xdr:cNvSpPr/>
      </xdr:nvSpPr>
      <xdr:spPr>
        <a:xfrm>
          <a:off x="8699500" y="653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114918</xdr:rowOff>
    </xdr:from>
    <xdr:ext cx="534377" cy="259045"/>
    <xdr:sp macro="" textlink="">
      <xdr:nvSpPr>
        <xdr:cNvPr id="307" name="テキスト ボックス 306"/>
        <xdr:cNvSpPr txBox="1"/>
      </xdr:nvSpPr>
      <xdr:spPr>
        <a:xfrm>
          <a:off x="8483111" y="663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104025</xdr:rowOff>
    </xdr:from>
    <xdr:to>
      <xdr:col>11</xdr:col>
      <xdr:colOff>307975</xdr:colOff>
      <xdr:row>38</xdr:row>
      <xdr:rowOff>117546</xdr:rowOff>
    </xdr:to>
    <xdr:cxnSp macro="">
      <xdr:nvCxnSpPr>
        <xdr:cNvPr id="308" name="直線コネクタ 307"/>
        <xdr:cNvCxnSpPr/>
      </xdr:nvCxnSpPr>
      <xdr:spPr>
        <a:xfrm>
          <a:off x="6972300" y="6619125"/>
          <a:ext cx="889000" cy="1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23772</xdr:rowOff>
    </xdr:from>
    <xdr:to>
      <xdr:col>11</xdr:col>
      <xdr:colOff>358775</xdr:colOff>
      <xdr:row>38</xdr:row>
      <xdr:rowOff>125372</xdr:rowOff>
    </xdr:to>
    <xdr:sp macro="" textlink="">
      <xdr:nvSpPr>
        <xdr:cNvPr id="309" name="フローチャート : 判断 308"/>
        <xdr:cNvSpPr/>
      </xdr:nvSpPr>
      <xdr:spPr>
        <a:xfrm>
          <a:off x="7810500" y="653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141899</xdr:rowOff>
    </xdr:from>
    <xdr:ext cx="534377" cy="259045"/>
    <xdr:sp macro="" textlink="">
      <xdr:nvSpPr>
        <xdr:cNvPr id="310" name="テキスト ボックス 309"/>
        <xdr:cNvSpPr txBox="1"/>
      </xdr:nvSpPr>
      <xdr:spPr>
        <a:xfrm>
          <a:off x="7594111" y="631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157461</xdr:rowOff>
    </xdr:from>
    <xdr:to>
      <xdr:col>10</xdr:col>
      <xdr:colOff>155575</xdr:colOff>
      <xdr:row>38</xdr:row>
      <xdr:rowOff>87610</xdr:rowOff>
    </xdr:to>
    <xdr:sp macro="" textlink="">
      <xdr:nvSpPr>
        <xdr:cNvPr id="311" name="フローチャート : 判断 310"/>
        <xdr:cNvSpPr/>
      </xdr:nvSpPr>
      <xdr:spPr>
        <a:xfrm>
          <a:off x="6921500" y="65011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104138</xdr:rowOff>
    </xdr:from>
    <xdr:ext cx="534377" cy="259045"/>
    <xdr:sp macro="" textlink="">
      <xdr:nvSpPr>
        <xdr:cNvPr id="312" name="テキスト ボックス 311"/>
        <xdr:cNvSpPr txBox="1"/>
      </xdr:nvSpPr>
      <xdr:spPr>
        <a:xfrm>
          <a:off x="6705111" y="627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3" name="テキスト ボックス 31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4" name="テキスト ボックス 31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5" name="テキスト ボックス 31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6" name="テキスト ボックス 31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7" name="テキスト ボックス 31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159361</xdr:rowOff>
    </xdr:from>
    <xdr:to>
      <xdr:col>15</xdr:col>
      <xdr:colOff>231775</xdr:colOff>
      <xdr:row>38</xdr:row>
      <xdr:rowOff>89511</xdr:rowOff>
    </xdr:to>
    <xdr:sp macro="" textlink="">
      <xdr:nvSpPr>
        <xdr:cNvPr id="318" name="円/楕円 317"/>
        <xdr:cNvSpPr/>
      </xdr:nvSpPr>
      <xdr:spPr>
        <a:xfrm>
          <a:off x="10426700" y="650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74288</xdr:rowOff>
    </xdr:from>
    <xdr:ext cx="534377" cy="259045"/>
    <xdr:sp macro="" textlink="">
      <xdr:nvSpPr>
        <xdr:cNvPr id="319" name="補助費等該当値テキスト"/>
        <xdr:cNvSpPr txBox="1"/>
      </xdr:nvSpPr>
      <xdr:spPr>
        <a:xfrm>
          <a:off x="10528300" y="641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70,924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46877</xdr:rowOff>
    </xdr:from>
    <xdr:to>
      <xdr:col>14</xdr:col>
      <xdr:colOff>79375</xdr:colOff>
      <xdr:row>38</xdr:row>
      <xdr:rowOff>148477</xdr:rowOff>
    </xdr:to>
    <xdr:sp macro="" textlink="">
      <xdr:nvSpPr>
        <xdr:cNvPr id="320" name="円/楕円 319"/>
        <xdr:cNvSpPr/>
      </xdr:nvSpPr>
      <xdr:spPr>
        <a:xfrm>
          <a:off x="9588500" y="656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139604</xdr:rowOff>
    </xdr:from>
    <xdr:ext cx="534377" cy="259045"/>
    <xdr:sp macro="" textlink="">
      <xdr:nvSpPr>
        <xdr:cNvPr id="321" name="テキスト ボックス 320"/>
        <xdr:cNvSpPr txBox="1"/>
      </xdr:nvSpPr>
      <xdr:spPr>
        <a:xfrm>
          <a:off x="9372111" y="66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52,868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117697</xdr:rowOff>
    </xdr:from>
    <xdr:to>
      <xdr:col>12</xdr:col>
      <xdr:colOff>561975</xdr:colOff>
      <xdr:row>38</xdr:row>
      <xdr:rowOff>47847</xdr:rowOff>
    </xdr:to>
    <xdr:sp macro="" textlink="">
      <xdr:nvSpPr>
        <xdr:cNvPr id="322" name="円/楕円 321"/>
        <xdr:cNvSpPr/>
      </xdr:nvSpPr>
      <xdr:spPr>
        <a:xfrm>
          <a:off x="8699500" y="646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64374</xdr:rowOff>
    </xdr:from>
    <xdr:ext cx="534377" cy="259045"/>
    <xdr:sp macro="" textlink="">
      <xdr:nvSpPr>
        <xdr:cNvPr id="323" name="テキスト ボックス 322"/>
        <xdr:cNvSpPr txBox="1"/>
      </xdr:nvSpPr>
      <xdr:spPr>
        <a:xfrm>
          <a:off x="8483111" y="623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83,682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66746</xdr:rowOff>
    </xdr:from>
    <xdr:to>
      <xdr:col>11</xdr:col>
      <xdr:colOff>358775</xdr:colOff>
      <xdr:row>38</xdr:row>
      <xdr:rowOff>168346</xdr:rowOff>
    </xdr:to>
    <xdr:sp macro="" textlink="">
      <xdr:nvSpPr>
        <xdr:cNvPr id="324" name="円/楕円 323"/>
        <xdr:cNvSpPr/>
      </xdr:nvSpPr>
      <xdr:spPr>
        <a:xfrm>
          <a:off x="7810500" y="658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159473</xdr:rowOff>
    </xdr:from>
    <xdr:ext cx="534377" cy="259045"/>
    <xdr:sp macro="" textlink="">
      <xdr:nvSpPr>
        <xdr:cNvPr id="325" name="テキスト ボックス 324"/>
        <xdr:cNvSpPr txBox="1"/>
      </xdr:nvSpPr>
      <xdr:spPr>
        <a:xfrm>
          <a:off x="7594111" y="6674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53225</xdr:rowOff>
    </xdr:from>
    <xdr:to>
      <xdr:col>10</xdr:col>
      <xdr:colOff>155575</xdr:colOff>
      <xdr:row>38</xdr:row>
      <xdr:rowOff>154825</xdr:rowOff>
    </xdr:to>
    <xdr:sp macro="" textlink="">
      <xdr:nvSpPr>
        <xdr:cNvPr id="326" name="円/楕円 325"/>
        <xdr:cNvSpPr/>
      </xdr:nvSpPr>
      <xdr:spPr>
        <a:xfrm>
          <a:off x="6921500" y="65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145952</xdr:rowOff>
    </xdr:from>
    <xdr:ext cx="534377" cy="259045"/>
    <xdr:sp macro="" textlink="">
      <xdr:nvSpPr>
        <xdr:cNvPr id="327" name="テキスト ボックス 326"/>
        <xdr:cNvSpPr txBox="1"/>
      </xdr:nvSpPr>
      <xdr:spPr>
        <a:xfrm>
          <a:off x="6705111" y="666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8" name="正方形/長方形 32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9" name="正方形/長方形 32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0" name="正方形/長方形 32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1" name="正方形/長方形 33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2" name="正方形/長方形 33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3" name="正方形/長方形 33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4" name="正方形/長方形 33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5" name="正方形/長方形 33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6" name="テキスト ボックス 33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7" name="直線コネクタ 33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8" name="直線コネクタ 33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9" name="テキスト ボックス 33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40" name="直線コネクタ 33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41" name="テキスト ボックス 34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2" name="直線コネクタ 34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43" name="テキスト ボックス 34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4" name="直線コネクタ 34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5" name="テキスト ボックス 34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6" name="直線コネクタ 34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7" name="テキスト ボックス 34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9" name="テキスト ボックス 34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11805</xdr:rowOff>
    </xdr:from>
    <xdr:to>
      <xdr:col>15</xdr:col>
      <xdr:colOff>180340</xdr:colOff>
      <xdr:row>59</xdr:row>
      <xdr:rowOff>33906</xdr:rowOff>
    </xdr:to>
    <xdr:cxnSp macro="">
      <xdr:nvCxnSpPr>
        <xdr:cNvPr id="351" name="直線コネクタ 350"/>
        <xdr:cNvCxnSpPr/>
      </xdr:nvCxnSpPr>
      <xdr:spPr>
        <a:xfrm flipV="1">
          <a:off x="10475595" y="8755755"/>
          <a:ext cx="1270" cy="1393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37733</xdr:rowOff>
    </xdr:from>
    <xdr:ext cx="534377" cy="259045"/>
    <xdr:sp macro="" textlink="">
      <xdr:nvSpPr>
        <xdr:cNvPr id="352" name="普通建設事業費最小値テキスト"/>
        <xdr:cNvSpPr txBox="1"/>
      </xdr:nvSpPr>
      <xdr:spPr>
        <a:xfrm>
          <a:off x="10528300" y="1015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27,675</a:t>
          </a:r>
          <a:endParaRPr kumimoji="1" lang="ja-JP" altLang="en-US" sz="1000" b="1">
            <a:latin typeface="ＭＳ Ｐゴシック"/>
          </a:endParaRPr>
        </a:p>
      </xdr:txBody>
    </xdr:sp>
    <xdr:clientData/>
  </xdr:oneCellAnchor>
  <xdr:twoCellAnchor>
    <xdr:from>
      <xdr:col>15</xdr:col>
      <xdr:colOff>92075</xdr:colOff>
      <xdr:row>59</xdr:row>
      <xdr:rowOff>33906</xdr:rowOff>
    </xdr:from>
    <xdr:to>
      <xdr:col>15</xdr:col>
      <xdr:colOff>269875</xdr:colOff>
      <xdr:row>59</xdr:row>
      <xdr:rowOff>33906</xdr:rowOff>
    </xdr:to>
    <xdr:cxnSp macro="">
      <xdr:nvCxnSpPr>
        <xdr:cNvPr id="353" name="直線コネクタ 352"/>
        <xdr:cNvCxnSpPr/>
      </xdr:nvCxnSpPr>
      <xdr:spPr>
        <a:xfrm>
          <a:off x="10388600" y="1014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129932</xdr:rowOff>
    </xdr:from>
    <xdr:ext cx="690189" cy="259045"/>
    <xdr:sp macro="" textlink="">
      <xdr:nvSpPr>
        <xdr:cNvPr id="354" name="普通建設事業費最大値テキスト"/>
        <xdr:cNvSpPr txBox="1"/>
      </xdr:nvSpPr>
      <xdr:spPr>
        <a:xfrm>
          <a:off x="10528300" y="85309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3,685,683</a:t>
          </a:r>
          <a:endParaRPr kumimoji="1" lang="ja-JP" altLang="en-US" sz="1000" b="1">
            <a:latin typeface="ＭＳ Ｐゴシック"/>
          </a:endParaRPr>
        </a:p>
      </xdr:txBody>
    </xdr:sp>
    <xdr:clientData/>
  </xdr:oneCellAnchor>
  <xdr:twoCellAnchor>
    <xdr:from>
      <xdr:col>15</xdr:col>
      <xdr:colOff>92075</xdr:colOff>
      <xdr:row>51</xdr:row>
      <xdr:rowOff>11805</xdr:rowOff>
    </xdr:from>
    <xdr:to>
      <xdr:col>15</xdr:col>
      <xdr:colOff>269875</xdr:colOff>
      <xdr:row>51</xdr:row>
      <xdr:rowOff>11805</xdr:rowOff>
    </xdr:to>
    <xdr:cxnSp macro="">
      <xdr:nvCxnSpPr>
        <xdr:cNvPr id="355" name="直線コネクタ 354"/>
        <xdr:cNvCxnSpPr/>
      </xdr:nvCxnSpPr>
      <xdr:spPr>
        <a:xfrm>
          <a:off x="10388600" y="8755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5593</xdr:rowOff>
    </xdr:from>
    <xdr:to>
      <xdr:col>15</xdr:col>
      <xdr:colOff>180975</xdr:colOff>
      <xdr:row>58</xdr:row>
      <xdr:rowOff>140840</xdr:rowOff>
    </xdr:to>
    <xdr:cxnSp macro="">
      <xdr:nvCxnSpPr>
        <xdr:cNvPr id="356" name="直線コネクタ 355"/>
        <xdr:cNvCxnSpPr/>
      </xdr:nvCxnSpPr>
      <xdr:spPr>
        <a:xfrm flipV="1">
          <a:off x="9639300" y="9949693"/>
          <a:ext cx="838200" cy="13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32296</xdr:rowOff>
    </xdr:from>
    <xdr:ext cx="599010" cy="259045"/>
    <xdr:sp macro="" textlink="">
      <xdr:nvSpPr>
        <xdr:cNvPr id="357" name="普通建設事業費平均値テキスト"/>
        <xdr:cNvSpPr txBox="1"/>
      </xdr:nvSpPr>
      <xdr:spPr>
        <a:xfrm>
          <a:off x="10528300" y="99763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291,945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53869</xdr:rowOff>
    </xdr:from>
    <xdr:to>
      <xdr:col>15</xdr:col>
      <xdr:colOff>231775</xdr:colOff>
      <xdr:row>58</xdr:row>
      <xdr:rowOff>155469</xdr:rowOff>
    </xdr:to>
    <xdr:sp macro="" textlink="">
      <xdr:nvSpPr>
        <xdr:cNvPr id="358" name="フローチャート : 判断 357"/>
        <xdr:cNvSpPr/>
      </xdr:nvSpPr>
      <xdr:spPr>
        <a:xfrm>
          <a:off x="104267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140840</xdr:rowOff>
    </xdr:from>
    <xdr:to>
      <xdr:col>14</xdr:col>
      <xdr:colOff>28575</xdr:colOff>
      <xdr:row>59</xdr:row>
      <xdr:rowOff>27893</xdr:rowOff>
    </xdr:to>
    <xdr:cxnSp macro="">
      <xdr:nvCxnSpPr>
        <xdr:cNvPr id="359" name="直線コネクタ 358"/>
        <xdr:cNvCxnSpPr/>
      </xdr:nvCxnSpPr>
      <xdr:spPr>
        <a:xfrm flipV="1">
          <a:off x="8750300" y="10084940"/>
          <a:ext cx="889000" cy="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55405</xdr:rowOff>
    </xdr:from>
    <xdr:to>
      <xdr:col>14</xdr:col>
      <xdr:colOff>79375</xdr:colOff>
      <xdr:row>58</xdr:row>
      <xdr:rowOff>157005</xdr:rowOff>
    </xdr:to>
    <xdr:sp macro="" textlink="">
      <xdr:nvSpPr>
        <xdr:cNvPr id="360" name="フローチャート : 判断 359"/>
        <xdr:cNvSpPr/>
      </xdr:nvSpPr>
      <xdr:spPr>
        <a:xfrm>
          <a:off x="9588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2082</xdr:rowOff>
    </xdr:from>
    <xdr:ext cx="599010" cy="259045"/>
    <xdr:sp macro="" textlink="">
      <xdr:nvSpPr>
        <xdr:cNvPr id="361" name="テキスト ボックス 360"/>
        <xdr:cNvSpPr txBox="1"/>
      </xdr:nvSpPr>
      <xdr:spPr>
        <a:xfrm>
          <a:off x="9339794"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287,914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27893</xdr:rowOff>
    </xdr:from>
    <xdr:to>
      <xdr:col>12</xdr:col>
      <xdr:colOff>511175</xdr:colOff>
      <xdr:row>59</xdr:row>
      <xdr:rowOff>38440</xdr:rowOff>
    </xdr:to>
    <xdr:cxnSp macro="">
      <xdr:nvCxnSpPr>
        <xdr:cNvPr id="362" name="直線コネクタ 361"/>
        <xdr:cNvCxnSpPr/>
      </xdr:nvCxnSpPr>
      <xdr:spPr>
        <a:xfrm flipV="1">
          <a:off x="7861300" y="10143443"/>
          <a:ext cx="889000" cy="1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132637</xdr:rowOff>
    </xdr:from>
    <xdr:to>
      <xdr:col>12</xdr:col>
      <xdr:colOff>561975</xdr:colOff>
      <xdr:row>59</xdr:row>
      <xdr:rowOff>62787</xdr:rowOff>
    </xdr:to>
    <xdr:sp macro="" textlink="">
      <xdr:nvSpPr>
        <xdr:cNvPr id="363" name="フローチャート : 判断 362"/>
        <xdr:cNvSpPr/>
      </xdr:nvSpPr>
      <xdr:spPr>
        <a:xfrm>
          <a:off x="8699500" y="10076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79314</xdr:rowOff>
    </xdr:from>
    <xdr:ext cx="534377" cy="259045"/>
    <xdr:sp macro="" textlink="">
      <xdr:nvSpPr>
        <xdr:cNvPr id="364" name="テキスト ボックス 363"/>
        <xdr:cNvSpPr txBox="1"/>
      </xdr:nvSpPr>
      <xdr:spPr>
        <a:xfrm>
          <a:off x="8483111" y="985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38149</xdr:rowOff>
    </xdr:from>
    <xdr:to>
      <xdr:col>11</xdr:col>
      <xdr:colOff>307975</xdr:colOff>
      <xdr:row>59</xdr:row>
      <xdr:rowOff>38440</xdr:rowOff>
    </xdr:to>
    <xdr:cxnSp macro="">
      <xdr:nvCxnSpPr>
        <xdr:cNvPr id="365" name="直線コネクタ 364"/>
        <xdr:cNvCxnSpPr/>
      </xdr:nvCxnSpPr>
      <xdr:spPr>
        <a:xfrm>
          <a:off x="6972300" y="10153699"/>
          <a:ext cx="889000" cy="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136737</xdr:rowOff>
    </xdr:from>
    <xdr:to>
      <xdr:col>11</xdr:col>
      <xdr:colOff>358775</xdr:colOff>
      <xdr:row>59</xdr:row>
      <xdr:rowOff>66887</xdr:rowOff>
    </xdr:to>
    <xdr:sp macro="" textlink="">
      <xdr:nvSpPr>
        <xdr:cNvPr id="366" name="フローチャート : 判断 365"/>
        <xdr:cNvSpPr/>
      </xdr:nvSpPr>
      <xdr:spPr>
        <a:xfrm>
          <a:off x="7810500" y="1008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83414</xdr:rowOff>
    </xdr:from>
    <xdr:ext cx="534377" cy="259045"/>
    <xdr:sp macro="" textlink="">
      <xdr:nvSpPr>
        <xdr:cNvPr id="367" name="テキスト ボックス 366"/>
        <xdr:cNvSpPr txBox="1"/>
      </xdr:nvSpPr>
      <xdr:spPr>
        <a:xfrm>
          <a:off x="7594111" y="985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138504</xdr:rowOff>
    </xdr:from>
    <xdr:to>
      <xdr:col>10</xdr:col>
      <xdr:colOff>155575</xdr:colOff>
      <xdr:row>59</xdr:row>
      <xdr:rowOff>68654</xdr:rowOff>
    </xdr:to>
    <xdr:sp macro="" textlink="">
      <xdr:nvSpPr>
        <xdr:cNvPr id="368" name="フローチャート : 判断 367"/>
        <xdr:cNvSpPr/>
      </xdr:nvSpPr>
      <xdr:spPr>
        <a:xfrm>
          <a:off x="6921500" y="1008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85181</xdr:rowOff>
    </xdr:from>
    <xdr:ext cx="534377" cy="259045"/>
    <xdr:sp macro="" textlink="">
      <xdr:nvSpPr>
        <xdr:cNvPr id="369" name="テキスト ボックス 368"/>
        <xdr:cNvSpPr txBox="1"/>
      </xdr:nvSpPr>
      <xdr:spPr>
        <a:xfrm>
          <a:off x="6705111" y="98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126243</xdr:rowOff>
    </xdr:from>
    <xdr:to>
      <xdr:col>15</xdr:col>
      <xdr:colOff>231775</xdr:colOff>
      <xdr:row>58</xdr:row>
      <xdr:rowOff>56393</xdr:rowOff>
    </xdr:to>
    <xdr:sp macro="" textlink="">
      <xdr:nvSpPr>
        <xdr:cNvPr id="375" name="円/楕円 374"/>
        <xdr:cNvSpPr/>
      </xdr:nvSpPr>
      <xdr:spPr>
        <a:xfrm>
          <a:off x="10426700" y="9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149120</xdr:rowOff>
    </xdr:from>
    <xdr:ext cx="599010" cy="259045"/>
    <xdr:sp macro="" textlink="">
      <xdr:nvSpPr>
        <xdr:cNvPr id="376" name="普通建設事業費該当値テキスト"/>
        <xdr:cNvSpPr txBox="1"/>
      </xdr:nvSpPr>
      <xdr:spPr>
        <a:xfrm>
          <a:off x="10528300" y="97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90040</xdr:rowOff>
    </xdr:from>
    <xdr:to>
      <xdr:col>14</xdr:col>
      <xdr:colOff>79375</xdr:colOff>
      <xdr:row>59</xdr:row>
      <xdr:rowOff>20190</xdr:rowOff>
    </xdr:to>
    <xdr:sp macro="" textlink="">
      <xdr:nvSpPr>
        <xdr:cNvPr id="377" name="円/楕円 376"/>
        <xdr:cNvSpPr/>
      </xdr:nvSpPr>
      <xdr:spPr>
        <a:xfrm>
          <a:off x="9588500" y="1003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59</xdr:row>
      <xdr:rowOff>11317</xdr:rowOff>
    </xdr:from>
    <xdr:ext cx="599010" cy="259045"/>
    <xdr:sp macro="" textlink="">
      <xdr:nvSpPr>
        <xdr:cNvPr id="378" name="テキスト ボックス 377"/>
        <xdr:cNvSpPr txBox="1"/>
      </xdr:nvSpPr>
      <xdr:spPr>
        <a:xfrm>
          <a:off x="9339794" y="10126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197,007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148543</xdr:rowOff>
    </xdr:from>
    <xdr:to>
      <xdr:col>12</xdr:col>
      <xdr:colOff>561975</xdr:colOff>
      <xdr:row>59</xdr:row>
      <xdr:rowOff>78693</xdr:rowOff>
    </xdr:to>
    <xdr:sp macro="" textlink="">
      <xdr:nvSpPr>
        <xdr:cNvPr id="379" name="円/楕円 378"/>
        <xdr:cNvSpPr/>
      </xdr:nvSpPr>
      <xdr:spPr>
        <a:xfrm>
          <a:off x="8699500" y="100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69820</xdr:rowOff>
    </xdr:from>
    <xdr:ext cx="534377" cy="259045"/>
    <xdr:sp macro="" textlink="">
      <xdr:nvSpPr>
        <xdr:cNvPr id="380" name="テキスト ボックス 379"/>
        <xdr:cNvSpPr txBox="1"/>
      </xdr:nvSpPr>
      <xdr:spPr>
        <a:xfrm>
          <a:off x="8483111" y="101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159090</xdr:rowOff>
    </xdr:from>
    <xdr:to>
      <xdr:col>11</xdr:col>
      <xdr:colOff>358775</xdr:colOff>
      <xdr:row>59</xdr:row>
      <xdr:rowOff>89240</xdr:rowOff>
    </xdr:to>
    <xdr:sp macro="" textlink="">
      <xdr:nvSpPr>
        <xdr:cNvPr id="381" name="円/楕円 380"/>
        <xdr:cNvSpPr/>
      </xdr:nvSpPr>
      <xdr:spPr>
        <a:xfrm>
          <a:off x="7810500" y="1010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80367</xdr:rowOff>
    </xdr:from>
    <xdr:ext cx="534377" cy="259045"/>
    <xdr:sp macro="" textlink="">
      <xdr:nvSpPr>
        <xdr:cNvPr id="382" name="テキスト ボックス 381"/>
        <xdr:cNvSpPr txBox="1"/>
      </xdr:nvSpPr>
      <xdr:spPr>
        <a:xfrm>
          <a:off x="7594111" y="1019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158799</xdr:rowOff>
    </xdr:from>
    <xdr:to>
      <xdr:col>10</xdr:col>
      <xdr:colOff>155575</xdr:colOff>
      <xdr:row>59</xdr:row>
      <xdr:rowOff>88949</xdr:rowOff>
    </xdr:to>
    <xdr:sp macro="" textlink="">
      <xdr:nvSpPr>
        <xdr:cNvPr id="383" name="円/楕円 382"/>
        <xdr:cNvSpPr/>
      </xdr:nvSpPr>
      <xdr:spPr>
        <a:xfrm>
          <a:off x="6921500" y="1010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80076</xdr:rowOff>
    </xdr:from>
    <xdr:ext cx="534377" cy="259045"/>
    <xdr:sp macro="" textlink="">
      <xdr:nvSpPr>
        <xdr:cNvPr id="384" name="テキスト ボックス 383"/>
        <xdr:cNvSpPr txBox="1"/>
      </xdr:nvSpPr>
      <xdr:spPr>
        <a:xfrm>
          <a:off x="6705111" y="1019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8" name="テキスト ボックス 39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400" name="テキスト ボックス 39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402" name="テキスト ボックス 40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404" name="テキスト ボックス 40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6" name="テキスト ボックス 40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121750</xdr:rowOff>
    </xdr:from>
    <xdr:to>
      <xdr:col>15</xdr:col>
      <xdr:colOff>180340</xdr:colOff>
      <xdr:row>79</xdr:row>
      <xdr:rowOff>44450</xdr:rowOff>
    </xdr:to>
    <xdr:cxnSp macro="">
      <xdr:nvCxnSpPr>
        <xdr:cNvPr id="408" name="直線コネクタ 407"/>
        <xdr:cNvCxnSpPr/>
      </xdr:nvCxnSpPr>
      <xdr:spPr>
        <a:xfrm flipV="1">
          <a:off x="10475595" y="12294700"/>
          <a:ext cx="1270" cy="129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10" name="直線コネクタ 40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68427</xdr:rowOff>
    </xdr:from>
    <xdr:ext cx="690189" cy="259045"/>
    <xdr:sp macro="" textlink="">
      <xdr:nvSpPr>
        <xdr:cNvPr id="411" name="普通建設事業費 （ うち新規整備　）最大値テキスト"/>
        <xdr:cNvSpPr txBox="1"/>
      </xdr:nvSpPr>
      <xdr:spPr>
        <a:xfrm>
          <a:off x="10528300" y="120699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1,019,134</a:t>
          </a:r>
          <a:endParaRPr kumimoji="1" lang="ja-JP" altLang="en-US" sz="1000" b="1">
            <a:latin typeface="ＭＳ Ｐゴシック"/>
          </a:endParaRPr>
        </a:p>
      </xdr:txBody>
    </xdr:sp>
    <xdr:clientData/>
  </xdr:oneCellAnchor>
  <xdr:twoCellAnchor>
    <xdr:from>
      <xdr:col>15</xdr:col>
      <xdr:colOff>92075</xdr:colOff>
      <xdr:row>71</xdr:row>
      <xdr:rowOff>121750</xdr:rowOff>
    </xdr:from>
    <xdr:to>
      <xdr:col>15</xdr:col>
      <xdr:colOff>269875</xdr:colOff>
      <xdr:row>71</xdr:row>
      <xdr:rowOff>121750</xdr:rowOff>
    </xdr:to>
    <xdr:cxnSp macro="">
      <xdr:nvCxnSpPr>
        <xdr:cNvPr id="412" name="直線コネクタ 411"/>
        <xdr:cNvCxnSpPr/>
      </xdr:nvCxnSpPr>
      <xdr:spPr>
        <a:xfrm>
          <a:off x="10388600" y="1229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168883</xdr:rowOff>
    </xdr:from>
    <xdr:to>
      <xdr:col>15</xdr:col>
      <xdr:colOff>180975</xdr:colOff>
      <xdr:row>78</xdr:row>
      <xdr:rowOff>161007</xdr:rowOff>
    </xdr:to>
    <xdr:cxnSp macro="">
      <xdr:nvCxnSpPr>
        <xdr:cNvPr id="413" name="直線コネクタ 412"/>
        <xdr:cNvCxnSpPr/>
      </xdr:nvCxnSpPr>
      <xdr:spPr>
        <a:xfrm flipV="1">
          <a:off x="9639300" y="13199083"/>
          <a:ext cx="838200" cy="335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22970</xdr:rowOff>
    </xdr:from>
    <xdr:ext cx="534377" cy="259045"/>
    <xdr:sp macro="" textlink="">
      <xdr:nvSpPr>
        <xdr:cNvPr id="414" name="普通建設事業費 （ うち新規整備　）平均値テキスト"/>
        <xdr:cNvSpPr txBox="1"/>
      </xdr:nvSpPr>
      <xdr:spPr>
        <a:xfrm>
          <a:off x="10528300" y="1339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94,927</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44543</xdr:rowOff>
    </xdr:from>
    <xdr:to>
      <xdr:col>15</xdr:col>
      <xdr:colOff>231775</xdr:colOff>
      <xdr:row>78</xdr:row>
      <xdr:rowOff>146143</xdr:rowOff>
    </xdr:to>
    <xdr:sp macro="" textlink="">
      <xdr:nvSpPr>
        <xdr:cNvPr id="415" name="フローチャート : 判断 414"/>
        <xdr:cNvSpPr/>
      </xdr:nvSpPr>
      <xdr:spPr>
        <a:xfrm>
          <a:off x="104267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161007</xdr:rowOff>
    </xdr:from>
    <xdr:to>
      <xdr:col>14</xdr:col>
      <xdr:colOff>28575</xdr:colOff>
      <xdr:row>79</xdr:row>
      <xdr:rowOff>23321</xdr:rowOff>
    </xdr:to>
    <xdr:cxnSp macro="">
      <xdr:nvCxnSpPr>
        <xdr:cNvPr id="416" name="直線コネクタ 415"/>
        <xdr:cNvCxnSpPr/>
      </xdr:nvCxnSpPr>
      <xdr:spPr>
        <a:xfrm flipV="1">
          <a:off x="8750300" y="13534107"/>
          <a:ext cx="889000" cy="3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8493</xdr:rowOff>
    </xdr:from>
    <xdr:to>
      <xdr:col>14</xdr:col>
      <xdr:colOff>79375</xdr:colOff>
      <xdr:row>78</xdr:row>
      <xdr:rowOff>110093</xdr:rowOff>
    </xdr:to>
    <xdr:sp macro="" textlink="">
      <xdr:nvSpPr>
        <xdr:cNvPr id="417" name="フローチャート : 判断 416"/>
        <xdr:cNvSpPr/>
      </xdr:nvSpPr>
      <xdr:spPr>
        <a:xfrm>
          <a:off x="9588500" y="1338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126620</xdr:rowOff>
    </xdr:from>
    <xdr:ext cx="599010" cy="259045"/>
    <xdr:sp macro="" textlink="">
      <xdr:nvSpPr>
        <xdr:cNvPr id="418" name="テキスト ボックス 417"/>
        <xdr:cNvSpPr txBox="1"/>
      </xdr:nvSpPr>
      <xdr:spPr>
        <a:xfrm>
          <a:off x="9339794" y="1315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123,313</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113801</xdr:rowOff>
    </xdr:from>
    <xdr:to>
      <xdr:col>12</xdr:col>
      <xdr:colOff>561975</xdr:colOff>
      <xdr:row>79</xdr:row>
      <xdr:rowOff>43951</xdr:rowOff>
    </xdr:to>
    <xdr:sp macro="" textlink="">
      <xdr:nvSpPr>
        <xdr:cNvPr id="419" name="フローチャート : 判断 418"/>
        <xdr:cNvSpPr/>
      </xdr:nvSpPr>
      <xdr:spPr>
        <a:xfrm>
          <a:off x="8699500" y="1348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60478</xdr:rowOff>
    </xdr:from>
    <xdr:ext cx="534377" cy="259045"/>
    <xdr:sp macro="" textlink="">
      <xdr:nvSpPr>
        <xdr:cNvPr id="420" name="テキスト ボックス 419"/>
        <xdr:cNvSpPr txBox="1"/>
      </xdr:nvSpPr>
      <xdr:spPr>
        <a:xfrm>
          <a:off x="8483111" y="1326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118083</xdr:rowOff>
    </xdr:from>
    <xdr:to>
      <xdr:col>15</xdr:col>
      <xdr:colOff>231775</xdr:colOff>
      <xdr:row>77</xdr:row>
      <xdr:rowOff>48233</xdr:rowOff>
    </xdr:to>
    <xdr:sp macro="" textlink="">
      <xdr:nvSpPr>
        <xdr:cNvPr id="426" name="円/楕円 425"/>
        <xdr:cNvSpPr/>
      </xdr:nvSpPr>
      <xdr:spPr>
        <a:xfrm>
          <a:off x="10426700" y="1314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140960</xdr:rowOff>
    </xdr:from>
    <xdr:ext cx="599010" cy="259045"/>
    <xdr:sp macro="" textlink="">
      <xdr:nvSpPr>
        <xdr:cNvPr id="427" name="普通建設事業費 （ うち新規整備　）該当値テキスト"/>
        <xdr:cNvSpPr txBox="1"/>
      </xdr:nvSpPr>
      <xdr:spPr>
        <a:xfrm>
          <a:off x="10528300" y="1299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307,021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110207</xdr:rowOff>
    </xdr:from>
    <xdr:to>
      <xdr:col>14</xdr:col>
      <xdr:colOff>79375</xdr:colOff>
      <xdr:row>79</xdr:row>
      <xdr:rowOff>40357</xdr:rowOff>
    </xdr:to>
    <xdr:sp macro="" textlink="">
      <xdr:nvSpPr>
        <xdr:cNvPr id="428" name="円/楕円 427"/>
        <xdr:cNvSpPr/>
      </xdr:nvSpPr>
      <xdr:spPr>
        <a:xfrm>
          <a:off x="9588500" y="134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31484</xdr:rowOff>
    </xdr:from>
    <xdr:ext cx="534377" cy="259045"/>
    <xdr:sp macro="" textlink="">
      <xdr:nvSpPr>
        <xdr:cNvPr id="429" name="テキスト ボックス 428"/>
        <xdr:cNvSpPr txBox="1"/>
      </xdr:nvSpPr>
      <xdr:spPr>
        <a:xfrm>
          <a:off x="9372111" y="1357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43,223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143971</xdr:rowOff>
    </xdr:from>
    <xdr:to>
      <xdr:col>12</xdr:col>
      <xdr:colOff>561975</xdr:colOff>
      <xdr:row>79</xdr:row>
      <xdr:rowOff>74121</xdr:rowOff>
    </xdr:to>
    <xdr:sp macro="" textlink="">
      <xdr:nvSpPr>
        <xdr:cNvPr id="430" name="円/楕円 429"/>
        <xdr:cNvSpPr/>
      </xdr:nvSpPr>
      <xdr:spPr>
        <a:xfrm>
          <a:off x="8699500" y="1351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65248</xdr:rowOff>
    </xdr:from>
    <xdr:ext cx="534377" cy="259045"/>
    <xdr:sp macro="" textlink="">
      <xdr:nvSpPr>
        <xdr:cNvPr id="431" name="テキスト ボックス 430"/>
        <xdr:cNvSpPr txBox="1"/>
      </xdr:nvSpPr>
      <xdr:spPr>
        <a:xfrm>
          <a:off x="8483111" y="1360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96</xdr:row>
      <xdr:rowOff>35577</xdr:rowOff>
    </xdr:from>
    <xdr:ext cx="685572" cy="259045"/>
    <xdr:sp macro="" textlink="">
      <xdr:nvSpPr>
        <xdr:cNvPr id="445" name="テキスト ボックス 444"/>
        <xdr:cNvSpPr txBox="1"/>
      </xdr:nvSpPr>
      <xdr:spPr>
        <a:xfrm>
          <a:off x="5918428" y="1649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47" name="テキスト ボックス 446"/>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49" name="テキスト ボックス 448"/>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1" name="テキスト ボックス 450"/>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3" name="テキスト ボックス 452"/>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110914</xdr:rowOff>
    </xdr:from>
    <xdr:to>
      <xdr:col>15</xdr:col>
      <xdr:colOff>180340</xdr:colOff>
      <xdr:row>99</xdr:row>
      <xdr:rowOff>44450</xdr:rowOff>
    </xdr:to>
    <xdr:cxnSp macro="">
      <xdr:nvCxnSpPr>
        <xdr:cNvPr id="455" name="直線コネクタ 454"/>
        <xdr:cNvCxnSpPr/>
      </xdr:nvCxnSpPr>
      <xdr:spPr>
        <a:xfrm flipV="1">
          <a:off x="10475595" y="15712864"/>
          <a:ext cx="1270" cy="1305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6"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7" name="直線コネクタ 456"/>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57591</xdr:rowOff>
    </xdr:from>
    <xdr:ext cx="690189" cy="259045"/>
    <xdr:sp macro="" textlink="">
      <xdr:nvSpPr>
        <xdr:cNvPr id="458" name="普通建設事業費 （ うち更新整備　）最大値テキスト"/>
        <xdr:cNvSpPr txBox="1"/>
      </xdr:nvSpPr>
      <xdr:spPr>
        <a:xfrm>
          <a:off x="10528300" y="154880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3,425,553</a:t>
          </a:r>
          <a:endParaRPr kumimoji="1" lang="ja-JP" altLang="en-US" sz="1000" b="1">
            <a:latin typeface="ＭＳ Ｐゴシック"/>
          </a:endParaRPr>
        </a:p>
      </xdr:txBody>
    </xdr:sp>
    <xdr:clientData/>
  </xdr:oneCellAnchor>
  <xdr:twoCellAnchor>
    <xdr:from>
      <xdr:col>15</xdr:col>
      <xdr:colOff>92075</xdr:colOff>
      <xdr:row>91</xdr:row>
      <xdr:rowOff>110914</xdr:rowOff>
    </xdr:from>
    <xdr:to>
      <xdr:col>15</xdr:col>
      <xdr:colOff>269875</xdr:colOff>
      <xdr:row>91</xdr:row>
      <xdr:rowOff>110914</xdr:rowOff>
    </xdr:to>
    <xdr:cxnSp macro="">
      <xdr:nvCxnSpPr>
        <xdr:cNvPr id="459" name="直線コネクタ 458"/>
        <xdr:cNvCxnSpPr/>
      </xdr:nvCxnSpPr>
      <xdr:spPr>
        <a:xfrm>
          <a:off x="10388600" y="15712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145903</xdr:rowOff>
    </xdr:from>
    <xdr:to>
      <xdr:col>15</xdr:col>
      <xdr:colOff>180975</xdr:colOff>
      <xdr:row>99</xdr:row>
      <xdr:rowOff>24774</xdr:rowOff>
    </xdr:to>
    <xdr:cxnSp macro="">
      <xdr:nvCxnSpPr>
        <xdr:cNvPr id="460" name="直線コネクタ 459"/>
        <xdr:cNvCxnSpPr/>
      </xdr:nvCxnSpPr>
      <xdr:spPr>
        <a:xfrm flipV="1">
          <a:off x="9639300" y="16948003"/>
          <a:ext cx="838200" cy="50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87690</xdr:rowOff>
    </xdr:from>
    <xdr:ext cx="599010" cy="259045"/>
    <xdr:sp macro="" textlink="">
      <xdr:nvSpPr>
        <xdr:cNvPr id="461" name="普通建設事業費 （ うち更新整備　）平均値テキスト"/>
        <xdr:cNvSpPr txBox="1"/>
      </xdr:nvSpPr>
      <xdr:spPr>
        <a:xfrm>
          <a:off x="10528300" y="16889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146,555</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109263</xdr:rowOff>
    </xdr:from>
    <xdr:to>
      <xdr:col>15</xdr:col>
      <xdr:colOff>231775</xdr:colOff>
      <xdr:row>99</xdr:row>
      <xdr:rowOff>39413</xdr:rowOff>
    </xdr:to>
    <xdr:sp macro="" textlink="">
      <xdr:nvSpPr>
        <xdr:cNvPr id="462" name="フローチャート : 判断 461"/>
        <xdr:cNvSpPr/>
      </xdr:nvSpPr>
      <xdr:spPr>
        <a:xfrm>
          <a:off x="10426700" y="1691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24774</xdr:rowOff>
    </xdr:from>
    <xdr:to>
      <xdr:col>14</xdr:col>
      <xdr:colOff>28575</xdr:colOff>
      <xdr:row>99</xdr:row>
      <xdr:rowOff>37835</xdr:rowOff>
    </xdr:to>
    <xdr:cxnSp macro="">
      <xdr:nvCxnSpPr>
        <xdr:cNvPr id="463" name="直線コネクタ 462"/>
        <xdr:cNvCxnSpPr/>
      </xdr:nvCxnSpPr>
      <xdr:spPr>
        <a:xfrm flipV="1">
          <a:off x="8750300" y="16998324"/>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115267</xdr:rowOff>
    </xdr:from>
    <xdr:to>
      <xdr:col>14</xdr:col>
      <xdr:colOff>79375</xdr:colOff>
      <xdr:row>99</xdr:row>
      <xdr:rowOff>45417</xdr:rowOff>
    </xdr:to>
    <xdr:sp macro="" textlink="">
      <xdr:nvSpPr>
        <xdr:cNvPr id="464" name="フローチャート : 判断 463"/>
        <xdr:cNvSpPr/>
      </xdr:nvSpPr>
      <xdr:spPr>
        <a:xfrm>
          <a:off x="9588500" y="16917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97</xdr:row>
      <xdr:rowOff>61944</xdr:rowOff>
    </xdr:from>
    <xdr:ext cx="599010" cy="259045"/>
    <xdr:sp macro="" textlink="">
      <xdr:nvSpPr>
        <xdr:cNvPr id="465" name="テキスト ボックス 464"/>
        <xdr:cNvSpPr txBox="1"/>
      </xdr:nvSpPr>
      <xdr:spPr>
        <a:xfrm>
          <a:off x="9339794" y="1669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130,796</a:t>
          </a:r>
          <a:endParaRPr kumimoji="1" lang="ja-JP" altLang="en-US" sz="1000" b="1">
            <a:solidFill>
              <a:srgbClr val="000080"/>
            </a:solidFill>
            <a:latin typeface="ＭＳ Ｐゴシック"/>
          </a:endParaRPr>
        </a:p>
      </xdr:txBody>
    </xdr:sp>
    <xdr:clientData/>
  </xdr:oneCellAnchor>
  <xdr:twoCellAnchor>
    <xdr:from>
      <xdr:col>12</xdr:col>
      <xdr:colOff>460375</xdr:colOff>
      <xdr:row>98</xdr:row>
      <xdr:rowOff>153037</xdr:rowOff>
    </xdr:from>
    <xdr:to>
      <xdr:col>12</xdr:col>
      <xdr:colOff>561975</xdr:colOff>
      <xdr:row>99</xdr:row>
      <xdr:rowOff>83187</xdr:rowOff>
    </xdr:to>
    <xdr:sp macro="" textlink="">
      <xdr:nvSpPr>
        <xdr:cNvPr id="466" name="フローチャート : 判断 465"/>
        <xdr:cNvSpPr/>
      </xdr:nvSpPr>
      <xdr:spPr>
        <a:xfrm>
          <a:off x="8699500" y="1695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99714</xdr:rowOff>
    </xdr:from>
    <xdr:ext cx="534377" cy="259045"/>
    <xdr:sp macro="" textlink="">
      <xdr:nvSpPr>
        <xdr:cNvPr id="467" name="テキスト ボックス 466"/>
        <xdr:cNvSpPr txBox="1"/>
      </xdr:nvSpPr>
      <xdr:spPr>
        <a:xfrm>
          <a:off x="8483111" y="1673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95103</xdr:rowOff>
    </xdr:from>
    <xdr:to>
      <xdr:col>15</xdr:col>
      <xdr:colOff>231775</xdr:colOff>
      <xdr:row>99</xdr:row>
      <xdr:rowOff>25253</xdr:rowOff>
    </xdr:to>
    <xdr:sp macro="" textlink="">
      <xdr:nvSpPr>
        <xdr:cNvPr id="473" name="円/楕円 472"/>
        <xdr:cNvSpPr/>
      </xdr:nvSpPr>
      <xdr:spPr>
        <a:xfrm>
          <a:off x="10426700" y="1689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54480</xdr:rowOff>
    </xdr:from>
    <xdr:ext cx="599010" cy="259045"/>
    <xdr:sp macro="" textlink="">
      <xdr:nvSpPr>
        <xdr:cNvPr id="474" name="普通建設事業費 （ うち更新整備　）該当値テキスト"/>
        <xdr:cNvSpPr txBox="1"/>
      </xdr:nvSpPr>
      <xdr:spPr>
        <a:xfrm>
          <a:off x="10528300" y="1668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183,721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145424</xdr:rowOff>
    </xdr:from>
    <xdr:to>
      <xdr:col>14</xdr:col>
      <xdr:colOff>79375</xdr:colOff>
      <xdr:row>99</xdr:row>
      <xdr:rowOff>75574</xdr:rowOff>
    </xdr:to>
    <xdr:sp macro="" textlink="">
      <xdr:nvSpPr>
        <xdr:cNvPr id="475" name="円/楕円 474"/>
        <xdr:cNvSpPr/>
      </xdr:nvSpPr>
      <xdr:spPr>
        <a:xfrm>
          <a:off x="9588500" y="1694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66701</xdr:rowOff>
    </xdr:from>
    <xdr:ext cx="534377" cy="259045"/>
    <xdr:sp macro="" textlink="">
      <xdr:nvSpPr>
        <xdr:cNvPr id="476" name="テキスト ボックス 475"/>
        <xdr:cNvSpPr txBox="1"/>
      </xdr:nvSpPr>
      <xdr:spPr>
        <a:xfrm>
          <a:off x="9372111" y="1704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51,645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158485</xdr:rowOff>
    </xdr:from>
    <xdr:to>
      <xdr:col>12</xdr:col>
      <xdr:colOff>561975</xdr:colOff>
      <xdr:row>99</xdr:row>
      <xdr:rowOff>88635</xdr:rowOff>
    </xdr:to>
    <xdr:sp macro="" textlink="">
      <xdr:nvSpPr>
        <xdr:cNvPr id="477" name="円/楕円 476"/>
        <xdr:cNvSpPr/>
      </xdr:nvSpPr>
      <xdr:spPr>
        <a:xfrm>
          <a:off x="8699500" y="1696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79762</xdr:rowOff>
    </xdr:from>
    <xdr:ext cx="534377" cy="259045"/>
    <xdr:sp macro="" textlink="">
      <xdr:nvSpPr>
        <xdr:cNvPr id="478" name="テキスト ボックス 477"/>
        <xdr:cNvSpPr txBox="1"/>
      </xdr:nvSpPr>
      <xdr:spPr>
        <a:xfrm>
          <a:off x="8483111" y="17053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9" name="正方形/長方形 47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0" name="正方形/長方形 47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1" name="正方形/長方形 48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2" name="正方形/長方形 48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3" name="正方形/長方形 48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4" name="正方形/長方形 48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5" name="正方形/長方形 48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6" name="正方形/長方形 48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7" name="テキスト ボックス 48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8" name="直線コネクタ 48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9" name="直線コネクタ 48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0" name="テキスト ボックス 48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1" name="直線コネクタ 49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492" name="テキスト ボックス 491"/>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4" name="テキスト ボックス 49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5" name="直線コネクタ 49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96" name="テキスト ボックス 49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7" name="直線コネクタ 49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8" name="テキスト ボックス 49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9" name="直線コネクタ 49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0" name="テキスト ボックス 49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60597</xdr:rowOff>
    </xdr:from>
    <xdr:to>
      <xdr:col>23</xdr:col>
      <xdr:colOff>516889</xdr:colOff>
      <xdr:row>39</xdr:row>
      <xdr:rowOff>44450</xdr:rowOff>
    </xdr:to>
    <xdr:cxnSp macro="">
      <xdr:nvCxnSpPr>
        <xdr:cNvPr id="502" name="直線コネクタ 501"/>
        <xdr:cNvCxnSpPr/>
      </xdr:nvCxnSpPr>
      <xdr:spPr>
        <a:xfrm flipV="1">
          <a:off x="16317595" y="5375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50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504" name="直線コネクタ 50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7274</xdr:rowOff>
    </xdr:from>
    <xdr:ext cx="599010" cy="259045"/>
    <xdr:sp macro="" textlink="">
      <xdr:nvSpPr>
        <xdr:cNvPr id="505" name="災害復旧事業費最大値テキスト"/>
        <xdr:cNvSpPr txBox="1"/>
      </xdr:nvSpPr>
      <xdr:spPr>
        <a:xfrm>
          <a:off x="16370300" y="5150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31</xdr:row>
      <xdr:rowOff>60597</xdr:rowOff>
    </xdr:from>
    <xdr:to>
      <xdr:col>23</xdr:col>
      <xdr:colOff>606425</xdr:colOff>
      <xdr:row>31</xdr:row>
      <xdr:rowOff>60597</xdr:rowOff>
    </xdr:to>
    <xdr:cxnSp macro="">
      <xdr:nvCxnSpPr>
        <xdr:cNvPr id="506" name="直線コネクタ 505"/>
        <xdr:cNvCxnSpPr/>
      </xdr:nvCxnSpPr>
      <xdr:spPr>
        <a:xfrm>
          <a:off x="16230600" y="537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41093</xdr:rowOff>
    </xdr:from>
    <xdr:to>
      <xdr:col>23</xdr:col>
      <xdr:colOff>517525</xdr:colOff>
      <xdr:row>38</xdr:row>
      <xdr:rowOff>134229</xdr:rowOff>
    </xdr:to>
    <xdr:cxnSp macro="">
      <xdr:nvCxnSpPr>
        <xdr:cNvPr id="507" name="直線コネクタ 506"/>
        <xdr:cNvCxnSpPr/>
      </xdr:nvCxnSpPr>
      <xdr:spPr>
        <a:xfrm flipV="1">
          <a:off x="15481300" y="6384743"/>
          <a:ext cx="838200" cy="26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72631</xdr:rowOff>
    </xdr:from>
    <xdr:ext cx="534377" cy="259045"/>
    <xdr:sp macro="" textlink="">
      <xdr:nvSpPr>
        <xdr:cNvPr id="508" name="災害復旧事業費平均値テキスト"/>
        <xdr:cNvSpPr txBox="1"/>
      </xdr:nvSpPr>
      <xdr:spPr>
        <a:xfrm>
          <a:off x="16370300" y="6587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94204</xdr:rowOff>
    </xdr:from>
    <xdr:to>
      <xdr:col>23</xdr:col>
      <xdr:colOff>568325</xdr:colOff>
      <xdr:row>39</xdr:row>
      <xdr:rowOff>24354</xdr:rowOff>
    </xdr:to>
    <xdr:sp macro="" textlink="">
      <xdr:nvSpPr>
        <xdr:cNvPr id="509" name="フローチャート : 判断 508"/>
        <xdr:cNvSpPr/>
      </xdr:nvSpPr>
      <xdr:spPr>
        <a:xfrm>
          <a:off x="162687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134229</xdr:rowOff>
    </xdr:from>
    <xdr:to>
      <xdr:col>22</xdr:col>
      <xdr:colOff>365125</xdr:colOff>
      <xdr:row>38</xdr:row>
      <xdr:rowOff>158373</xdr:rowOff>
    </xdr:to>
    <xdr:cxnSp macro="">
      <xdr:nvCxnSpPr>
        <xdr:cNvPr id="510" name="直線コネクタ 509"/>
        <xdr:cNvCxnSpPr/>
      </xdr:nvCxnSpPr>
      <xdr:spPr>
        <a:xfrm flipV="1">
          <a:off x="14592300" y="6649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100798</xdr:rowOff>
    </xdr:from>
    <xdr:to>
      <xdr:col>22</xdr:col>
      <xdr:colOff>415925</xdr:colOff>
      <xdr:row>39</xdr:row>
      <xdr:rowOff>30948</xdr:rowOff>
    </xdr:to>
    <xdr:sp macro="" textlink="">
      <xdr:nvSpPr>
        <xdr:cNvPr id="511" name="フローチャート : 判断 510"/>
        <xdr:cNvSpPr/>
      </xdr:nvSpPr>
      <xdr:spPr>
        <a:xfrm>
          <a:off x="15430500" y="66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22075</xdr:rowOff>
    </xdr:from>
    <xdr:ext cx="534377" cy="259045"/>
    <xdr:sp macro="" textlink="">
      <xdr:nvSpPr>
        <xdr:cNvPr id="512" name="テキスト ボックス 511"/>
        <xdr:cNvSpPr txBox="1"/>
      </xdr:nvSpPr>
      <xdr:spPr>
        <a:xfrm>
          <a:off x="15214111" y="670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158373</xdr:rowOff>
    </xdr:from>
    <xdr:to>
      <xdr:col>21</xdr:col>
      <xdr:colOff>161925</xdr:colOff>
      <xdr:row>38</xdr:row>
      <xdr:rowOff>169502</xdr:rowOff>
    </xdr:to>
    <xdr:cxnSp macro="">
      <xdr:nvCxnSpPr>
        <xdr:cNvPr id="513" name="直線コネクタ 512"/>
        <xdr:cNvCxnSpPr/>
      </xdr:nvCxnSpPr>
      <xdr:spPr>
        <a:xfrm flipV="1">
          <a:off x="13703300" y="6673473"/>
          <a:ext cx="889000" cy="1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151650</xdr:rowOff>
    </xdr:from>
    <xdr:to>
      <xdr:col>21</xdr:col>
      <xdr:colOff>212725</xdr:colOff>
      <xdr:row>39</xdr:row>
      <xdr:rowOff>81800</xdr:rowOff>
    </xdr:to>
    <xdr:sp macro="" textlink="">
      <xdr:nvSpPr>
        <xdr:cNvPr id="514" name="フローチャート : 判断 513"/>
        <xdr:cNvSpPr/>
      </xdr:nvSpPr>
      <xdr:spPr>
        <a:xfrm>
          <a:off x="14541500" y="66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72927</xdr:rowOff>
    </xdr:from>
    <xdr:ext cx="469744" cy="259045"/>
    <xdr:sp macro="" textlink="">
      <xdr:nvSpPr>
        <xdr:cNvPr id="515" name="テキスト ボックス 514"/>
        <xdr:cNvSpPr txBox="1"/>
      </xdr:nvSpPr>
      <xdr:spPr>
        <a:xfrm>
          <a:off x="14357427" y="675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106892</xdr:rowOff>
    </xdr:from>
    <xdr:to>
      <xdr:col>19</xdr:col>
      <xdr:colOff>644525</xdr:colOff>
      <xdr:row>38</xdr:row>
      <xdr:rowOff>169502</xdr:rowOff>
    </xdr:to>
    <xdr:cxnSp macro="">
      <xdr:nvCxnSpPr>
        <xdr:cNvPr id="516" name="直線コネクタ 515"/>
        <xdr:cNvCxnSpPr/>
      </xdr:nvCxnSpPr>
      <xdr:spPr>
        <a:xfrm>
          <a:off x="12814300" y="6621992"/>
          <a:ext cx="889000" cy="6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152363</xdr:rowOff>
    </xdr:from>
    <xdr:to>
      <xdr:col>20</xdr:col>
      <xdr:colOff>9525</xdr:colOff>
      <xdr:row>39</xdr:row>
      <xdr:rowOff>82513</xdr:rowOff>
    </xdr:to>
    <xdr:sp macro="" textlink="">
      <xdr:nvSpPr>
        <xdr:cNvPr id="517" name="フローチャート : 判断 516"/>
        <xdr:cNvSpPr/>
      </xdr:nvSpPr>
      <xdr:spPr>
        <a:xfrm>
          <a:off x="13652500" y="66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73640</xdr:rowOff>
    </xdr:from>
    <xdr:ext cx="469744" cy="259045"/>
    <xdr:sp macro="" textlink="">
      <xdr:nvSpPr>
        <xdr:cNvPr id="518" name="テキスト ボックス 517"/>
        <xdr:cNvSpPr txBox="1"/>
      </xdr:nvSpPr>
      <xdr:spPr>
        <a:xfrm>
          <a:off x="13468427" y="676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107230</xdr:rowOff>
    </xdr:from>
    <xdr:to>
      <xdr:col>18</xdr:col>
      <xdr:colOff>492125</xdr:colOff>
      <xdr:row>39</xdr:row>
      <xdr:rowOff>37380</xdr:rowOff>
    </xdr:to>
    <xdr:sp macro="" textlink="">
      <xdr:nvSpPr>
        <xdr:cNvPr id="519" name="フローチャート : 判断 518"/>
        <xdr:cNvSpPr/>
      </xdr:nvSpPr>
      <xdr:spPr>
        <a:xfrm>
          <a:off x="12763500" y="6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28507</xdr:rowOff>
    </xdr:from>
    <xdr:ext cx="534377" cy="259045"/>
    <xdr:sp macro="" textlink="">
      <xdr:nvSpPr>
        <xdr:cNvPr id="520" name="テキスト ボックス 519"/>
        <xdr:cNvSpPr txBox="1"/>
      </xdr:nvSpPr>
      <xdr:spPr>
        <a:xfrm>
          <a:off x="12547111" y="671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1" name="テキスト ボックス 52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2" name="テキスト ボックス 52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3" name="テキスト ボックス 52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4" name="テキスト ボックス 52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5" name="テキスト ボックス 52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161743</xdr:rowOff>
    </xdr:from>
    <xdr:to>
      <xdr:col>23</xdr:col>
      <xdr:colOff>568325</xdr:colOff>
      <xdr:row>37</xdr:row>
      <xdr:rowOff>91893</xdr:rowOff>
    </xdr:to>
    <xdr:sp macro="" textlink="">
      <xdr:nvSpPr>
        <xdr:cNvPr id="526" name="円/楕円 525"/>
        <xdr:cNvSpPr/>
      </xdr:nvSpPr>
      <xdr:spPr>
        <a:xfrm>
          <a:off x="16268700" y="633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13170</xdr:rowOff>
    </xdr:from>
    <xdr:ext cx="534377" cy="259045"/>
    <xdr:sp macro="" textlink="">
      <xdr:nvSpPr>
        <xdr:cNvPr id="527" name="災害復旧事業費該当値テキスト"/>
        <xdr:cNvSpPr txBox="1"/>
      </xdr:nvSpPr>
      <xdr:spPr>
        <a:xfrm>
          <a:off x="16370300" y="618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90,881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83429</xdr:rowOff>
    </xdr:from>
    <xdr:to>
      <xdr:col>22</xdr:col>
      <xdr:colOff>415925</xdr:colOff>
      <xdr:row>39</xdr:row>
      <xdr:rowOff>13579</xdr:rowOff>
    </xdr:to>
    <xdr:sp macro="" textlink="">
      <xdr:nvSpPr>
        <xdr:cNvPr id="528" name="円/楕円 527"/>
        <xdr:cNvSpPr/>
      </xdr:nvSpPr>
      <xdr:spPr>
        <a:xfrm>
          <a:off x="15430500" y="659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30106</xdr:rowOff>
    </xdr:from>
    <xdr:ext cx="534377" cy="259045"/>
    <xdr:sp macro="" textlink="">
      <xdr:nvSpPr>
        <xdr:cNvPr id="529" name="テキスト ボックス 528"/>
        <xdr:cNvSpPr txBox="1"/>
      </xdr:nvSpPr>
      <xdr:spPr>
        <a:xfrm>
          <a:off x="15214111" y="637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107573</xdr:rowOff>
    </xdr:from>
    <xdr:to>
      <xdr:col>21</xdr:col>
      <xdr:colOff>212725</xdr:colOff>
      <xdr:row>39</xdr:row>
      <xdr:rowOff>37723</xdr:rowOff>
    </xdr:to>
    <xdr:sp macro="" textlink="">
      <xdr:nvSpPr>
        <xdr:cNvPr id="530" name="円/楕円 529"/>
        <xdr:cNvSpPr/>
      </xdr:nvSpPr>
      <xdr:spPr>
        <a:xfrm>
          <a:off x="14541500" y="662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54250</xdr:rowOff>
    </xdr:from>
    <xdr:ext cx="534377" cy="259045"/>
    <xdr:sp macro="" textlink="">
      <xdr:nvSpPr>
        <xdr:cNvPr id="531" name="テキスト ボックス 530"/>
        <xdr:cNvSpPr txBox="1"/>
      </xdr:nvSpPr>
      <xdr:spPr>
        <a:xfrm>
          <a:off x="14325111" y="639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118702</xdr:rowOff>
    </xdr:from>
    <xdr:to>
      <xdr:col>20</xdr:col>
      <xdr:colOff>9525</xdr:colOff>
      <xdr:row>39</xdr:row>
      <xdr:rowOff>48852</xdr:rowOff>
    </xdr:to>
    <xdr:sp macro="" textlink="">
      <xdr:nvSpPr>
        <xdr:cNvPr id="532" name="円/楕円 531"/>
        <xdr:cNvSpPr/>
      </xdr:nvSpPr>
      <xdr:spPr>
        <a:xfrm>
          <a:off x="13652500" y="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65379</xdr:rowOff>
    </xdr:from>
    <xdr:ext cx="534377" cy="259045"/>
    <xdr:sp macro="" textlink="">
      <xdr:nvSpPr>
        <xdr:cNvPr id="533" name="テキスト ボックス 532"/>
        <xdr:cNvSpPr txBox="1"/>
      </xdr:nvSpPr>
      <xdr:spPr>
        <a:xfrm>
          <a:off x="13436111" y="64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56092</xdr:rowOff>
    </xdr:from>
    <xdr:to>
      <xdr:col>18</xdr:col>
      <xdr:colOff>492125</xdr:colOff>
      <xdr:row>38</xdr:row>
      <xdr:rowOff>157692</xdr:rowOff>
    </xdr:to>
    <xdr:sp macro="" textlink="">
      <xdr:nvSpPr>
        <xdr:cNvPr id="534" name="円/楕円 533"/>
        <xdr:cNvSpPr/>
      </xdr:nvSpPr>
      <xdr:spPr>
        <a:xfrm>
          <a:off x="12763500" y="657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2769</xdr:rowOff>
    </xdr:from>
    <xdr:ext cx="534377" cy="259045"/>
    <xdr:sp macro="" textlink="">
      <xdr:nvSpPr>
        <xdr:cNvPr id="535" name="テキスト ボックス 534"/>
        <xdr:cNvSpPr txBox="1"/>
      </xdr:nvSpPr>
      <xdr:spPr>
        <a:xfrm>
          <a:off x="12547111" y="634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6" name="正方形/長方形 53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7" name="正方形/長方形 53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8" name="正方形/長方形 53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9" name="正方形/長方形 53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0" name="正方形/長方形 53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1" name="正方形/長方形 54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2" name="正方形/長方形 54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3" name="正方形/長方形 54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4" name="テキスト ボックス 54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5" name="直線コネクタ 54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46" name="直線コネクタ 54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47" name="テキスト ボックス 54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48" name="直線コネクタ 54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49" name="テキスト ボックス 548"/>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0" name="直線コネクタ 54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51" name="テキスト ボックス 550"/>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2" name="直線コネクタ 55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53" name="テキスト ボックス 552"/>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55" name="テキスト ボックス 554"/>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112040</xdr:rowOff>
    </xdr:from>
    <xdr:to>
      <xdr:col>23</xdr:col>
      <xdr:colOff>516889</xdr:colOff>
      <xdr:row>58</xdr:row>
      <xdr:rowOff>139700</xdr:rowOff>
    </xdr:to>
    <xdr:cxnSp macro="">
      <xdr:nvCxnSpPr>
        <xdr:cNvPr id="557" name="直線コネクタ 556"/>
        <xdr:cNvCxnSpPr/>
      </xdr:nvCxnSpPr>
      <xdr:spPr>
        <a:xfrm flipV="1">
          <a:off x="16317595" y="8855990"/>
          <a:ext cx="1269" cy="12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1160</xdr:rowOff>
    </xdr:from>
    <xdr:ext cx="249299" cy="259045"/>
    <xdr:sp macro="" textlink="">
      <xdr:nvSpPr>
        <xdr:cNvPr id="558" name="失業対策事業費最小値テキスト"/>
        <xdr:cNvSpPr txBox="1"/>
      </xdr:nvSpPr>
      <xdr:spPr>
        <a:xfrm>
          <a:off x="16370300" y="10116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59" name="直線コネクタ 558"/>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58717</xdr:rowOff>
    </xdr:from>
    <xdr:ext cx="469744" cy="259045"/>
    <xdr:sp macro="" textlink="">
      <xdr:nvSpPr>
        <xdr:cNvPr id="560" name="失業対策事業費最大値テキスト"/>
        <xdr:cNvSpPr txBox="1"/>
      </xdr:nvSpPr>
      <xdr:spPr>
        <a:xfrm>
          <a:off x="16370300" y="8631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5,371</a:t>
          </a:r>
          <a:endParaRPr kumimoji="1" lang="ja-JP" altLang="en-US" sz="1000" b="1">
            <a:latin typeface="ＭＳ Ｐゴシック"/>
          </a:endParaRPr>
        </a:p>
      </xdr:txBody>
    </xdr:sp>
    <xdr:clientData/>
  </xdr:oneCellAnchor>
  <xdr:twoCellAnchor>
    <xdr:from>
      <xdr:col>23</xdr:col>
      <xdr:colOff>428625</xdr:colOff>
      <xdr:row>51</xdr:row>
      <xdr:rowOff>112040</xdr:rowOff>
    </xdr:from>
    <xdr:to>
      <xdr:col>23</xdr:col>
      <xdr:colOff>606425</xdr:colOff>
      <xdr:row>51</xdr:row>
      <xdr:rowOff>112040</xdr:rowOff>
    </xdr:to>
    <xdr:cxnSp macro="">
      <xdr:nvCxnSpPr>
        <xdr:cNvPr id="561" name="直線コネクタ 560"/>
        <xdr:cNvCxnSpPr/>
      </xdr:nvCxnSpPr>
      <xdr:spPr>
        <a:xfrm>
          <a:off x="16230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62" name="直線コネクタ 561"/>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90060</xdr:rowOff>
    </xdr:from>
    <xdr:ext cx="313932" cy="259045"/>
    <xdr:sp macro="" textlink="">
      <xdr:nvSpPr>
        <xdr:cNvPr id="563" name="失業対策事業費平均値テキスト"/>
        <xdr:cNvSpPr txBox="1"/>
      </xdr:nvSpPr>
      <xdr:spPr>
        <a:xfrm>
          <a:off x="16370300" y="98627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67183</xdr:rowOff>
    </xdr:from>
    <xdr:to>
      <xdr:col>23</xdr:col>
      <xdr:colOff>568325</xdr:colOff>
      <xdr:row>58</xdr:row>
      <xdr:rowOff>168783</xdr:rowOff>
    </xdr:to>
    <xdr:sp macro="" textlink="">
      <xdr:nvSpPr>
        <xdr:cNvPr id="564" name="フローチャート : 判断 563"/>
        <xdr:cNvSpPr/>
      </xdr:nvSpPr>
      <xdr:spPr>
        <a:xfrm>
          <a:off x="162687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65" name="直線コネクタ 564"/>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88900</xdr:rowOff>
    </xdr:from>
    <xdr:to>
      <xdr:col>22</xdr:col>
      <xdr:colOff>415925</xdr:colOff>
      <xdr:row>59</xdr:row>
      <xdr:rowOff>19050</xdr:rowOff>
    </xdr:to>
    <xdr:sp macro="" textlink="">
      <xdr:nvSpPr>
        <xdr:cNvPr id="566" name="フローチャート : 判断 565"/>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7" name="テキスト ボックス 566"/>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68" name="直線コネクタ 567"/>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87300</xdr:rowOff>
    </xdr:from>
    <xdr:to>
      <xdr:col>21</xdr:col>
      <xdr:colOff>212725</xdr:colOff>
      <xdr:row>59</xdr:row>
      <xdr:rowOff>17450</xdr:rowOff>
    </xdr:to>
    <xdr:sp macro="" textlink="">
      <xdr:nvSpPr>
        <xdr:cNvPr id="569" name="フローチャート : 判断 568"/>
        <xdr:cNvSpPr/>
      </xdr:nvSpPr>
      <xdr:spPr>
        <a:xfrm>
          <a:off x="14541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33977</xdr:rowOff>
    </xdr:from>
    <xdr:ext cx="249299" cy="259045"/>
    <xdr:sp macro="" textlink="">
      <xdr:nvSpPr>
        <xdr:cNvPr id="570" name="テキスト ボックス 569"/>
        <xdr:cNvSpPr txBox="1"/>
      </xdr:nvSpPr>
      <xdr:spPr>
        <a:xfrm>
          <a:off x="14467649"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71" name="直線コネクタ 570"/>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87300</xdr:rowOff>
    </xdr:from>
    <xdr:to>
      <xdr:col>20</xdr:col>
      <xdr:colOff>9525</xdr:colOff>
      <xdr:row>59</xdr:row>
      <xdr:rowOff>17450</xdr:rowOff>
    </xdr:to>
    <xdr:sp macro="" textlink="">
      <xdr:nvSpPr>
        <xdr:cNvPr id="572" name="フローチャート : 判断 571"/>
        <xdr:cNvSpPr/>
      </xdr:nvSpPr>
      <xdr:spPr>
        <a:xfrm>
          <a:off x="13652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33977</xdr:rowOff>
    </xdr:from>
    <xdr:ext cx="249299" cy="259045"/>
    <xdr:sp macro="" textlink="">
      <xdr:nvSpPr>
        <xdr:cNvPr id="573" name="テキスト ボックス 572"/>
        <xdr:cNvSpPr txBox="1"/>
      </xdr:nvSpPr>
      <xdr:spPr>
        <a:xfrm>
          <a:off x="13578649"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87300</xdr:rowOff>
    </xdr:from>
    <xdr:to>
      <xdr:col>18</xdr:col>
      <xdr:colOff>492125</xdr:colOff>
      <xdr:row>59</xdr:row>
      <xdr:rowOff>17450</xdr:rowOff>
    </xdr:to>
    <xdr:sp macro="" textlink="">
      <xdr:nvSpPr>
        <xdr:cNvPr id="574" name="フローチャート : 判断 573"/>
        <xdr:cNvSpPr/>
      </xdr:nvSpPr>
      <xdr:spPr>
        <a:xfrm>
          <a:off x="12763500" y="100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33977</xdr:rowOff>
    </xdr:from>
    <xdr:ext cx="249299" cy="259045"/>
    <xdr:sp macro="" textlink="">
      <xdr:nvSpPr>
        <xdr:cNvPr id="575" name="テキスト ボックス 574"/>
        <xdr:cNvSpPr txBox="1"/>
      </xdr:nvSpPr>
      <xdr:spPr>
        <a:xfrm>
          <a:off x="12689649" y="980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81" name="円/楕円 580"/>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45610</xdr:rowOff>
    </xdr:from>
    <xdr:ext cx="249299" cy="259045"/>
    <xdr:sp macro="" textlink="">
      <xdr:nvSpPr>
        <xdr:cNvPr id="582" name="失業対策事業費該当値テキスト"/>
        <xdr:cNvSpPr txBox="1"/>
      </xdr:nvSpPr>
      <xdr:spPr>
        <a:xfrm>
          <a:off x="16370300" y="99897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83" name="円/楕円 582"/>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35577</xdr:rowOff>
    </xdr:from>
    <xdr:ext cx="249299" cy="259045"/>
    <xdr:sp macro="" textlink="">
      <xdr:nvSpPr>
        <xdr:cNvPr id="584" name="テキスト ボックス 583"/>
        <xdr:cNvSpPr txBox="1"/>
      </xdr:nvSpPr>
      <xdr:spPr>
        <a:xfrm>
          <a:off x="15356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85" name="円/楕円 584"/>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86" name="テキスト ボックス 585"/>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87" name="円/楕円 586"/>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88" name="テキスト ボックス 587"/>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89" name="円/楕円 588"/>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90" name="テキスト ボックス 589"/>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04" name="テキスト ボックス 603"/>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69</xdr:row>
      <xdr:rowOff>92727</xdr:rowOff>
    </xdr:from>
    <xdr:ext cx="685572" cy="259045"/>
    <xdr:sp macro="" textlink="">
      <xdr:nvSpPr>
        <xdr:cNvPr id="610" name="テキスト ボックス 609"/>
        <xdr:cNvSpPr txBox="1"/>
      </xdr:nvSpPr>
      <xdr:spPr>
        <a:xfrm>
          <a:off x="11760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612" name="テキスト ボックス 611"/>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130602</xdr:rowOff>
    </xdr:from>
    <xdr:to>
      <xdr:col>23</xdr:col>
      <xdr:colOff>516889</xdr:colOff>
      <xdr:row>79</xdr:row>
      <xdr:rowOff>43500</xdr:rowOff>
    </xdr:to>
    <xdr:cxnSp macro="">
      <xdr:nvCxnSpPr>
        <xdr:cNvPr id="614" name="直線コネクタ 613"/>
        <xdr:cNvCxnSpPr/>
      </xdr:nvCxnSpPr>
      <xdr:spPr>
        <a:xfrm flipV="1">
          <a:off x="16317595" y="12303552"/>
          <a:ext cx="1269" cy="1284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47327</xdr:rowOff>
    </xdr:from>
    <xdr:ext cx="378565" cy="259045"/>
    <xdr:sp macro="" textlink="">
      <xdr:nvSpPr>
        <xdr:cNvPr id="615" name="公債費最小値テキスト"/>
        <xdr:cNvSpPr txBox="1"/>
      </xdr:nvSpPr>
      <xdr:spPr>
        <a:xfrm>
          <a:off x="16370300" y="1359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79</xdr:row>
      <xdr:rowOff>43500</xdr:rowOff>
    </xdr:from>
    <xdr:to>
      <xdr:col>23</xdr:col>
      <xdr:colOff>606425</xdr:colOff>
      <xdr:row>79</xdr:row>
      <xdr:rowOff>43500</xdr:rowOff>
    </xdr:to>
    <xdr:cxnSp macro="">
      <xdr:nvCxnSpPr>
        <xdr:cNvPr id="616" name="直線コネクタ 615"/>
        <xdr:cNvCxnSpPr/>
      </xdr:nvCxnSpPr>
      <xdr:spPr>
        <a:xfrm>
          <a:off x="16230600" y="135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77279</xdr:rowOff>
    </xdr:from>
    <xdr:ext cx="690189" cy="259045"/>
    <xdr:sp macro="" textlink="">
      <xdr:nvSpPr>
        <xdr:cNvPr id="617" name="公債費最大値テキスト"/>
        <xdr:cNvSpPr txBox="1"/>
      </xdr:nvSpPr>
      <xdr:spPr>
        <a:xfrm>
          <a:off x="16370300" y="120787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71</xdr:row>
      <xdr:rowOff>130602</xdr:rowOff>
    </xdr:from>
    <xdr:to>
      <xdr:col>23</xdr:col>
      <xdr:colOff>606425</xdr:colOff>
      <xdr:row>71</xdr:row>
      <xdr:rowOff>130602</xdr:rowOff>
    </xdr:to>
    <xdr:cxnSp macro="">
      <xdr:nvCxnSpPr>
        <xdr:cNvPr id="618" name="直線コネクタ 617"/>
        <xdr:cNvCxnSpPr/>
      </xdr:nvCxnSpPr>
      <xdr:spPr>
        <a:xfrm>
          <a:off x="16230600" y="12303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21161</xdr:rowOff>
    </xdr:from>
    <xdr:to>
      <xdr:col>23</xdr:col>
      <xdr:colOff>517525</xdr:colOff>
      <xdr:row>79</xdr:row>
      <xdr:rowOff>22949</xdr:rowOff>
    </xdr:to>
    <xdr:cxnSp macro="">
      <xdr:nvCxnSpPr>
        <xdr:cNvPr id="619" name="直線コネクタ 618"/>
        <xdr:cNvCxnSpPr/>
      </xdr:nvCxnSpPr>
      <xdr:spPr>
        <a:xfrm>
          <a:off x="15481300" y="13565711"/>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2312</xdr:rowOff>
    </xdr:from>
    <xdr:ext cx="599010" cy="259045"/>
    <xdr:sp macro="" textlink="">
      <xdr:nvSpPr>
        <xdr:cNvPr id="620" name="公債費平均値テキスト"/>
        <xdr:cNvSpPr txBox="1"/>
      </xdr:nvSpPr>
      <xdr:spPr>
        <a:xfrm>
          <a:off x="16370300" y="1320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146,193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150885</xdr:rowOff>
    </xdr:from>
    <xdr:to>
      <xdr:col>23</xdr:col>
      <xdr:colOff>568325</xdr:colOff>
      <xdr:row>78</xdr:row>
      <xdr:rowOff>81035</xdr:rowOff>
    </xdr:to>
    <xdr:sp macro="" textlink="">
      <xdr:nvSpPr>
        <xdr:cNvPr id="621" name="フローチャート : 判断 620"/>
        <xdr:cNvSpPr/>
      </xdr:nvSpPr>
      <xdr:spPr>
        <a:xfrm>
          <a:off x="16268700" y="1335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18366</xdr:rowOff>
    </xdr:from>
    <xdr:to>
      <xdr:col>22</xdr:col>
      <xdr:colOff>365125</xdr:colOff>
      <xdr:row>79</xdr:row>
      <xdr:rowOff>21161</xdr:rowOff>
    </xdr:to>
    <xdr:cxnSp macro="">
      <xdr:nvCxnSpPr>
        <xdr:cNvPr id="622" name="直線コネクタ 621"/>
        <xdr:cNvCxnSpPr/>
      </xdr:nvCxnSpPr>
      <xdr:spPr>
        <a:xfrm>
          <a:off x="14592300" y="13562916"/>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12271</xdr:rowOff>
    </xdr:from>
    <xdr:to>
      <xdr:col>22</xdr:col>
      <xdr:colOff>415925</xdr:colOff>
      <xdr:row>78</xdr:row>
      <xdr:rowOff>113871</xdr:rowOff>
    </xdr:to>
    <xdr:sp macro="" textlink="">
      <xdr:nvSpPr>
        <xdr:cNvPr id="623" name="フローチャート : 判断 622"/>
        <xdr:cNvSpPr/>
      </xdr:nvSpPr>
      <xdr:spPr>
        <a:xfrm>
          <a:off x="15430500" y="1338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130398</xdr:rowOff>
    </xdr:from>
    <xdr:ext cx="599010" cy="259045"/>
    <xdr:sp macro="" textlink="">
      <xdr:nvSpPr>
        <xdr:cNvPr id="624" name="テキスト ボックス 623"/>
        <xdr:cNvSpPr txBox="1"/>
      </xdr:nvSpPr>
      <xdr:spPr>
        <a:xfrm>
          <a:off x="15181794" y="1316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13303</xdr:rowOff>
    </xdr:from>
    <xdr:to>
      <xdr:col>21</xdr:col>
      <xdr:colOff>161925</xdr:colOff>
      <xdr:row>79</xdr:row>
      <xdr:rowOff>18366</xdr:rowOff>
    </xdr:to>
    <xdr:cxnSp macro="">
      <xdr:nvCxnSpPr>
        <xdr:cNvPr id="625" name="直線コネクタ 624"/>
        <xdr:cNvCxnSpPr/>
      </xdr:nvCxnSpPr>
      <xdr:spPr>
        <a:xfrm>
          <a:off x="13703300" y="13557853"/>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95675</xdr:rowOff>
    </xdr:from>
    <xdr:to>
      <xdr:col>21</xdr:col>
      <xdr:colOff>212725</xdr:colOff>
      <xdr:row>79</xdr:row>
      <xdr:rowOff>25825</xdr:rowOff>
    </xdr:to>
    <xdr:sp macro="" textlink="">
      <xdr:nvSpPr>
        <xdr:cNvPr id="626" name="フローチャート : 判断 625"/>
        <xdr:cNvSpPr/>
      </xdr:nvSpPr>
      <xdr:spPr>
        <a:xfrm>
          <a:off x="14541500" y="1346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42352</xdr:rowOff>
    </xdr:from>
    <xdr:ext cx="534377" cy="259045"/>
    <xdr:sp macro="" textlink="">
      <xdr:nvSpPr>
        <xdr:cNvPr id="627" name="テキスト ボックス 626"/>
        <xdr:cNvSpPr txBox="1"/>
      </xdr:nvSpPr>
      <xdr:spPr>
        <a:xfrm>
          <a:off x="14325111" y="1324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4930</xdr:rowOff>
    </xdr:from>
    <xdr:to>
      <xdr:col>19</xdr:col>
      <xdr:colOff>644525</xdr:colOff>
      <xdr:row>79</xdr:row>
      <xdr:rowOff>13303</xdr:rowOff>
    </xdr:to>
    <xdr:cxnSp macro="">
      <xdr:nvCxnSpPr>
        <xdr:cNvPr id="628" name="直線コネクタ 627"/>
        <xdr:cNvCxnSpPr/>
      </xdr:nvCxnSpPr>
      <xdr:spPr>
        <a:xfrm>
          <a:off x="12814300" y="1354948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92816</xdr:rowOff>
    </xdr:from>
    <xdr:to>
      <xdr:col>20</xdr:col>
      <xdr:colOff>9525</xdr:colOff>
      <xdr:row>79</xdr:row>
      <xdr:rowOff>22966</xdr:rowOff>
    </xdr:to>
    <xdr:sp macro="" textlink="">
      <xdr:nvSpPr>
        <xdr:cNvPr id="629" name="フローチャート : 判断 628"/>
        <xdr:cNvSpPr/>
      </xdr:nvSpPr>
      <xdr:spPr>
        <a:xfrm>
          <a:off x="13652500" y="13465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39493</xdr:rowOff>
    </xdr:from>
    <xdr:ext cx="534377" cy="259045"/>
    <xdr:sp macro="" textlink="">
      <xdr:nvSpPr>
        <xdr:cNvPr id="630" name="テキスト ボックス 629"/>
        <xdr:cNvSpPr txBox="1"/>
      </xdr:nvSpPr>
      <xdr:spPr>
        <a:xfrm>
          <a:off x="13436111" y="1324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93123</xdr:rowOff>
    </xdr:from>
    <xdr:to>
      <xdr:col>18</xdr:col>
      <xdr:colOff>492125</xdr:colOff>
      <xdr:row>79</xdr:row>
      <xdr:rowOff>23273</xdr:rowOff>
    </xdr:to>
    <xdr:sp macro="" textlink="">
      <xdr:nvSpPr>
        <xdr:cNvPr id="631" name="フローチャート : 判断 630"/>
        <xdr:cNvSpPr/>
      </xdr:nvSpPr>
      <xdr:spPr>
        <a:xfrm>
          <a:off x="12763500" y="134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39800</xdr:rowOff>
    </xdr:from>
    <xdr:ext cx="534377" cy="259045"/>
    <xdr:sp macro="" textlink="">
      <xdr:nvSpPr>
        <xdr:cNvPr id="632" name="テキスト ボックス 631"/>
        <xdr:cNvSpPr txBox="1"/>
      </xdr:nvSpPr>
      <xdr:spPr>
        <a:xfrm>
          <a:off x="12547111" y="132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143599</xdr:rowOff>
    </xdr:from>
    <xdr:to>
      <xdr:col>23</xdr:col>
      <xdr:colOff>568325</xdr:colOff>
      <xdr:row>79</xdr:row>
      <xdr:rowOff>73749</xdr:rowOff>
    </xdr:to>
    <xdr:sp macro="" textlink="">
      <xdr:nvSpPr>
        <xdr:cNvPr id="638" name="円/楕円 637"/>
        <xdr:cNvSpPr/>
      </xdr:nvSpPr>
      <xdr:spPr>
        <a:xfrm>
          <a:off x="16268700" y="1351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58526</xdr:rowOff>
    </xdr:from>
    <xdr:ext cx="534377" cy="259045"/>
    <xdr:sp macro="" textlink="">
      <xdr:nvSpPr>
        <xdr:cNvPr id="639" name="公債費該当値テキスト"/>
        <xdr:cNvSpPr txBox="1"/>
      </xdr:nvSpPr>
      <xdr:spPr>
        <a:xfrm>
          <a:off x="16370300" y="1343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141811</xdr:rowOff>
    </xdr:from>
    <xdr:to>
      <xdr:col>22</xdr:col>
      <xdr:colOff>415925</xdr:colOff>
      <xdr:row>79</xdr:row>
      <xdr:rowOff>71961</xdr:rowOff>
    </xdr:to>
    <xdr:sp macro="" textlink="">
      <xdr:nvSpPr>
        <xdr:cNvPr id="640" name="円/楕円 639"/>
        <xdr:cNvSpPr/>
      </xdr:nvSpPr>
      <xdr:spPr>
        <a:xfrm>
          <a:off x="15430500" y="1351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63088</xdr:rowOff>
    </xdr:from>
    <xdr:ext cx="534377" cy="259045"/>
    <xdr:sp macro="" textlink="">
      <xdr:nvSpPr>
        <xdr:cNvPr id="641" name="テキスト ボックス 640"/>
        <xdr:cNvSpPr txBox="1"/>
      </xdr:nvSpPr>
      <xdr:spPr>
        <a:xfrm>
          <a:off x="15214111" y="13607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139016</xdr:rowOff>
    </xdr:from>
    <xdr:to>
      <xdr:col>21</xdr:col>
      <xdr:colOff>212725</xdr:colOff>
      <xdr:row>79</xdr:row>
      <xdr:rowOff>69166</xdr:rowOff>
    </xdr:to>
    <xdr:sp macro="" textlink="">
      <xdr:nvSpPr>
        <xdr:cNvPr id="642" name="円/楕円 641"/>
        <xdr:cNvSpPr/>
      </xdr:nvSpPr>
      <xdr:spPr>
        <a:xfrm>
          <a:off x="14541500" y="1351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79</xdr:row>
      <xdr:rowOff>60293</xdr:rowOff>
    </xdr:from>
    <xdr:ext cx="534377" cy="259045"/>
    <xdr:sp macro="" textlink="">
      <xdr:nvSpPr>
        <xdr:cNvPr id="643" name="テキスト ボックス 642"/>
        <xdr:cNvSpPr txBox="1"/>
      </xdr:nvSpPr>
      <xdr:spPr>
        <a:xfrm>
          <a:off x="14325111" y="1360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133953</xdr:rowOff>
    </xdr:from>
    <xdr:to>
      <xdr:col>20</xdr:col>
      <xdr:colOff>9525</xdr:colOff>
      <xdr:row>79</xdr:row>
      <xdr:rowOff>64103</xdr:rowOff>
    </xdr:to>
    <xdr:sp macro="" textlink="">
      <xdr:nvSpPr>
        <xdr:cNvPr id="644" name="円/楕円 643"/>
        <xdr:cNvSpPr/>
      </xdr:nvSpPr>
      <xdr:spPr>
        <a:xfrm>
          <a:off x="13652500" y="1350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79</xdr:row>
      <xdr:rowOff>55230</xdr:rowOff>
    </xdr:from>
    <xdr:ext cx="534377" cy="259045"/>
    <xdr:sp macro="" textlink="">
      <xdr:nvSpPr>
        <xdr:cNvPr id="645" name="テキスト ボックス 644"/>
        <xdr:cNvSpPr txBox="1"/>
      </xdr:nvSpPr>
      <xdr:spPr>
        <a:xfrm>
          <a:off x="13436111" y="1359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125580</xdr:rowOff>
    </xdr:from>
    <xdr:to>
      <xdr:col>18</xdr:col>
      <xdr:colOff>492125</xdr:colOff>
      <xdr:row>79</xdr:row>
      <xdr:rowOff>55730</xdr:rowOff>
    </xdr:to>
    <xdr:sp macro="" textlink="">
      <xdr:nvSpPr>
        <xdr:cNvPr id="646" name="円/楕円 645"/>
        <xdr:cNvSpPr/>
      </xdr:nvSpPr>
      <xdr:spPr>
        <a:xfrm>
          <a:off x="12763500" y="1349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46857</xdr:rowOff>
    </xdr:from>
    <xdr:ext cx="534377" cy="259045"/>
    <xdr:sp macro="" textlink="">
      <xdr:nvSpPr>
        <xdr:cNvPr id="647" name="テキスト ボックス 646"/>
        <xdr:cNvSpPr txBox="1"/>
      </xdr:nvSpPr>
      <xdr:spPr>
        <a:xfrm>
          <a:off x="12547111" y="1359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58" name="直線コネクタ 65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59" name="テキスト ボックス 65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0" name="直線コネクタ 65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1" name="テキスト ボックス 66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2" name="直線コネクタ 66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63" name="テキスト ボックス 662"/>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4" name="直線コネクタ 66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65" name="テキスト ボックス 664"/>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6" name="直線コネクタ 66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7" name="テキスト ボックス 66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89805</xdr:rowOff>
    </xdr:from>
    <xdr:to>
      <xdr:col>23</xdr:col>
      <xdr:colOff>516889</xdr:colOff>
      <xdr:row>98</xdr:row>
      <xdr:rowOff>139481</xdr:rowOff>
    </xdr:to>
    <xdr:cxnSp macro="">
      <xdr:nvCxnSpPr>
        <xdr:cNvPr id="669" name="直線コネクタ 668"/>
        <xdr:cNvCxnSpPr/>
      </xdr:nvCxnSpPr>
      <xdr:spPr>
        <a:xfrm flipV="1">
          <a:off x="16317595" y="15520305"/>
          <a:ext cx="1269" cy="1421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143308</xdr:rowOff>
    </xdr:from>
    <xdr:ext cx="378565" cy="259045"/>
    <xdr:sp macro="" textlink="">
      <xdr:nvSpPr>
        <xdr:cNvPr id="670" name="積立金最小値テキスト"/>
        <xdr:cNvSpPr txBox="1"/>
      </xdr:nvSpPr>
      <xdr:spPr>
        <a:xfrm>
          <a:off x="16370300" y="1694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23</xdr:col>
      <xdr:colOff>428625</xdr:colOff>
      <xdr:row>98</xdr:row>
      <xdr:rowOff>139481</xdr:rowOff>
    </xdr:from>
    <xdr:to>
      <xdr:col>23</xdr:col>
      <xdr:colOff>606425</xdr:colOff>
      <xdr:row>98</xdr:row>
      <xdr:rowOff>139481</xdr:rowOff>
    </xdr:to>
    <xdr:cxnSp macro="">
      <xdr:nvCxnSpPr>
        <xdr:cNvPr id="671" name="直線コネクタ 670"/>
        <xdr:cNvCxnSpPr/>
      </xdr:nvCxnSpPr>
      <xdr:spPr>
        <a:xfrm>
          <a:off x="16230600" y="1694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36482</xdr:rowOff>
    </xdr:from>
    <xdr:ext cx="690189" cy="259045"/>
    <xdr:sp macro="" textlink="">
      <xdr:nvSpPr>
        <xdr:cNvPr id="672" name="積立金最大値テキスト"/>
        <xdr:cNvSpPr txBox="1"/>
      </xdr:nvSpPr>
      <xdr:spPr>
        <a:xfrm>
          <a:off x="16370300" y="15295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1,554,565</a:t>
          </a:r>
          <a:endParaRPr kumimoji="1" lang="ja-JP" altLang="en-US" sz="1000" b="1">
            <a:latin typeface="ＭＳ Ｐゴシック"/>
          </a:endParaRPr>
        </a:p>
      </xdr:txBody>
    </xdr:sp>
    <xdr:clientData/>
  </xdr:oneCellAnchor>
  <xdr:twoCellAnchor>
    <xdr:from>
      <xdr:col>23</xdr:col>
      <xdr:colOff>428625</xdr:colOff>
      <xdr:row>90</xdr:row>
      <xdr:rowOff>89805</xdr:rowOff>
    </xdr:from>
    <xdr:to>
      <xdr:col>23</xdr:col>
      <xdr:colOff>606425</xdr:colOff>
      <xdr:row>90</xdr:row>
      <xdr:rowOff>89805</xdr:rowOff>
    </xdr:to>
    <xdr:cxnSp macro="">
      <xdr:nvCxnSpPr>
        <xdr:cNvPr id="673" name="直線コネクタ 672"/>
        <xdr:cNvCxnSpPr/>
      </xdr:nvCxnSpPr>
      <xdr:spPr>
        <a:xfrm>
          <a:off x="16230600" y="1552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117260</xdr:rowOff>
    </xdr:from>
    <xdr:to>
      <xdr:col>23</xdr:col>
      <xdr:colOff>517525</xdr:colOff>
      <xdr:row>97</xdr:row>
      <xdr:rowOff>140277</xdr:rowOff>
    </xdr:to>
    <xdr:cxnSp macro="">
      <xdr:nvCxnSpPr>
        <xdr:cNvPr id="674" name="直線コネクタ 673"/>
        <xdr:cNvCxnSpPr/>
      </xdr:nvCxnSpPr>
      <xdr:spPr>
        <a:xfrm flipV="1">
          <a:off x="15481300" y="16576460"/>
          <a:ext cx="838200" cy="19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2108</xdr:rowOff>
    </xdr:from>
    <xdr:ext cx="534377" cy="259045"/>
    <xdr:sp macro="" textlink="">
      <xdr:nvSpPr>
        <xdr:cNvPr id="675" name="積立金平均値テキスト"/>
        <xdr:cNvSpPr txBox="1"/>
      </xdr:nvSpPr>
      <xdr:spPr>
        <a:xfrm>
          <a:off x="16370300" y="16804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71,324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23681</xdr:rowOff>
    </xdr:from>
    <xdr:to>
      <xdr:col>23</xdr:col>
      <xdr:colOff>568325</xdr:colOff>
      <xdr:row>98</xdr:row>
      <xdr:rowOff>125281</xdr:rowOff>
    </xdr:to>
    <xdr:sp macro="" textlink="">
      <xdr:nvSpPr>
        <xdr:cNvPr id="676" name="フローチャート : 判断 675"/>
        <xdr:cNvSpPr/>
      </xdr:nvSpPr>
      <xdr:spPr>
        <a:xfrm>
          <a:off x="162687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140277</xdr:rowOff>
    </xdr:from>
    <xdr:to>
      <xdr:col>22</xdr:col>
      <xdr:colOff>365125</xdr:colOff>
      <xdr:row>97</xdr:row>
      <xdr:rowOff>162843</xdr:rowOff>
    </xdr:to>
    <xdr:cxnSp macro="">
      <xdr:nvCxnSpPr>
        <xdr:cNvPr id="677" name="直線コネクタ 676"/>
        <xdr:cNvCxnSpPr/>
      </xdr:nvCxnSpPr>
      <xdr:spPr>
        <a:xfrm flipV="1">
          <a:off x="14592300" y="16770927"/>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107683</xdr:rowOff>
    </xdr:from>
    <xdr:to>
      <xdr:col>22</xdr:col>
      <xdr:colOff>415925</xdr:colOff>
      <xdr:row>98</xdr:row>
      <xdr:rowOff>37833</xdr:rowOff>
    </xdr:to>
    <xdr:sp macro="" textlink="">
      <xdr:nvSpPr>
        <xdr:cNvPr id="678" name="フローチャート : 判断 677"/>
        <xdr:cNvSpPr/>
      </xdr:nvSpPr>
      <xdr:spPr>
        <a:xfrm>
          <a:off x="15430500" y="16738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98</xdr:row>
      <xdr:rowOff>28960</xdr:rowOff>
    </xdr:from>
    <xdr:ext cx="599010" cy="259045"/>
    <xdr:sp macro="" textlink="">
      <xdr:nvSpPr>
        <xdr:cNvPr id="679" name="テキスト ボックス 678"/>
        <xdr:cNvSpPr txBox="1"/>
      </xdr:nvSpPr>
      <xdr:spPr>
        <a:xfrm>
          <a:off x="15181794" y="16831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162843</xdr:rowOff>
    </xdr:from>
    <xdr:to>
      <xdr:col>21</xdr:col>
      <xdr:colOff>161925</xdr:colOff>
      <xdr:row>98</xdr:row>
      <xdr:rowOff>33471</xdr:rowOff>
    </xdr:to>
    <xdr:cxnSp macro="">
      <xdr:nvCxnSpPr>
        <xdr:cNvPr id="680" name="直線コネクタ 679"/>
        <xdr:cNvCxnSpPr/>
      </xdr:nvCxnSpPr>
      <xdr:spPr>
        <a:xfrm flipV="1">
          <a:off x="13703300" y="16793493"/>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68965</xdr:rowOff>
    </xdr:from>
    <xdr:to>
      <xdr:col>21</xdr:col>
      <xdr:colOff>212725</xdr:colOff>
      <xdr:row>98</xdr:row>
      <xdr:rowOff>170565</xdr:rowOff>
    </xdr:to>
    <xdr:sp macro="" textlink="">
      <xdr:nvSpPr>
        <xdr:cNvPr id="681" name="フローチャート : 判断 680"/>
        <xdr:cNvSpPr/>
      </xdr:nvSpPr>
      <xdr:spPr>
        <a:xfrm>
          <a:off x="14541500" y="1687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161692</xdr:rowOff>
    </xdr:from>
    <xdr:ext cx="534377" cy="259045"/>
    <xdr:sp macro="" textlink="">
      <xdr:nvSpPr>
        <xdr:cNvPr id="682" name="テキスト ボックス 681"/>
        <xdr:cNvSpPr txBox="1"/>
      </xdr:nvSpPr>
      <xdr:spPr>
        <a:xfrm>
          <a:off x="14325111" y="169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33471</xdr:rowOff>
    </xdr:from>
    <xdr:to>
      <xdr:col>19</xdr:col>
      <xdr:colOff>644525</xdr:colOff>
      <xdr:row>98</xdr:row>
      <xdr:rowOff>55866</xdr:rowOff>
    </xdr:to>
    <xdr:cxnSp macro="">
      <xdr:nvCxnSpPr>
        <xdr:cNvPr id="683" name="直線コネクタ 682"/>
        <xdr:cNvCxnSpPr/>
      </xdr:nvCxnSpPr>
      <xdr:spPr>
        <a:xfrm flipV="1">
          <a:off x="12814300" y="16835571"/>
          <a:ext cx="889000" cy="2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69774</xdr:rowOff>
    </xdr:from>
    <xdr:to>
      <xdr:col>20</xdr:col>
      <xdr:colOff>9525</xdr:colOff>
      <xdr:row>98</xdr:row>
      <xdr:rowOff>171374</xdr:rowOff>
    </xdr:to>
    <xdr:sp macro="" textlink="">
      <xdr:nvSpPr>
        <xdr:cNvPr id="684" name="フローチャート : 判断 683"/>
        <xdr:cNvSpPr/>
      </xdr:nvSpPr>
      <xdr:spPr>
        <a:xfrm>
          <a:off x="13652500" y="168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162501</xdr:rowOff>
    </xdr:from>
    <xdr:ext cx="534377" cy="259045"/>
    <xdr:sp macro="" textlink="">
      <xdr:nvSpPr>
        <xdr:cNvPr id="685" name="テキスト ボックス 684"/>
        <xdr:cNvSpPr txBox="1"/>
      </xdr:nvSpPr>
      <xdr:spPr>
        <a:xfrm>
          <a:off x="13436111" y="169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167103</xdr:rowOff>
    </xdr:from>
    <xdr:to>
      <xdr:col>18</xdr:col>
      <xdr:colOff>492125</xdr:colOff>
      <xdr:row>98</xdr:row>
      <xdr:rowOff>97253</xdr:rowOff>
    </xdr:to>
    <xdr:sp macro="" textlink="">
      <xdr:nvSpPr>
        <xdr:cNvPr id="686" name="フローチャート : 判断 685"/>
        <xdr:cNvSpPr/>
      </xdr:nvSpPr>
      <xdr:spPr>
        <a:xfrm>
          <a:off x="12763500" y="1679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113780</xdr:rowOff>
    </xdr:from>
    <xdr:ext cx="599010" cy="259045"/>
    <xdr:sp macro="" textlink="">
      <xdr:nvSpPr>
        <xdr:cNvPr id="687" name="テキスト ボックス 686"/>
        <xdr:cNvSpPr txBox="1"/>
      </xdr:nvSpPr>
      <xdr:spPr>
        <a:xfrm>
          <a:off x="12514794" y="1657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8" name="テキスト ボックス 68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9" name="テキスト ボックス 68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0" name="テキスト ボックス 68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1" name="テキスト ボックス 69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2" name="テキスト ボックス 69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66460</xdr:rowOff>
    </xdr:from>
    <xdr:to>
      <xdr:col>23</xdr:col>
      <xdr:colOff>568325</xdr:colOff>
      <xdr:row>96</xdr:row>
      <xdr:rowOff>168060</xdr:rowOff>
    </xdr:to>
    <xdr:sp macro="" textlink="">
      <xdr:nvSpPr>
        <xdr:cNvPr id="693" name="円/楕円 692"/>
        <xdr:cNvSpPr/>
      </xdr:nvSpPr>
      <xdr:spPr>
        <a:xfrm>
          <a:off x="162687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89337</xdr:rowOff>
    </xdr:from>
    <xdr:ext cx="599010" cy="259045"/>
    <xdr:sp macro="" textlink="">
      <xdr:nvSpPr>
        <xdr:cNvPr id="694" name="積立金該当値テキスト"/>
        <xdr:cNvSpPr txBox="1"/>
      </xdr:nvSpPr>
      <xdr:spPr>
        <a:xfrm>
          <a:off x="16370300" y="1637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399,541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89477</xdr:rowOff>
    </xdr:from>
    <xdr:to>
      <xdr:col>22</xdr:col>
      <xdr:colOff>415925</xdr:colOff>
      <xdr:row>98</xdr:row>
      <xdr:rowOff>19627</xdr:rowOff>
    </xdr:to>
    <xdr:sp macro="" textlink="">
      <xdr:nvSpPr>
        <xdr:cNvPr id="695" name="円/楕円 694"/>
        <xdr:cNvSpPr/>
      </xdr:nvSpPr>
      <xdr:spPr>
        <a:xfrm>
          <a:off x="15430500" y="1672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36154</xdr:rowOff>
    </xdr:from>
    <xdr:ext cx="599010" cy="259045"/>
    <xdr:sp macro="" textlink="">
      <xdr:nvSpPr>
        <xdr:cNvPr id="696" name="テキスト ボックス 695"/>
        <xdr:cNvSpPr txBox="1"/>
      </xdr:nvSpPr>
      <xdr:spPr>
        <a:xfrm>
          <a:off x="15181794" y="1649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112043</xdr:rowOff>
    </xdr:from>
    <xdr:to>
      <xdr:col>21</xdr:col>
      <xdr:colOff>212725</xdr:colOff>
      <xdr:row>98</xdr:row>
      <xdr:rowOff>42193</xdr:rowOff>
    </xdr:to>
    <xdr:sp macro="" textlink="">
      <xdr:nvSpPr>
        <xdr:cNvPr id="697" name="円/楕円 696"/>
        <xdr:cNvSpPr/>
      </xdr:nvSpPr>
      <xdr:spPr>
        <a:xfrm>
          <a:off x="14541500" y="1674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58720</xdr:rowOff>
    </xdr:from>
    <xdr:ext cx="599010" cy="259045"/>
    <xdr:sp macro="" textlink="">
      <xdr:nvSpPr>
        <xdr:cNvPr id="698" name="テキスト ボックス 697"/>
        <xdr:cNvSpPr txBox="1"/>
      </xdr:nvSpPr>
      <xdr:spPr>
        <a:xfrm>
          <a:off x="14292794" y="16517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154121</xdr:rowOff>
    </xdr:from>
    <xdr:to>
      <xdr:col>20</xdr:col>
      <xdr:colOff>9525</xdr:colOff>
      <xdr:row>98</xdr:row>
      <xdr:rowOff>84271</xdr:rowOff>
    </xdr:to>
    <xdr:sp macro="" textlink="">
      <xdr:nvSpPr>
        <xdr:cNvPr id="699" name="円/楕円 698"/>
        <xdr:cNvSpPr/>
      </xdr:nvSpPr>
      <xdr:spPr>
        <a:xfrm>
          <a:off x="13652500" y="16784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100798</xdr:rowOff>
    </xdr:from>
    <xdr:ext cx="599010" cy="259045"/>
    <xdr:sp macro="" textlink="">
      <xdr:nvSpPr>
        <xdr:cNvPr id="700" name="テキスト ボックス 699"/>
        <xdr:cNvSpPr txBox="1"/>
      </xdr:nvSpPr>
      <xdr:spPr>
        <a:xfrm>
          <a:off x="13403794" y="16559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116,173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5066</xdr:rowOff>
    </xdr:from>
    <xdr:to>
      <xdr:col>18</xdr:col>
      <xdr:colOff>492125</xdr:colOff>
      <xdr:row>98</xdr:row>
      <xdr:rowOff>106666</xdr:rowOff>
    </xdr:to>
    <xdr:sp macro="" textlink="">
      <xdr:nvSpPr>
        <xdr:cNvPr id="701" name="円/楕円 700"/>
        <xdr:cNvSpPr/>
      </xdr:nvSpPr>
      <xdr:spPr>
        <a:xfrm>
          <a:off x="12763500" y="16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97793</xdr:rowOff>
    </xdr:from>
    <xdr:ext cx="534377" cy="259045"/>
    <xdr:sp macro="" textlink="">
      <xdr:nvSpPr>
        <xdr:cNvPr id="702" name="テキスト ボックス 701"/>
        <xdr:cNvSpPr txBox="1"/>
      </xdr:nvSpPr>
      <xdr:spPr>
        <a:xfrm>
          <a:off x="12547111" y="1689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3" name="正方形/長方形 70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4" name="正方形/長方形 70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5" name="正方形/長方形 70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6" name="正方形/長方形 70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7" name="正方形/長方形 70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8" name="正方形/長方形 70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9" name="正方形/長方形 70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0" name="正方形/長方形 70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1" name="テキスト ボックス 71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2" name="直線コネクタ 71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3" name="直線コネクタ 71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4" name="テキスト ボックス 71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5" name="直線コネクタ 71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6" name="テキスト ボックス 715"/>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7" name="直線コネクタ 71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8" name="テキスト ボックス 71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9" name="直線コネクタ 71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0" name="テキスト ボックス 71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1" name="直線コネクタ 72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2" name="テキスト ボックス 72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63500</xdr:rowOff>
    </xdr:from>
    <xdr:to>
      <xdr:col>32</xdr:col>
      <xdr:colOff>186689</xdr:colOff>
      <xdr:row>39</xdr:row>
      <xdr:rowOff>44450</xdr:rowOff>
    </xdr:to>
    <xdr:cxnSp macro="">
      <xdr:nvCxnSpPr>
        <xdr:cNvPr id="726" name="直線コネクタ 725"/>
        <xdr:cNvCxnSpPr/>
      </xdr:nvCxnSpPr>
      <xdr:spPr>
        <a:xfrm flipV="1">
          <a:off x="22159595" y="5207000"/>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8" name="直線コネクタ 72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10177</xdr:rowOff>
    </xdr:from>
    <xdr:ext cx="534377" cy="259045"/>
    <xdr:sp macro="" textlink="">
      <xdr:nvSpPr>
        <xdr:cNvPr id="729" name="投資及び出資金最大値テキスト"/>
        <xdr:cNvSpPr txBox="1"/>
      </xdr:nvSpPr>
      <xdr:spPr>
        <a:xfrm>
          <a:off x="22212300" y="498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40,000</a:t>
          </a:r>
          <a:endParaRPr kumimoji="1" lang="ja-JP" altLang="en-US" sz="1000" b="1">
            <a:latin typeface="ＭＳ Ｐゴシック"/>
          </a:endParaRPr>
        </a:p>
      </xdr:txBody>
    </xdr:sp>
    <xdr:clientData/>
  </xdr:oneCellAnchor>
  <xdr:twoCellAnchor>
    <xdr:from>
      <xdr:col>32</xdr:col>
      <xdr:colOff>98425</xdr:colOff>
      <xdr:row>30</xdr:row>
      <xdr:rowOff>63500</xdr:rowOff>
    </xdr:from>
    <xdr:to>
      <xdr:col>32</xdr:col>
      <xdr:colOff>276225</xdr:colOff>
      <xdr:row>30</xdr:row>
      <xdr:rowOff>63500</xdr:rowOff>
    </xdr:to>
    <xdr:cxnSp macro="">
      <xdr:nvCxnSpPr>
        <xdr:cNvPr id="730" name="直線コネクタ 729"/>
        <xdr:cNvCxnSpPr/>
      </xdr:nvCxnSpPr>
      <xdr:spPr>
        <a:xfrm>
          <a:off x="22072600" y="520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75806</xdr:rowOff>
    </xdr:from>
    <xdr:to>
      <xdr:col>32</xdr:col>
      <xdr:colOff>187325</xdr:colOff>
      <xdr:row>39</xdr:row>
      <xdr:rowOff>41707</xdr:rowOff>
    </xdr:to>
    <xdr:cxnSp macro="">
      <xdr:nvCxnSpPr>
        <xdr:cNvPr id="731" name="直線コネクタ 730"/>
        <xdr:cNvCxnSpPr/>
      </xdr:nvCxnSpPr>
      <xdr:spPr>
        <a:xfrm flipV="1">
          <a:off x="21323300" y="6590906"/>
          <a:ext cx="838200" cy="13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79138</xdr:rowOff>
    </xdr:from>
    <xdr:ext cx="469744" cy="259045"/>
    <xdr:sp macro="" textlink="">
      <xdr:nvSpPr>
        <xdr:cNvPr id="732" name="投資及び出資金平均値テキスト"/>
        <xdr:cNvSpPr txBox="1"/>
      </xdr:nvSpPr>
      <xdr:spPr>
        <a:xfrm>
          <a:off x="22212300" y="6594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1,690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100711</xdr:rowOff>
    </xdr:from>
    <xdr:to>
      <xdr:col>32</xdr:col>
      <xdr:colOff>238125</xdr:colOff>
      <xdr:row>39</xdr:row>
      <xdr:rowOff>30861</xdr:rowOff>
    </xdr:to>
    <xdr:sp macro="" textlink="">
      <xdr:nvSpPr>
        <xdr:cNvPr id="733" name="フローチャート : 判断 732"/>
        <xdr:cNvSpPr/>
      </xdr:nvSpPr>
      <xdr:spPr>
        <a:xfrm>
          <a:off x="22110700" y="661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41707</xdr:rowOff>
    </xdr:from>
    <xdr:to>
      <xdr:col>31</xdr:col>
      <xdr:colOff>34925</xdr:colOff>
      <xdr:row>39</xdr:row>
      <xdr:rowOff>44450</xdr:rowOff>
    </xdr:to>
    <xdr:cxnSp macro="">
      <xdr:nvCxnSpPr>
        <xdr:cNvPr id="734" name="直線コネクタ 733"/>
        <xdr:cNvCxnSpPr/>
      </xdr:nvCxnSpPr>
      <xdr:spPr>
        <a:xfrm flipV="1">
          <a:off x="20434300" y="6728257"/>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122351</xdr:rowOff>
    </xdr:from>
    <xdr:to>
      <xdr:col>31</xdr:col>
      <xdr:colOff>85725</xdr:colOff>
      <xdr:row>39</xdr:row>
      <xdr:rowOff>52501</xdr:rowOff>
    </xdr:to>
    <xdr:sp macro="" textlink="">
      <xdr:nvSpPr>
        <xdr:cNvPr id="735" name="フローチャート : 判断 734"/>
        <xdr:cNvSpPr/>
      </xdr:nvSpPr>
      <xdr:spPr>
        <a:xfrm>
          <a:off x="21272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69029</xdr:rowOff>
    </xdr:from>
    <xdr:ext cx="469744" cy="259045"/>
    <xdr:sp macro="" textlink="">
      <xdr:nvSpPr>
        <xdr:cNvPr id="736" name="テキスト ボックス 735"/>
        <xdr:cNvSpPr txBox="1"/>
      </xdr:nvSpPr>
      <xdr:spPr>
        <a:xfrm>
          <a:off x="21088427"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7" name="直線コネクタ 73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127076</xdr:rowOff>
    </xdr:from>
    <xdr:to>
      <xdr:col>29</xdr:col>
      <xdr:colOff>568325</xdr:colOff>
      <xdr:row>39</xdr:row>
      <xdr:rowOff>57226</xdr:rowOff>
    </xdr:to>
    <xdr:sp macro="" textlink="">
      <xdr:nvSpPr>
        <xdr:cNvPr id="738" name="フローチャート : 判断 737"/>
        <xdr:cNvSpPr/>
      </xdr:nvSpPr>
      <xdr:spPr>
        <a:xfrm>
          <a:off x="20383500" y="664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73753</xdr:rowOff>
    </xdr:from>
    <xdr:ext cx="378565" cy="259045"/>
    <xdr:sp macro="" textlink="">
      <xdr:nvSpPr>
        <xdr:cNvPr id="739" name="テキスト ボックス 738"/>
        <xdr:cNvSpPr txBox="1"/>
      </xdr:nvSpPr>
      <xdr:spPr>
        <a:xfrm>
          <a:off x="20245017" y="64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0" name="直線コネクタ 73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128791</xdr:rowOff>
    </xdr:from>
    <xdr:to>
      <xdr:col>28</xdr:col>
      <xdr:colOff>365125</xdr:colOff>
      <xdr:row>39</xdr:row>
      <xdr:rowOff>58941</xdr:rowOff>
    </xdr:to>
    <xdr:sp macro="" textlink="">
      <xdr:nvSpPr>
        <xdr:cNvPr id="741" name="フローチャート : 判断 740"/>
        <xdr:cNvSpPr/>
      </xdr:nvSpPr>
      <xdr:spPr>
        <a:xfrm>
          <a:off x="19494500" y="664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75468</xdr:rowOff>
    </xdr:from>
    <xdr:ext cx="378565" cy="259045"/>
    <xdr:sp macro="" textlink="">
      <xdr:nvSpPr>
        <xdr:cNvPr id="742" name="テキスト ボックス 741"/>
        <xdr:cNvSpPr txBox="1"/>
      </xdr:nvSpPr>
      <xdr:spPr>
        <a:xfrm>
          <a:off x="19356017" y="641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114732</xdr:rowOff>
    </xdr:from>
    <xdr:to>
      <xdr:col>27</xdr:col>
      <xdr:colOff>161925</xdr:colOff>
      <xdr:row>39</xdr:row>
      <xdr:rowOff>44882</xdr:rowOff>
    </xdr:to>
    <xdr:sp macro="" textlink="">
      <xdr:nvSpPr>
        <xdr:cNvPr id="743" name="フローチャート : 判断 742"/>
        <xdr:cNvSpPr/>
      </xdr:nvSpPr>
      <xdr:spPr>
        <a:xfrm>
          <a:off x="18605500" y="662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61409</xdr:rowOff>
    </xdr:from>
    <xdr:ext cx="469744" cy="259045"/>
    <xdr:sp macro="" textlink="">
      <xdr:nvSpPr>
        <xdr:cNvPr id="744" name="テキスト ボックス 743"/>
        <xdr:cNvSpPr txBox="1"/>
      </xdr:nvSpPr>
      <xdr:spPr>
        <a:xfrm>
          <a:off x="18421427" y="64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25006</xdr:rowOff>
    </xdr:from>
    <xdr:to>
      <xdr:col>32</xdr:col>
      <xdr:colOff>238125</xdr:colOff>
      <xdr:row>38</xdr:row>
      <xdr:rowOff>126606</xdr:rowOff>
    </xdr:to>
    <xdr:sp macro="" textlink="">
      <xdr:nvSpPr>
        <xdr:cNvPr id="750" name="円/楕円 749"/>
        <xdr:cNvSpPr/>
      </xdr:nvSpPr>
      <xdr:spPr>
        <a:xfrm>
          <a:off x="22110700" y="654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47883</xdr:rowOff>
    </xdr:from>
    <xdr:ext cx="469744" cy="259045"/>
    <xdr:sp macro="" textlink="">
      <xdr:nvSpPr>
        <xdr:cNvPr id="751" name="投資及び出資金該当値テキスト"/>
        <xdr:cNvSpPr txBox="1"/>
      </xdr:nvSpPr>
      <xdr:spPr>
        <a:xfrm>
          <a:off x="22212300" y="639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162357</xdr:rowOff>
    </xdr:from>
    <xdr:to>
      <xdr:col>31</xdr:col>
      <xdr:colOff>85725</xdr:colOff>
      <xdr:row>39</xdr:row>
      <xdr:rowOff>92507</xdr:rowOff>
    </xdr:to>
    <xdr:sp macro="" textlink="">
      <xdr:nvSpPr>
        <xdr:cNvPr id="752" name="円/楕円 751"/>
        <xdr:cNvSpPr/>
      </xdr:nvSpPr>
      <xdr:spPr>
        <a:xfrm>
          <a:off x="21272500" y="667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83634</xdr:rowOff>
    </xdr:from>
    <xdr:ext cx="313932" cy="259045"/>
    <xdr:sp macro="" textlink="">
      <xdr:nvSpPr>
        <xdr:cNvPr id="753" name="テキスト ボックス 752"/>
        <xdr:cNvSpPr txBox="1"/>
      </xdr:nvSpPr>
      <xdr:spPr>
        <a:xfrm>
          <a:off x="21166333" y="67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4" name="円/楕円 75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5" name="テキスト ボックス 75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6" name="円/楕円 75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7" name="テキスト ボックス 75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8" name="円/楕円 75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9" name="テキスト ボックス 75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72126</xdr:rowOff>
    </xdr:from>
    <xdr:to>
      <xdr:col>32</xdr:col>
      <xdr:colOff>186689</xdr:colOff>
      <xdr:row>58</xdr:row>
      <xdr:rowOff>139700</xdr:rowOff>
    </xdr:to>
    <xdr:cxnSp macro="">
      <xdr:nvCxnSpPr>
        <xdr:cNvPr id="781" name="直線コネクタ 780"/>
        <xdr:cNvCxnSpPr/>
      </xdr:nvCxnSpPr>
      <xdr:spPr>
        <a:xfrm flipV="1">
          <a:off x="22159595" y="8644626"/>
          <a:ext cx="1269" cy="1439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18803</xdr:rowOff>
    </xdr:from>
    <xdr:ext cx="534377" cy="259045"/>
    <xdr:sp macro="" textlink="">
      <xdr:nvSpPr>
        <xdr:cNvPr id="784" name="貸付金最大値テキスト"/>
        <xdr:cNvSpPr txBox="1"/>
      </xdr:nvSpPr>
      <xdr:spPr>
        <a:xfrm>
          <a:off x="22212300" y="84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62,956</a:t>
          </a:r>
          <a:endParaRPr kumimoji="1" lang="ja-JP" altLang="en-US" sz="1000" b="1">
            <a:latin typeface="ＭＳ Ｐゴシック"/>
          </a:endParaRPr>
        </a:p>
      </xdr:txBody>
    </xdr:sp>
    <xdr:clientData/>
  </xdr:oneCellAnchor>
  <xdr:twoCellAnchor>
    <xdr:from>
      <xdr:col>32</xdr:col>
      <xdr:colOff>98425</xdr:colOff>
      <xdr:row>50</xdr:row>
      <xdr:rowOff>72126</xdr:rowOff>
    </xdr:from>
    <xdr:to>
      <xdr:col>32</xdr:col>
      <xdr:colOff>276225</xdr:colOff>
      <xdr:row>50</xdr:row>
      <xdr:rowOff>72126</xdr:rowOff>
    </xdr:to>
    <xdr:cxnSp macro="">
      <xdr:nvCxnSpPr>
        <xdr:cNvPr id="785" name="直線コネクタ 784"/>
        <xdr:cNvCxnSpPr/>
      </xdr:nvCxnSpPr>
      <xdr:spPr>
        <a:xfrm>
          <a:off x="22072600" y="864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156480</xdr:rowOff>
    </xdr:from>
    <xdr:to>
      <xdr:col>32</xdr:col>
      <xdr:colOff>187325</xdr:colOff>
      <xdr:row>57</xdr:row>
      <xdr:rowOff>159474</xdr:rowOff>
    </xdr:to>
    <xdr:cxnSp macro="">
      <xdr:nvCxnSpPr>
        <xdr:cNvPr id="786" name="直線コネクタ 785"/>
        <xdr:cNvCxnSpPr/>
      </xdr:nvCxnSpPr>
      <xdr:spPr>
        <a:xfrm flipV="1">
          <a:off x="21323300" y="9929130"/>
          <a:ext cx="8382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88368</xdr:rowOff>
    </xdr:from>
    <xdr:ext cx="469744" cy="259045"/>
    <xdr:sp macro="" textlink="">
      <xdr:nvSpPr>
        <xdr:cNvPr id="787" name="貸付金平均値テキスト"/>
        <xdr:cNvSpPr txBox="1"/>
      </xdr:nvSpPr>
      <xdr:spPr>
        <a:xfrm>
          <a:off x="22212300" y="9689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8,524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65491</xdr:rowOff>
    </xdr:from>
    <xdr:to>
      <xdr:col>32</xdr:col>
      <xdr:colOff>238125</xdr:colOff>
      <xdr:row>57</xdr:row>
      <xdr:rowOff>167091</xdr:rowOff>
    </xdr:to>
    <xdr:sp macro="" textlink="">
      <xdr:nvSpPr>
        <xdr:cNvPr id="788" name="フローチャート : 判断 787"/>
        <xdr:cNvSpPr/>
      </xdr:nvSpPr>
      <xdr:spPr>
        <a:xfrm>
          <a:off x="22110700" y="9838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159474</xdr:rowOff>
    </xdr:from>
    <xdr:to>
      <xdr:col>31</xdr:col>
      <xdr:colOff>34925</xdr:colOff>
      <xdr:row>57</xdr:row>
      <xdr:rowOff>162103</xdr:rowOff>
    </xdr:to>
    <xdr:cxnSp macro="">
      <xdr:nvCxnSpPr>
        <xdr:cNvPr id="789" name="直線コネクタ 788"/>
        <xdr:cNvCxnSpPr/>
      </xdr:nvCxnSpPr>
      <xdr:spPr>
        <a:xfrm flipV="1">
          <a:off x="20434300" y="9932124"/>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134231</xdr:rowOff>
    </xdr:from>
    <xdr:to>
      <xdr:col>31</xdr:col>
      <xdr:colOff>85725</xdr:colOff>
      <xdr:row>58</xdr:row>
      <xdr:rowOff>64381</xdr:rowOff>
    </xdr:to>
    <xdr:sp macro="" textlink="">
      <xdr:nvSpPr>
        <xdr:cNvPr id="790" name="フローチャート : 判断 789"/>
        <xdr:cNvSpPr/>
      </xdr:nvSpPr>
      <xdr:spPr>
        <a:xfrm>
          <a:off x="21272500" y="9906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55508</xdr:rowOff>
    </xdr:from>
    <xdr:ext cx="469744" cy="259045"/>
    <xdr:sp macro="" textlink="">
      <xdr:nvSpPr>
        <xdr:cNvPr id="791" name="テキスト ボックス 790"/>
        <xdr:cNvSpPr txBox="1"/>
      </xdr:nvSpPr>
      <xdr:spPr>
        <a:xfrm>
          <a:off x="21088427" y="9999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162103</xdr:rowOff>
    </xdr:from>
    <xdr:to>
      <xdr:col>29</xdr:col>
      <xdr:colOff>517525</xdr:colOff>
      <xdr:row>57</xdr:row>
      <xdr:rowOff>164457</xdr:rowOff>
    </xdr:to>
    <xdr:cxnSp macro="">
      <xdr:nvCxnSpPr>
        <xdr:cNvPr id="792" name="直線コネクタ 791"/>
        <xdr:cNvCxnSpPr/>
      </xdr:nvCxnSpPr>
      <xdr:spPr>
        <a:xfrm flipV="1">
          <a:off x="19545300" y="9934753"/>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48552</xdr:rowOff>
    </xdr:from>
    <xdr:to>
      <xdr:col>29</xdr:col>
      <xdr:colOff>568325</xdr:colOff>
      <xdr:row>58</xdr:row>
      <xdr:rowOff>150152</xdr:rowOff>
    </xdr:to>
    <xdr:sp macro="" textlink="">
      <xdr:nvSpPr>
        <xdr:cNvPr id="793" name="フローチャート : 判断 792"/>
        <xdr:cNvSpPr/>
      </xdr:nvSpPr>
      <xdr:spPr>
        <a:xfrm>
          <a:off x="20383500" y="999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141279</xdr:rowOff>
    </xdr:from>
    <xdr:ext cx="469744" cy="259045"/>
    <xdr:sp macro="" textlink="">
      <xdr:nvSpPr>
        <xdr:cNvPr id="794" name="テキスト ボックス 793"/>
        <xdr:cNvSpPr txBox="1"/>
      </xdr:nvSpPr>
      <xdr:spPr>
        <a:xfrm>
          <a:off x="20199427" y="10085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164457</xdr:rowOff>
    </xdr:from>
    <xdr:to>
      <xdr:col>28</xdr:col>
      <xdr:colOff>314325</xdr:colOff>
      <xdr:row>58</xdr:row>
      <xdr:rowOff>10175</xdr:rowOff>
    </xdr:to>
    <xdr:cxnSp macro="">
      <xdr:nvCxnSpPr>
        <xdr:cNvPr id="795" name="直線コネクタ 794"/>
        <xdr:cNvCxnSpPr/>
      </xdr:nvCxnSpPr>
      <xdr:spPr>
        <a:xfrm flipV="1">
          <a:off x="18656300" y="9937107"/>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546</xdr:rowOff>
    </xdr:from>
    <xdr:to>
      <xdr:col>28</xdr:col>
      <xdr:colOff>365125</xdr:colOff>
      <xdr:row>58</xdr:row>
      <xdr:rowOff>102146</xdr:rowOff>
    </xdr:to>
    <xdr:sp macro="" textlink="">
      <xdr:nvSpPr>
        <xdr:cNvPr id="796" name="フローチャート : 判断 795"/>
        <xdr:cNvSpPr/>
      </xdr:nvSpPr>
      <xdr:spPr>
        <a:xfrm>
          <a:off x="19494500" y="994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93273</xdr:rowOff>
    </xdr:from>
    <xdr:ext cx="469744" cy="259045"/>
    <xdr:sp macro="" textlink="">
      <xdr:nvSpPr>
        <xdr:cNvPr id="797" name="テキスト ボックス 796"/>
        <xdr:cNvSpPr txBox="1"/>
      </xdr:nvSpPr>
      <xdr:spPr>
        <a:xfrm>
          <a:off x="19310427" y="1003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27978</xdr:rowOff>
    </xdr:from>
    <xdr:to>
      <xdr:col>27</xdr:col>
      <xdr:colOff>161925</xdr:colOff>
      <xdr:row>58</xdr:row>
      <xdr:rowOff>129578</xdr:rowOff>
    </xdr:to>
    <xdr:sp macro="" textlink="">
      <xdr:nvSpPr>
        <xdr:cNvPr id="798" name="フローチャート : 判断 797"/>
        <xdr:cNvSpPr/>
      </xdr:nvSpPr>
      <xdr:spPr>
        <a:xfrm>
          <a:off x="18605500" y="99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120705</xdr:rowOff>
    </xdr:from>
    <xdr:ext cx="469744" cy="259045"/>
    <xdr:sp macro="" textlink="">
      <xdr:nvSpPr>
        <xdr:cNvPr id="799" name="テキスト ボックス 798"/>
        <xdr:cNvSpPr txBox="1"/>
      </xdr:nvSpPr>
      <xdr:spPr>
        <a:xfrm>
          <a:off x="18421427" y="1006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105680</xdr:rowOff>
    </xdr:from>
    <xdr:to>
      <xdr:col>32</xdr:col>
      <xdr:colOff>238125</xdr:colOff>
      <xdr:row>58</xdr:row>
      <xdr:rowOff>35830</xdr:rowOff>
    </xdr:to>
    <xdr:sp macro="" textlink="">
      <xdr:nvSpPr>
        <xdr:cNvPr id="805" name="円/楕円 804"/>
        <xdr:cNvSpPr/>
      </xdr:nvSpPr>
      <xdr:spPr>
        <a:xfrm>
          <a:off x="22110700" y="98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84107</xdr:rowOff>
    </xdr:from>
    <xdr:ext cx="469744" cy="259045"/>
    <xdr:sp macro="" textlink="">
      <xdr:nvSpPr>
        <xdr:cNvPr id="806" name="貸付金該当値テキスト"/>
        <xdr:cNvSpPr txBox="1"/>
      </xdr:nvSpPr>
      <xdr:spPr>
        <a:xfrm>
          <a:off x="22212300" y="985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108674</xdr:rowOff>
    </xdr:from>
    <xdr:to>
      <xdr:col>31</xdr:col>
      <xdr:colOff>85725</xdr:colOff>
      <xdr:row>58</xdr:row>
      <xdr:rowOff>38824</xdr:rowOff>
    </xdr:to>
    <xdr:sp macro="" textlink="">
      <xdr:nvSpPr>
        <xdr:cNvPr id="807" name="円/楕円 806"/>
        <xdr:cNvSpPr/>
      </xdr:nvSpPr>
      <xdr:spPr>
        <a:xfrm>
          <a:off x="21272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55351</xdr:rowOff>
    </xdr:from>
    <xdr:ext cx="469744" cy="259045"/>
    <xdr:sp macro="" textlink="">
      <xdr:nvSpPr>
        <xdr:cNvPr id="808" name="テキスト ボックス 807"/>
        <xdr:cNvSpPr txBox="1"/>
      </xdr:nvSpPr>
      <xdr:spPr>
        <a:xfrm>
          <a:off x="21088427" y="9656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111303</xdr:rowOff>
    </xdr:from>
    <xdr:to>
      <xdr:col>29</xdr:col>
      <xdr:colOff>568325</xdr:colOff>
      <xdr:row>58</xdr:row>
      <xdr:rowOff>41453</xdr:rowOff>
    </xdr:to>
    <xdr:sp macro="" textlink="">
      <xdr:nvSpPr>
        <xdr:cNvPr id="809" name="円/楕円 808"/>
        <xdr:cNvSpPr/>
      </xdr:nvSpPr>
      <xdr:spPr>
        <a:xfrm>
          <a:off x="20383500" y="988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57980</xdr:rowOff>
    </xdr:from>
    <xdr:ext cx="469744" cy="259045"/>
    <xdr:sp macro="" textlink="">
      <xdr:nvSpPr>
        <xdr:cNvPr id="810" name="テキスト ボックス 809"/>
        <xdr:cNvSpPr txBox="1"/>
      </xdr:nvSpPr>
      <xdr:spPr>
        <a:xfrm>
          <a:off x="20199427" y="965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113657</xdr:rowOff>
    </xdr:from>
    <xdr:to>
      <xdr:col>28</xdr:col>
      <xdr:colOff>365125</xdr:colOff>
      <xdr:row>58</xdr:row>
      <xdr:rowOff>43807</xdr:rowOff>
    </xdr:to>
    <xdr:sp macro="" textlink="">
      <xdr:nvSpPr>
        <xdr:cNvPr id="811" name="円/楕円 810"/>
        <xdr:cNvSpPr/>
      </xdr:nvSpPr>
      <xdr:spPr>
        <a:xfrm>
          <a:off x="19494500" y="98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60334</xdr:rowOff>
    </xdr:from>
    <xdr:ext cx="469744" cy="259045"/>
    <xdr:sp macro="" textlink="">
      <xdr:nvSpPr>
        <xdr:cNvPr id="812" name="テキスト ボックス 811"/>
        <xdr:cNvSpPr txBox="1"/>
      </xdr:nvSpPr>
      <xdr:spPr>
        <a:xfrm>
          <a:off x="19310427" y="966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130825</xdr:rowOff>
    </xdr:from>
    <xdr:to>
      <xdr:col>27</xdr:col>
      <xdr:colOff>161925</xdr:colOff>
      <xdr:row>58</xdr:row>
      <xdr:rowOff>60975</xdr:rowOff>
    </xdr:to>
    <xdr:sp macro="" textlink="">
      <xdr:nvSpPr>
        <xdr:cNvPr id="813" name="円/楕円 812"/>
        <xdr:cNvSpPr/>
      </xdr:nvSpPr>
      <xdr:spPr>
        <a:xfrm>
          <a:off x="18605500" y="990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77502</xdr:rowOff>
    </xdr:from>
    <xdr:ext cx="469744" cy="259045"/>
    <xdr:sp macro="" textlink="">
      <xdr:nvSpPr>
        <xdr:cNvPr id="814" name="テキスト ボックス 813"/>
        <xdr:cNvSpPr txBox="1"/>
      </xdr:nvSpPr>
      <xdr:spPr>
        <a:xfrm>
          <a:off x="18421427" y="967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825" name="直線コネクタ 824"/>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826" name="テキスト ボックス 825"/>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27" name="直線コネクタ 826"/>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75</xdr:row>
      <xdr:rowOff>54627</xdr:rowOff>
    </xdr:from>
    <xdr:ext cx="595419" cy="259045"/>
    <xdr:sp macro="" textlink="">
      <xdr:nvSpPr>
        <xdr:cNvPr id="828" name="テキスト ボックス 827"/>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29" name="直線コネクタ 828"/>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111777</xdr:rowOff>
    </xdr:from>
    <xdr:ext cx="595419" cy="259045"/>
    <xdr:sp macro="" textlink="">
      <xdr:nvSpPr>
        <xdr:cNvPr id="830" name="テキスト ボックス 829"/>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31" name="直線コネクタ 830"/>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168927</xdr:rowOff>
    </xdr:from>
    <xdr:ext cx="595419" cy="259045"/>
    <xdr:sp macro="" textlink="">
      <xdr:nvSpPr>
        <xdr:cNvPr id="832" name="テキスト ボックス 831"/>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58867</xdr:rowOff>
    </xdr:from>
    <xdr:to>
      <xdr:col>32</xdr:col>
      <xdr:colOff>186689</xdr:colOff>
      <xdr:row>77</xdr:row>
      <xdr:rowOff>112739</xdr:rowOff>
    </xdr:to>
    <xdr:cxnSp macro="">
      <xdr:nvCxnSpPr>
        <xdr:cNvPr id="836" name="直線コネクタ 835"/>
        <xdr:cNvCxnSpPr/>
      </xdr:nvCxnSpPr>
      <xdr:spPr>
        <a:xfrm flipV="1">
          <a:off x="22159595" y="12231817"/>
          <a:ext cx="1269" cy="10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116566</xdr:rowOff>
    </xdr:from>
    <xdr:ext cx="534377" cy="259045"/>
    <xdr:sp macro="" textlink="">
      <xdr:nvSpPr>
        <xdr:cNvPr id="837" name="繰出金最小値テキスト"/>
        <xdr:cNvSpPr txBox="1"/>
      </xdr:nvSpPr>
      <xdr:spPr>
        <a:xfrm>
          <a:off x="22212300" y="133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43,397</a:t>
          </a:r>
          <a:endParaRPr kumimoji="1" lang="ja-JP" altLang="en-US" sz="1000" b="1">
            <a:latin typeface="ＭＳ Ｐゴシック"/>
          </a:endParaRPr>
        </a:p>
      </xdr:txBody>
    </xdr:sp>
    <xdr:clientData/>
  </xdr:oneCellAnchor>
  <xdr:twoCellAnchor>
    <xdr:from>
      <xdr:col>32</xdr:col>
      <xdr:colOff>98425</xdr:colOff>
      <xdr:row>77</xdr:row>
      <xdr:rowOff>112739</xdr:rowOff>
    </xdr:from>
    <xdr:to>
      <xdr:col>32</xdr:col>
      <xdr:colOff>276225</xdr:colOff>
      <xdr:row>77</xdr:row>
      <xdr:rowOff>112739</xdr:rowOff>
    </xdr:to>
    <xdr:cxnSp macro="">
      <xdr:nvCxnSpPr>
        <xdr:cNvPr id="838" name="直線コネクタ 837"/>
        <xdr:cNvCxnSpPr/>
      </xdr:nvCxnSpPr>
      <xdr:spPr>
        <a:xfrm>
          <a:off x="22072600" y="13314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5544</xdr:rowOff>
    </xdr:from>
    <xdr:ext cx="599010" cy="259045"/>
    <xdr:sp macro="" textlink="">
      <xdr:nvSpPr>
        <xdr:cNvPr id="839" name="繰出金最大値テキスト"/>
        <xdr:cNvSpPr txBox="1"/>
      </xdr:nvSpPr>
      <xdr:spPr>
        <a:xfrm>
          <a:off x="22212300" y="1200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280,180</a:t>
          </a:r>
          <a:endParaRPr kumimoji="1" lang="ja-JP" altLang="en-US" sz="1000" b="1">
            <a:latin typeface="ＭＳ Ｐゴシック"/>
          </a:endParaRPr>
        </a:p>
      </xdr:txBody>
    </xdr:sp>
    <xdr:clientData/>
  </xdr:oneCellAnchor>
  <xdr:twoCellAnchor>
    <xdr:from>
      <xdr:col>32</xdr:col>
      <xdr:colOff>98425</xdr:colOff>
      <xdr:row>71</xdr:row>
      <xdr:rowOff>58867</xdr:rowOff>
    </xdr:from>
    <xdr:to>
      <xdr:col>32</xdr:col>
      <xdr:colOff>276225</xdr:colOff>
      <xdr:row>71</xdr:row>
      <xdr:rowOff>58867</xdr:rowOff>
    </xdr:to>
    <xdr:cxnSp macro="">
      <xdr:nvCxnSpPr>
        <xdr:cNvPr id="840" name="直線コネクタ 839"/>
        <xdr:cNvCxnSpPr/>
      </xdr:nvCxnSpPr>
      <xdr:spPr>
        <a:xfrm>
          <a:off x="22072600" y="1223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66484</xdr:rowOff>
    </xdr:from>
    <xdr:to>
      <xdr:col>32</xdr:col>
      <xdr:colOff>187325</xdr:colOff>
      <xdr:row>75</xdr:row>
      <xdr:rowOff>35710</xdr:rowOff>
    </xdr:to>
    <xdr:cxnSp macro="">
      <xdr:nvCxnSpPr>
        <xdr:cNvPr id="841" name="直線コネクタ 840"/>
        <xdr:cNvCxnSpPr/>
      </xdr:nvCxnSpPr>
      <xdr:spPr>
        <a:xfrm>
          <a:off x="21323300" y="12753784"/>
          <a:ext cx="838200" cy="14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90082</xdr:rowOff>
    </xdr:from>
    <xdr:ext cx="599010" cy="259045"/>
    <xdr:sp macro="" textlink="">
      <xdr:nvSpPr>
        <xdr:cNvPr id="842" name="繰出金平均値テキスト"/>
        <xdr:cNvSpPr txBox="1"/>
      </xdr:nvSpPr>
      <xdr:spPr>
        <a:xfrm>
          <a:off x="22212300" y="1294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107,523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111655</xdr:rowOff>
    </xdr:from>
    <xdr:to>
      <xdr:col>32</xdr:col>
      <xdr:colOff>238125</xdr:colOff>
      <xdr:row>76</xdr:row>
      <xdr:rowOff>41805</xdr:rowOff>
    </xdr:to>
    <xdr:sp macro="" textlink="">
      <xdr:nvSpPr>
        <xdr:cNvPr id="843" name="フローチャート : 判断 842"/>
        <xdr:cNvSpPr/>
      </xdr:nvSpPr>
      <xdr:spPr>
        <a:xfrm>
          <a:off x="221107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66484</xdr:rowOff>
    </xdr:from>
    <xdr:to>
      <xdr:col>31</xdr:col>
      <xdr:colOff>34925</xdr:colOff>
      <xdr:row>75</xdr:row>
      <xdr:rowOff>137620</xdr:rowOff>
    </xdr:to>
    <xdr:cxnSp macro="">
      <xdr:nvCxnSpPr>
        <xdr:cNvPr id="844" name="直線コネクタ 843"/>
        <xdr:cNvCxnSpPr/>
      </xdr:nvCxnSpPr>
      <xdr:spPr>
        <a:xfrm flipV="1">
          <a:off x="20434300" y="12753784"/>
          <a:ext cx="889000" cy="24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67732</xdr:rowOff>
    </xdr:from>
    <xdr:to>
      <xdr:col>31</xdr:col>
      <xdr:colOff>85725</xdr:colOff>
      <xdr:row>75</xdr:row>
      <xdr:rowOff>169332</xdr:rowOff>
    </xdr:to>
    <xdr:sp macro="" textlink="">
      <xdr:nvSpPr>
        <xdr:cNvPr id="845" name="フローチャート : 判断 844"/>
        <xdr:cNvSpPr/>
      </xdr:nvSpPr>
      <xdr:spPr>
        <a:xfrm>
          <a:off x="21272500" y="129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160459</xdr:rowOff>
    </xdr:from>
    <xdr:ext cx="599010" cy="259045"/>
    <xdr:sp macro="" textlink="">
      <xdr:nvSpPr>
        <xdr:cNvPr id="846" name="テキスト ボックス 845"/>
        <xdr:cNvSpPr txBox="1"/>
      </xdr:nvSpPr>
      <xdr:spPr>
        <a:xfrm>
          <a:off x="21023794" y="13019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117,130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117421</xdr:rowOff>
    </xdr:from>
    <xdr:to>
      <xdr:col>29</xdr:col>
      <xdr:colOff>517525</xdr:colOff>
      <xdr:row>75</xdr:row>
      <xdr:rowOff>137620</xdr:rowOff>
    </xdr:to>
    <xdr:cxnSp macro="">
      <xdr:nvCxnSpPr>
        <xdr:cNvPr id="847" name="直線コネクタ 846"/>
        <xdr:cNvCxnSpPr/>
      </xdr:nvCxnSpPr>
      <xdr:spPr>
        <a:xfrm>
          <a:off x="19545300" y="12976171"/>
          <a:ext cx="8890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171146</xdr:rowOff>
    </xdr:from>
    <xdr:to>
      <xdr:col>29</xdr:col>
      <xdr:colOff>568325</xdr:colOff>
      <xdr:row>77</xdr:row>
      <xdr:rowOff>101296</xdr:rowOff>
    </xdr:to>
    <xdr:sp macro="" textlink="">
      <xdr:nvSpPr>
        <xdr:cNvPr id="848" name="フローチャート : 判断 847"/>
        <xdr:cNvSpPr/>
      </xdr:nvSpPr>
      <xdr:spPr>
        <a:xfrm>
          <a:off x="20383500" y="132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92423</xdr:rowOff>
    </xdr:from>
    <xdr:ext cx="534377" cy="259045"/>
    <xdr:sp macro="" textlink="">
      <xdr:nvSpPr>
        <xdr:cNvPr id="849" name="テキスト ボックス 848"/>
        <xdr:cNvSpPr txBox="1"/>
      </xdr:nvSpPr>
      <xdr:spPr>
        <a:xfrm>
          <a:off x="20167111" y="1329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117421</xdr:rowOff>
    </xdr:from>
    <xdr:to>
      <xdr:col>28</xdr:col>
      <xdr:colOff>314325</xdr:colOff>
      <xdr:row>76</xdr:row>
      <xdr:rowOff>15698</xdr:rowOff>
    </xdr:to>
    <xdr:cxnSp macro="">
      <xdr:nvCxnSpPr>
        <xdr:cNvPr id="850" name="直線コネクタ 849"/>
        <xdr:cNvCxnSpPr/>
      </xdr:nvCxnSpPr>
      <xdr:spPr>
        <a:xfrm flipV="1">
          <a:off x="18656300" y="12976171"/>
          <a:ext cx="889000" cy="69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12314</xdr:rowOff>
    </xdr:from>
    <xdr:to>
      <xdr:col>28</xdr:col>
      <xdr:colOff>365125</xdr:colOff>
      <xdr:row>77</xdr:row>
      <xdr:rowOff>113914</xdr:rowOff>
    </xdr:to>
    <xdr:sp macro="" textlink="">
      <xdr:nvSpPr>
        <xdr:cNvPr id="851" name="フローチャート : 判断 850"/>
        <xdr:cNvSpPr/>
      </xdr:nvSpPr>
      <xdr:spPr>
        <a:xfrm>
          <a:off x="19494500" y="1321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105041</xdr:rowOff>
    </xdr:from>
    <xdr:ext cx="534377" cy="259045"/>
    <xdr:sp macro="" textlink="">
      <xdr:nvSpPr>
        <xdr:cNvPr id="852" name="テキスト ボックス 851"/>
        <xdr:cNvSpPr txBox="1"/>
      </xdr:nvSpPr>
      <xdr:spPr>
        <a:xfrm>
          <a:off x="19278111" y="133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10454</xdr:rowOff>
    </xdr:from>
    <xdr:to>
      <xdr:col>27</xdr:col>
      <xdr:colOff>161925</xdr:colOff>
      <xdr:row>77</xdr:row>
      <xdr:rowOff>112054</xdr:rowOff>
    </xdr:to>
    <xdr:sp macro="" textlink="">
      <xdr:nvSpPr>
        <xdr:cNvPr id="853" name="フローチャート : 判断 852"/>
        <xdr:cNvSpPr/>
      </xdr:nvSpPr>
      <xdr:spPr>
        <a:xfrm>
          <a:off x="18605500" y="1321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103181</xdr:rowOff>
    </xdr:from>
    <xdr:ext cx="534377" cy="259045"/>
    <xdr:sp macro="" textlink="">
      <xdr:nvSpPr>
        <xdr:cNvPr id="854" name="テキスト ボックス 853"/>
        <xdr:cNvSpPr txBox="1"/>
      </xdr:nvSpPr>
      <xdr:spPr>
        <a:xfrm>
          <a:off x="18389111" y="1330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156360</xdr:rowOff>
    </xdr:from>
    <xdr:to>
      <xdr:col>32</xdr:col>
      <xdr:colOff>238125</xdr:colOff>
      <xdr:row>75</xdr:row>
      <xdr:rowOff>86510</xdr:rowOff>
    </xdr:to>
    <xdr:sp macro="" textlink="">
      <xdr:nvSpPr>
        <xdr:cNvPr id="860" name="円/楕円 859"/>
        <xdr:cNvSpPr/>
      </xdr:nvSpPr>
      <xdr:spPr>
        <a:xfrm>
          <a:off x="22110700" y="1284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7787</xdr:rowOff>
    </xdr:from>
    <xdr:ext cx="599010" cy="259045"/>
    <xdr:sp macro="" textlink="">
      <xdr:nvSpPr>
        <xdr:cNvPr id="861" name="繰出金該当値テキスト"/>
        <xdr:cNvSpPr txBox="1"/>
      </xdr:nvSpPr>
      <xdr:spPr>
        <a:xfrm>
          <a:off x="22212300" y="12695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135,245</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15684</xdr:rowOff>
    </xdr:from>
    <xdr:to>
      <xdr:col>31</xdr:col>
      <xdr:colOff>85725</xdr:colOff>
      <xdr:row>74</xdr:row>
      <xdr:rowOff>117284</xdr:rowOff>
    </xdr:to>
    <xdr:sp macro="" textlink="">
      <xdr:nvSpPr>
        <xdr:cNvPr id="862" name="円/楕円 861"/>
        <xdr:cNvSpPr/>
      </xdr:nvSpPr>
      <xdr:spPr>
        <a:xfrm>
          <a:off x="21272500" y="127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133811</xdr:rowOff>
    </xdr:from>
    <xdr:ext cx="599010" cy="259045"/>
    <xdr:sp macro="" textlink="">
      <xdr:nvSpPr>
        <xdr:cNvPr id="863" name="テキスト ボックス 862"/>
        <xdr:cNvSpPr txBox="1"/>
      </xdr:nvSpPr>
      <xdr:spPr>
        <a:xfrm>
          <a:off x="21023794" y="12478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166,014</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86820</xdr:rowOff>
    </xdr:from>
    <xdr:to>
      <xdr:col>29</xdr:col>
      <xdr:colOff>568325</xdr:colOff>
      <xdr:row>76</xdr:row>
      <xdr:rowOff>16970</xdr:rowOff>
    </xdr:to>
    <xdr:sp macro="" textlink="">
      <xdr:nvSpPr>
        <xdr:cNvPr id="864" name="円/楕円 863"/>
        <xdr:cNvSpPr/>
      </xdr:nvSpPr>
      <xdr:spPr>
        <a:xfrm>
          <a:off x="20383500" y="1294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33497</xdr:rowOff>
    </xdr:from>
    <xdr:ext cx="599010" cy="259045"/>
    <xdr:sp macro="" textlink="">
      <xdr:nvSpPr>
        <xdr:cNvPr id="865" name="テキスト ボックス 864"/>
        <xdr:cNvSpPr txBox="1"/>
      </xdr:nvSpPr>
      <xdr:spPr>
        <a:xfrm>
          <a:off x="20134794" y="12720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112,955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66621</xdr:rowOff>
    </xdr:from>
    <xdr:to>
      <xdr:col>28</xdr:col>
      <xdr:colOff>365125</xdr:colOff>
      <xdr:row>75</xdr:row>
      <xdr:rowOff>168221</xdr:rowOff>
    </xdr:to>
    <xdr:sp macro="" textlink="">
      <xdr:nvSpPr>
        <xdr:cNvPr id="866" name="円/楕円 865"/>
        <xdr:cNvSpPr/>
      </xdr:nvSpPr>
      <xdr:spPr>
        <a:xfrm>
          <a:off x="19494500" y="12925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13298</xdr:rowOff>
    </xdr:from>
    <xdr:ext cx="599010" cy="259045"/>
    <xdr:sp macro="" textlink="">
      <xdr:nvSpPr>
        <xdr:cNvPr id="867" name="テキスト ボックス 866"/>
        <xdr:cNvSpPr txBox="1"/>
      </xdr:nvSpPr>
      <xdr:spPr>
        <a:xfrm>
          <a:off x="19245794" y="127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117,373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136348</xdr:rowOff>
    </xdr:from>
    <xdr:to>
      <xdr:col>27</xdr:col>
      <xdr:colOff>161925</xdr:colOff>
      <xdr:row>76</xdr:row>
      <xdr:rowOff>66498</xdr:rowOff>
    </xdr:to>
    <xdr:sp macro="" textlink="">
      <xdr:nvSpPr>
        <xdr:cNvPr id="868" name="円/楕円 867"/>
        <xdr:cNvSpPr/>
      </xdr:nvSpPr>
      <xdr:spPr>
        <a:xfrm>
          <a:off x="18605500" y="129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74</xdr:row>
      <xdr:rowOff>83025</xdr:rowOff>
    </xdr:from>
    <xdr:ext cx="599010" cy="259045"/>
    <xdr:sp macro="" textlink="">
      <xdr:nvSpPr>
        <xdr:cNvPr id="869" name="テキスト ボックス 868"/>
        <xdr:cNvSpPr txBox="1"/>
      </xdr:nvSpPr>
      <xdr:spPr>
        <a:xfrm>
          <a:off x="18356794" y="1277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102,122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0" name="直線コネクタ 87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1" name="テキスト ボックス 88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2" name="直線コネクタ 88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3" name="テキスト ボックス 88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4" name="直線コネクタ 88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5" name="テキスト ボックス 88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6" name="直線コネクタ 88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87" name="テキスト ボックス 88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8" name="直線コネクタ 88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89</xdr:row>
      <xdr:rowOff>92727</xdr:rowOff>
    </xdr:from>
    <xdr:ext cx="467179" cy="259045"/>
    <xdr:sp macro="" textlink="">
      <xdr:nvSpPr>
        <xdr:cNvPr id="889" name="テキスト ボックス 888"/>
        <xdr:cNvSpPr txBox="1"/>
      </xdr:nvSpPr>
      <xdr:spPr>
        <a:xfrm>
          <a:off x="17820821" y="1535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87</xdr:row>
      <xdr:rowOff>54627</xdr:rowOff>
    </xdr:from>
    <xdr:ext cx="467179" cy="259045"/>
    <xdr:sp macro="" textlink="">
      <xdr:nvSpPr>
        <xdr:cNvPr id="891" name="テキスト ボックス 890"/>
        <xdr:cNvSpPr txBox="1"/>
      </xdr:nvSpPr>
      <xdr:spPr>
        <a:xfrm>
          <a:off x="17820821" y="14970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3" name="直線コネクタ 892"/>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4"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5" name="直線コネクタ 89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6"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7" name="直線コネクタ 896"/>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8" name="直線コネクタ 89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9"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0" name="フローチャート : 判断 899"/>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1" name="直線コネクタ 90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902" name="フローチャート : 判断 901"/>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3" name="テキスト ボックス 90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4" name="直線コネクタ 90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5" name="フローチャート : 判断 904"/>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6" name="テキスト ボックス 905"/>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90</xdr:row>
      <xdr:rowOff>118363</xdr:rowOff>
    </xdr:from>
    <xdr:to>
      <xdr:col>28</xdr:col>
      <xdr:colOff>314325</xdr:colOff>
      <xdr:row>99</xdr:row>
      <xdr:rowOff>44450</xdr:rowOff>
    </xdr:to>
    <xdr:cxnSp macro="">
      <xdr:nvCxnSpPr>
        <xdr:cNvPr id="907" name="直線コネクタ 906"/>
        <xdr:cNvCxnSpPr/>
      </xdr:nvCxnSpPr>
      <xdr:spPr>
        <a:xfrm>
          <a:off x="18656300" y="15548863"/>
          <a:ext cx="889000" cy="146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8" name="フローチャート : 判断 907"/>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9" name="テキスト ボックス 90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0" name="フローチャート : 判断 90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1" name="テキスト ボックス 91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7" name="円/楕円 91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8"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9" name="円/楕円 91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20" name="テキスト ボックス 919"/>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1" name="円/楕円 92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22" name="テキスト ボックス 921"/>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3" name="円/楕円 92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4" name="テキスト ボックス 923"/>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90</xdr:row>
      <xdr:rowOff>67563</xdr:rowOff>
    </xdr:from>
    <xdr:to>
      <xdr:col>27</xdr:col>
      <xdr:colOff>161925</xdr:colOff>
      <xdr:row>90</xdr:row>
      <xdr:rowOff>169163</xdr:rowOff>
    </xdr:to>
    <xdr:sp macro="" textlink="">
      <xdr:nvSpPr>
        <xdr:cNvPr id="925" name="円/楕円 924"/>
        <xdr:cNvSpPr/>
      </xdr:nvSpPr>
      <xdr:spPr>
        <a:xfrm>
          <a:off x="18605500" y="1549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89</xdr:row>
      <xdr:rowOff>14240</xdr:rowOff>
    </xdr:from>
    <xdr:ext cx="469744" cy="259045"/>
    <xdr:sp macro="" textlink="">
      <xdr:nvSpPr>
        <xdr:cNvPr id="926" name="テキスト ボックス 925"/>
        <xdr:cNvSpPr txBox="1"/>
      </xdr:nvSpPr>
      <xdr:spPr>
        <a:xfrm>
          <a:off x="18421427" y="15273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人件費は震災復興事業に係る職員の増のため、前年度を</a:t>
          </a:r>
          <a:r>
            <a:rPr kumimoji="1" lang="en-US" altLang="ja-JP" sz="1100">
              <a:solidFill>
                <a:schemeClr val="dk1"/>
              </a:solidFill>
              <a:effectLst/>
              <a:latin typeface="+mn-lt"/>
              <a:ea typeface="+mn-ea"/>
              <a:cs typeface="+mn-cs"/>
            </a:rPr>
            <a:t>3,155</a:t>
          </a:r>
          <a:r>
            <a:rPr kumimoji="1" lang="ja-JP" altLang="ja-JP" sz="1100">
              <a:solidFill>
                <a:schemeClr val="dk1"/>
              </a:solidFill>
              <a:effectLst/>
              <a:latin typeface="+mn-lt"/>
              <a:ea typeface="+mn-ea"/>
              <a:cs typeface="+mn-cs"/>
            </a:rPr>
            <a:t>円上回っているが、類似団体（平成２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97,272</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物件費は</a:t>
          </a:r>
          <a:r>
            <a:rPr kumimoji="1" lang="ja-JP" altLang="en-US" sz="1100">
              <a:solidFill>
                <a:schemeClr val="dk1"/>
              </a:solidFill>
              <a:effectLst/>
              <a:latin typeface="+mn-lt"/>
              <a:ea typeface="+mn-ea"/>
              <a:cs typeface="+mn-cs"/>
            </a:rPr>
            <a:t>システム運用</a:t>
          </a:r>
          <a:r>
            <a:rPr kumimoji="1" lang="ja-JP" altLang="ja-JP" sz="1100">
              <a:solidFill>
                <a:schemeClr val="dk1"/>
              </a:solidFill>
              <a:effectLst/>
              <a:latin typeface="+mn-lt"/>
              <a:ea typeface="+mn-ea"/>
              <a:cs typeface="+mn-cs"/>
            </a:rPr>
            <a:t>に係る委託料等の</a:t>
          </a:r>
          <a:r>
            <a:rPr kumimoji="1" lang="ja-JP" altLang="en-US" sz="1100">
              <a:solidFill>
                <a:schemeClr val="dk1"/>
              </a:solidFill>
              <a:effectLst/>
              <a:latin typeface="+mn-lt"/>
              <a:ea typeface="+mn-ea"/>
              <a:cs typeface="+mn-cs"/>
            </a:rPr>
            <a:t>減により</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29,305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回っているが、類似団体（平成２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18,738</a:t>
          </a:r>
          <a:r>
            <a:rPr kumimoji="1" lang="ja-JP" altLang="ja-JP" sz="1100">
              <a:solidFill>
                <a:schemeClr val="dk1"/>
              </a:solidFill>
              <a:effectLst/>
              <a:latin typeface="+mn-lt"/>
              <a:ea typeface="+mn-ea"/>
              <a:cs typeface="+mn-cs"/>
            </a:rPr>
            <a:t>円下回った。</a:t>
          </a:r>
          <a:endParaRPr lang="ja-JP" altLang="ja-JP" sz="1400">
            <a:effectLst/>
          </a:endParaRPr>
        </a:p>
        <a:p>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129,263</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a:p>
          <a:r>
            <a:rPr kumimoji="1" lang="ja-JP" altLang="ja-JP" sz="1100">
              <a:solidFill>
                <a:schemeClr val="dk1"/>
              </a:solidFill>
              <a:effectLst/>
              <a:latin typeface="+mn-lt"/>
              <a:ea typeface="+mn-ea"/>
              <a:cs typeface="+mn-cs"/>
            </a:rPr>
            <a:t>普通建設事業（更新整備）は</a:t>
          </a:r>
          <a:r>
            <a:rPr kumimoji="1" lang="ja-JP" altLang="en-US" sz="1100">
              <a:solidFill>
                <a:schemeClr val="dk1"/>
              </a:solidFill>
              <a:effectLst/>
              <a:latin typeface="+mn-lt"/>
              <a:ea typeface="+mn-ea"/>
              <a:cs typeface="+mn-cs"/>
            </a:rPr>
            <a:t>防災行政無線デジタル化に伴う工事や道路修繕工事</a:t>
          </a:r>
          <a:r>
            <a:rPr kumimoji="1" lang="ja-JP" altLang="ja-JP" sz="1100">
              <a:solidFill>
                <a:schemeClr val="dk1"/>
              </a:solidFill>
              <a:effectLst/>
              <a:latin typeface="+mn-lt"/>
              <a:ea typeface="+mn-ea"/>
              <a:cs typeface="+mn-cs"/>
            </a:rPr>
            <a:t>等の増により、前年度を</a:t>
          </a:r>
          <a:r>
            <a:rPr kumimoji="1" lang="en-US" altLang="ja-JP" sz="1100">
              <a:solidFill>
                <a:schemeClr val="dk1"/>
              </a:solidFill>
              <a:effectLst/>
              <a:latin typeface="+mn-lt"/>
              <a:ea typeface="+mn-ea"/>
              <a:cs typeface="+mn-cs"/>
            </a:rPr>
            <a:t>132,076</a:t>
          </a:r>
          <a:r>
            <a:rPr kumimoji="1" lang="ja-JP" altLang="ja-JP" sz="1100">
              <a:solidFill>
                <a:schemeClr val="dk1"/>
              </a:solidFill>
              <a:effectLst/>
              <a:latin typeface="+mn-lt"/>
              <a:ea typeface="+mn-ea"/>
              <a:cs typeface="+mn-cs"/>
            </a:rPr>
            <a:t>円上回って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37,166</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上</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災害復旧事業は、</a:t>
          </a:r>
          <a:r>
            <a:rPr kumimoji="1" lang="ja-JP" altLang="en-US" sz="1100">
              <a:solidFill>
                <a:schemeClr val="dk1"/>
              </a:solidFill>
              <a:effectLst/>
              <a:latin typeface="+mn-lt"/>
              <a:ea typeface="+mn-ea"/>
              <a:cs typeface="+mn-cs"/>
            </a:rPr>
            <a:t>道路橋梁</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河川施設</a:t>
          </a:r>
          <a:r>
            <a:rPr kumimoji="1" lang="ja-JP" altLang="ja-JP" sz="1100">
              <a:solidFill>
                <a:schemeClr val="dk1"/>
              </a:solidFill>
              <a:effectLst/>
              <a:latin typeface="+mn-lt"/>
              <a:ea typeface="+mn-ea"/>
              <a:cs typeface="+mn-cs"/>
            </a:rPr>
            <a:t>等の災害復旧工事費の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により、前年度を</a:t>
          </a:r>
          <a:r>
            <a:rPr kumimoji="1" lang="en-US" altLang="ja-JP" sz="1100">
              <a:solidFill>
                <a:schemeClr val="dk1"/>
              </a:solidFill>
              <a:effectLst/>
              <a:latin typeface="+mn-lt"/>
              <a:ea typeface="+mn-ea"/>
              <a:cs typeface="+mn-cs"/>
            </a:rPr>
            <a:t>69,445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回っており、類似団体平均を</a:t>
          </a:r>
          <a:r>
            <a:rPr kumimoji="1" lang="en-US" altLang="ja-JP" sz="1100">
              <a:solidFill>
                <a:schemeClr val="dk1"/>
              </a:solidFill>
              <a:effectLst/>
              <a:latin typeface="+mn-lt"/>
              <a:ea typeface="+mn-ea"/>
              <a:cs typeface="+mn-cs"/>
            </a:rPr>
            <a:t>72,273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a:t>
          </a:r>
          <a:endParaRPr lang="ja-JP" altLang="ja-JP" sz="1400">
            <a:effectLst/>
          </a:endParaRPr>
        </a:p>
        <a:p>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消防署新庁舎建設に係る</a:t>
          </a:r>
          <a:r>
            <a:rPr kumimoji="1" lang="ja-JP" altLang="ja-JP" sz="1100">
              <a:solidFill>
                <a:schemeClr val="dk1"/>
              </a:solidFill>
              <a:effectLst/>
              <a:latin typeface="+mn-lt"/>
              <a:ea typeface="+mn-ea"/>
              <a:cs typeface="+mn-cs"/>
            </a:rPr>
            <a:t>広域市町村圏組合への負担金の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等に伴い</a:t>
          </a:r>
          <a:r>
            <a:rPr kumimoji="1" lang="en-US" altLang="ja-JP" sz="1100">
              <a:solidFill>
                <a:schemeClr val="dk1"/>
              </a:solidFill>
              <a:effectLst/>
              <a:latin typeface="+mn-lt"/>
              <a:ea typeface="+mn-ea"/>
              <a:cs typeface="+mn-cs"/>
            </a:rPr>
            <a:t>18,056</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となっているが、類似団体（平成２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110,251</a:t>
          </a:r>
          <a:r>
            <a:rPr kumimoji="1" lang="ja-JP" altLang="ja-JP" sz="1100">
              <a:solidFill>
                <a:schemeClr val="dk1"/>
              </a:solidFill>
              <a:effectLst/>
              <a:latin typeface="+mn-lt"/>
              <a:ea typeface="+mn-ea"/>
              <a:cs typeface="+mn-cs"/>
            </a:rPr>
            <a:t>円と大きく下回った。</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福島県富岡町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13,597
13,538
68.39
25,101,312
22,022,577
2,682,443
4,284,251
1,069,077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150197</xdr:rowOff>
    </xdr:from>
    <xdr:to>
      <xdr:col>6</xdr:col>
      <xdr:colOff>510540</xdr:colOff>
      <xdr:row>38</xdr:row>
      <xdr:rowOff>86531</xdr:rowOff>
    </xdr:to>
    <xdr:cxnSp macro="">
      <xdr:nvCxnSpPr>
        <xdr:cNvPr id="55" name="直線コネクタ 54"/>
        <xdr:cNvCxnSpPr/>
      </xdr:nvCxnSpPr>
      <xdr:spPr>
        <a:xfrm flipV="1">
          <a:off x="4633595" y="5293697"/>
          <a:ext cx="1270" cy="1307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90358</xdr:rowOff>
    </xdr:from>
    <xdr:ext cx="469744" cy="259045"/>
    <xdr:sp macro="" textlink="">
      <xdr:nvSpPr>
        <xdr:cNvPr id="56" name="議会費最小値テキスト"/>
        <xdr:cNvSpPr txBox="1"/>
      </xdr:nvSpPr>
      <xdr:spPr>
        <a:xfrm>
          <a:off x="4686300" y="6605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6,791</a:t>
          </a:r>
          <a:endParaRPr kumimoji="1" lang="ja-JP" altLang="en-US" sz="1000" b="1">
            <a:latin typeface="ＭＳ Ｐゴシック"/>
          </a:endParaRPr>
        </a:p>
      </xdr:txBody>
    </xdr:sp>
    <xdr:clientData/>
  </xdr:oneCellAnchor>
  <xdr:twoCellAnchor>
    <xdr:from>
      <xdr:col>6</xdr:col>
      <xdr:colOff>422275</xdr:colOff>
      <xdr:row>38</xdr:row>
      <xdr:rowOff>86531</xdr:rowOff>
    </xdr:from>
    <xdr:to>
      <xdr:col>6</xdr:col>
      <xdr:colOff>600075</xdr:colOff>
      <xdr:row>38</xdr:row>
      <xdr:rowOff>86531</xdr:rowOff>
    </xdr:to>
    <xdr:cxnSp macro="">
      <xdr:nvCxnSpPr>
        <xdr:cNvPr id="57" name="直線コネクタ 56"/>
        <xdr:cNvCxnSpPr/>
      </xdr:nvCxnSpPr>
      <xdr:spPr>
        <a:xfrm>
          <a:off x="4546600" y="6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96874</xdr:rowOff>
    </xdr:from>
    <xdr:ext cx="534377" cy="259045"/>
    <xdr:sp macro="" textlink="">
      <xdr:nvSpPr>
        <xdr:cNvPr id="58" name="議会費最大値テキスト"/>
        <xdr:cNvSpPr txBox="1"/>
      </xdr:nvSpPr>
      <xdr:spPr>
        <a:xfrm>
          <a:off x="4686300" y="5068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75,449</a:t>
          </a:r>
          <a:endParaRPr kumimoji="1" lang="ja-JP" altLang="en-US" sz="1000" b="1">
            <a:latin typeface="ＭＳ Ｐゴシック"/>
          </a:endParaRPr>
        </a:p>
      </xdr:txBody>
    </xdr:sp>
    <xdr:clientData/>
  </xdr:oneCellAnchor>
  <xdr:twoCellAnchor>
    <xdr:from>
      <xdr:col>6</xdr:col>
      <xdr:colOff>422275</xdr:colOff>
      <xdr:row>30</xdr:row>
      <xdr:rowOff>150197</xdr:rowOff>
    </xdr:from>
    <xdr:to>
      <xdr:col>6</xdr:col>
      <xdr:colOff>600075</xdr:colOff>
      <xdr:row>30</xdr:row>
      <xdr:rowOff>150197</xdr:rowOff>
    </xdr:to>
    <xdr:cxnSp macro="">
      <xdr:nvCxnSpPr>
        <xdr:cNvPr id="59" name="直線コネクタ 58"/>
        <xdr:cNvCxnSpPr/>
      </xdr:nvCxnSpPr>
      <xdr:spPr>
        <a:xfrm>
          <a:off x="4546600" y="5293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62985</xdr:rowOff>
    </xdr:from>
    <xdr:to>
      <xdr:col>6</xdr:col>
      <xdr:colOff>511175</xdr:colOff>
      <xdr:row>38</xdr:row>
      <xdr:rowOff>69806</xdr:rowOff>
    </xdr:to>
    <xdr:cxnSp macro="">
      <xdr:nvCxnSpPr>
        <xdr:cNvPr id="60" name="直線コネクタ 59"/>
        <xdr:cNvCxnSpPr/>
      </xdr:nvCxnSpPr>
      <xdr:spPr>
        <a:xfrm>
          <a:off x="3797300" y="6578085"/>
          <a:ext cx="838200" cy="6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26147</xdr:rowOff>
    </xdr:from>
    <xdr:ext cx="534377" cy="259045"/>
    <xdr:sp macro="" textlink="">
      <xdr:nvSpPr>
        <xdr:cNvPr id="61" name="議会費平均値テキスト"/>
        <xdr:cNvSpPr txBox="1"/>
      </xdr:nvSpPr>
      <xdr:spPr>
        <a:xfrm>
          <a:off x="4686300" y="6198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17,495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3270</xdr:rowOff>
    </xdr:from>
    <xdr:to>
      <xdr:col>6</xdr:col>
      <xdr:colOff>561975</xdr:colOff>
      <xdr:row>37</xdr:row>
      <xdr:rowOff>104870</xdr:rowOff>
    </xdr:to>
    <xdr:sp macro="" textlink="">
      <xdr:nvSpPr>
        <xdr:cNvPr id="62" name="フローチャート : 判断 61"/>
        <xdr:cNvSpPr/>
      </xdr:nvSpPr>
      <xdr:spPr>
        <a:xfrm>
          <a:off x="45847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62985</xdr:rowOff>
    </xdr:from>
    <xdr:to>
      <xdr:col>5</xdr:col>
      <xdr:colOff>358775</xdr:colOff>
      <xdr:row>38</xdr:row>
      <xdr:rowOff>75006</xdr:rowOff>
    </xdr:to>
    <xdr:cxnSp macro="">
      <xdr:nvCxnSpPr>
        <xdr:cNvPr id="63" name="直線コネクタ 62"/>
        <xdr:cNvCxnSpPr/>
      </xdr:nvCxnSpPr>
      <xdr:spPr>
        <a:xfrm flipV="1">
          <a:off x="2908300" y="6578085"/>
          <a:ext cx="889000" cy="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113779</xdr:rowOff>
    </xdr:from>
    <xdr:to>
      <xdr:col>5</xdr:col>
      <xdr:colOff>409575</xdr:colOff>
      <xdr:row>37</xdr:row>
      <xdr:rowOff>43929</xdr:rowOff>
    </xdr:to>
    <xdr:sp macro="" textlink="">
      <xdr:nvSpPr>
        <xdr:cNvPr id="64" name="フローチャート : 判断 63"/>
        <xdr:cNvSpPr/>
      </xdr:nvSpPr>
      <xdr:spPr>
        <a:xfrm>
          <a:off x="3746500" y="628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60456</xdr:rowOff>
    </xdr:from>
    <xdr:ext cx="534377" cy="259045"/>
    <xdr:sp macro="" textlink="">
      <xdr:nvSpPr>
        <xdr:cNvPr id="65" name="テキスト ボックス 64"/>
        <xdr:cNvSpPr txBox="1"/>
      </xdr:nvSpPr>
      <xdr:spPr>
        <a:xfrm>
          <a:off x="3530111" y="606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20,694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75006</xdr:rowOff>
    </xdr:from>
    <xdr:to>
      <xdr:col>4</xdr:col>
      <xdr:colOff>155575</xdr:colOff>
      <xdr:row>38</xdr:row>
      <xdr:rowOff>76054</xdr:rowOff>
    </xdr:to>
    <xdr:cxnSp macro="">
      <xdr:nvCxnSpPr>
        <xdr:cNvPr id="66" name="直線コネクタ 65"/>
        <xdr:cNvCxnSpPr/>
      </xdr:nvCxnSpPr>
      <xdr:spPr>
        <a:xfrm flipV="1">
          <a:off x="2019300" y="6590106"/>
          <a:ext cx="8890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51371</xdr:rowOff>
    </xdr:from>
    <xdr:to>
      <xdr:col>4</xdr:col>
      <xdr:colOff>206375</xdr:colOff>
      <xdr:row>38</xdr:row>
      <xdr:rowOff>152971</xdr:rowOff>
    </xdr:to>
    <xdr:sp macro="" textlink="">
      <xdr:nvSpPr>
        <xdr:cNvPr id="67" name="フローチャート : 判断 66"/>
        <xdr:cNvSpPr/>
      </xdr:nvSpPr>
      <xdr:spPr>
        <a:xfrm>
          <a:off x="2857500" y="65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144098</xdr:rowOff>
    </xdr:from>
    <xdr:ext cx="469744" cy="259045"/>
    <xdr:sp macro="" textlink="">
      <xdr:nvSpPr>
        <xdr:cNvPr id="68" name="テキスト ボックス 67"/>
        <xdr:cNvSpPr txBox="1"/>
      </xdr:nvSpPr>
      <xdr:spPr>
        <a:xfrm>
          <a:off x="2673427" y="6659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76054</xdr:rowOff>
    </xdr:from>
    <xdr:to>
      <xdr:col>2</xdr:col>
      <xdr:colOff>638175</xdr:colOff>
      <xdr:row>38</xdr:row>
      <xdr:rowOff>82359</xdr:rowOff>
    </xdr:to>
    <xdr:cxnSp macro="">
      <xdr:nvCxnSpPr>
        <xdr:cNvPr id="69" name="直線コネクタ 68"/>
        <xdr:cNvCxnSpPr/>
      </xdr:nvCxnSpPr>
      <xdr:spPr>
        <a:xfrm flipV="1">
          <a:off x="1130300" y="6591154"/>
          <a:ext cx="889000" cy="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52362</xdr:rowOff>
    </xdr:from>
    <xdr:to>
      <xdr:col>3</xdr:col>
      <xdr:colOff>3175</xdr:colOff>
      <xdr:row>38</xdr:row>
      <xdr:rowOff>153962</xdr:rowOff>
    </xdr:to>
    <xdr:sp macro="" textlink="">
      <xdr:nvSpPr>
        <xdr:cNvPr id="70" name="フローチャート : 判断 69"/>
        <xdr:cNvSpPr/>
      </xdr:nvSpPr>
      <xdr:spPr>
        <a:xfrm>
          <a:off x="1968500" y="656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145089</xdr:rowOff>
    </xdr:from>
    <xdr:ext cx="469744" cy="259045"/>
    <xdr:sp macro="" textlink="">
      <xdr:nvSpPr>
        <xdr:cNvPr id="71" name="テキスト ボックス 70"/>
        <xdr:cNvSpPr txBox="1"/>
      </xdr:nvSpPr>
      <xdr:spPr>
        <a:xfrm>
          <a:off x="1784427" y="6660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47637</xdr:rowOff>
    </xdr:from>
    <xdr:to>
      <xdr:col>1</xdr:col>
      <xdr:colOff>485775</xdr:colOff>
      <xdr:row>38</xdr:row>
      <xdr:rowOff>149237</xdr:rowOff>
    </xdr:to>
    <xdr:sp macro="" textlink="">
      <xdr:nvSpPr>
        <xdr:cNvPr id="72" name="フローチャート : 判断 71"/>
        <xdr:cNvSpPr/>
      </xdr:nvSpPr>
      <xdr:spPr>
        <a:xfrm>
          <a:off x="1079500" y="6562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140364</xdr:rowOff>
    </xdr:from>
    <xdr:ext cx="469744" cy="259045"/>
    <xdr:sp macro="" textlink="">
      <xdr:nvSpPr>
        <xdr:cNvPr id="73" name="テキスト ボックス 72"/>
        <xdr:cNvSpPr txBox="1"/>
      </xdr:nvSpPr>
      <xdr:spPr>
        <a:xfrm>
          <a:off x="895427" y="665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19006</xdr:rowOff>
    </xdr:from>
    <xdr:to>
      <xdr:col>6</xdr:col>
      <xdr:colOff>561975</xdr:colOff>
      <xdr:row>38</xdr:row>
      <xdr:rowOff>120606</xdr:rowOff>
    </xdr:to>
    <xdr:sp macro="" textlink="">
      <xdr:nvSpPr>
        <xdr:cNvPr id="79" name="円/楕円 78"/>
        <xdr:cNvSpPr/>
      </xdr:nvSpPr>
      <xdr:spPr>
        <a:xfrm>
          <a:off x="4584700" y="653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105382</xdr:rowOff>
    </xdr:from>
    <xdr:ext cx="469744" cy="259045"/>
    <xdr:sp macro="" textlink="">
      <xdr:nvSpPr>
        <xdr:cNvPr id="80" name="議会費該当値テキスト"/>
        <xdr:cNvSpPr txBox="1"/>
      </xdr:nvSpPr>
      <xdr:spPr>
        <a:xfrm>
          <a:off x="4686300" y="64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7,669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12185</xdr:rowOff>
    </xdr:from>
    <xdr:to>
      <xdr:col>5</xdr:col>
      <xdr:colOff>409575</xdr:colOff>
      <xdr:row>38</xdr:row>
      <xdr:rowOff>113785</xdr:rowOff>
    </xdr:to>
    <xdr:sp macro="" textlink="">
      <xdr:nvSpPr>
        <xdr:cNvPr id="81" name="円/楕円 80"/>
        <xdr:cNvSpPr/>
      </xdr:nvSpPr>
      <xdr:spPr>
        <a:xfrm>
          <a:off x="3746500" y="652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104912</xdr:rowOff>
    </xdr:from>
    <xdr:ext cx="469744" cy="259045"/>
    <xdr:sp macro="" textlink="">
      <xdr:nvSpPr>
        <xdr:cNvPr id="82" name="テキスト ボックス 81"/>
        <xdr:cNvSpPr txBox="1"/>
      </xdr:nvSpPr>
      <xdr:spPr>
        <a:xfrm>
          <a:off x="3562427" y="662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8,027</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24206</xdr:rowOff>
    </xdr:from>
    <xdr:to>
      <xdr:col>4</xdr:col>
      <xdr:colOff>206375</xdr:colOff>
      <xdr:row>38</xdr:row>
      <xdr:rowOff>125806</xdr:rowOff>
    </xdr:to>
    <xdr:sp macro="" textlink="">
      <xdr:nvSpPr>
        <xdr:cNvPr id="83" name="円/楕円 82"/>
        <xdr:cNvSpPr/>
      </xdr:nvSpPr>
      <xdr:spPr>
        <a:xfrm>
          <a:off x="2857500" y="6539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142333</xdr:rowOff>
    </xdr:from>
    <xdr:ext cx="469744" cy="259045"/>
    <xdr:sp macro="" textlink="">
      <xdr:nvSpPr>
        <xdr:cNvPr id="84" name="テキスト ボックス 83"/>
        <xdr:cNvSpPr txBox="1"/>
      </xdr:nvSpPr>
      <xdr:spPr>
        <a:xfrm>
          <a:off x="2673427" y="6314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25254</xdr:rowOff>
    </xdr:from>
    <xdr:to>
      <xdr:col>3</xdr:col>
      <xdr:colOff>3175</xdr:colOff>
      <xdr:row>38</xdr:row>
      <xdr:rowOff>126854</xdr:rowOff>
    </xdr:to>
    <xdr:sp macro="" textlink="">
      <xdr:nvSpPr>
        <xdr:cNvPr id="85" name="円/楕円 84"/>
        <xdr:cNvSpPr/>
      </xdr:nvSpPr>
      <xdr:spPr>
        <a:xfrm>
          <a:off x="1968500" y="654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143381</xdr:rowOff>
    </xdr:from>
    <xdr:ext cx="469744" cy="259045"/>
    <xdr:sp macro="" textlink="">
      <xdr:nvSpPr>
        <xdr:cNvPr id="86" name="テキスト ボックス 85"/>
        <xdr:cNvSpPr txBox="1"/>
      </xdr:nvSpPr>
      <xdr:spPr>
        <a:xfrm>
          <a:off x="1784427" y="631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31559</xdr:rowOff>
    </xdr:from>
    <xdr:to>
      <xdr:col>1</xdr:col>
      <xdr:colOff>485775</xdr:colOff>
      <xdr:row>38</xdr:row>
      <xdr:rowOff>133159</xdr:rowOff>
    </xdr:to>
    <xdr:sp macro="" textlink="">
      <xdr:nvSpPr>
        <xdr:cNvPr id="87" name="円/楕円 86"/>
        <xdr:cNvSpPr/>
      </xdr:nvSpPr>
      <xdr:spPr>
        <a:xfrm>
          <a:off x="1079500" y="654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149686</xdr:rowOff>
    </xdr:from>
    <xdr:ext cx="469744" cy="259045"/>
    <xdr:sp macro="" textlink="">
      <xdr:nvSpPr>
        <xdr:cNvPr id="88" name="テキスト ボックス 87"/>
        <xdr:cNvSpPr txBox="1"/>
      </xdr:nvSpPr>
      <xdr:spPr>
        <a:xfrm>
          <a:off x="895427" y="6321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78414</xdr:rowOff>
    </xdr:from>
    <xdr:to>
      <xdr:col>6</xdr:col>
      <xdr:colOff>510540</xdr:colOff>
      <xdr:row>58</xdr:row>
      <xdr:rowOff>134450</xdr:rowOff>
    </xdr:to>
    <xdr:cxnSp macro="">
      <xdr:nvCxnSpPr>
        <xdr:cNvPr id="112" name="直線コネクタ 111"/>
        <xdr:cNvCxnSpPr/>
      </xdr:nvCxnSpPr>
      <xdr:spPr>
        <a:xfrm flipV="1">
          <a:off x="4633595" y="8650914"/>
          <a:ext cx="1270" cy="1427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138277</xdr:rowOff>
    </xdr:from>
    <xdr:ext cx="599010" cy="259045"/>
    <xdr:sp macro="" textlink="">
      <xdr:nvSpPr>
        <xdr:cNvPr id="113" name="総務費最小値テキスト"/>
        <xdr:cNvSpPr txBox="1"/>
      </xdr:nvSpPr>
      <xdr:spPr>
        <a:xfrm>
          <a:off x="4686300" y="1008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106,890</a:t>
          </a:r>
          <a:endParaRPr kumimoji="1" lang="ja-JP" altLang="en-US" sz="1000" b="1">
            <a:latin typeface="ＭＳ Ｐゴシック"/>
          </a:endParaRPr>
        </a:p>
      </xdr:txBody>
    </xdr:sp>
    <xdr:clientData/>
  </xdr:oneCellAnchor>
  <xdr:twoCellAnchor>
    <xdr:from>
      <xdr:col>6</xdr:col>
      <xdr:colOff>422275</xdr:colOff>
      <xdr:row>58</xdr:row>
      <xdr:rowOff>134450</xdr:rowOff>
    </xdr:from>
    <xdr:to>
      <xdr:col>6</xdr:col>
      <xdr:colOff>600075</xdr:colOff>
      <xdr:row>58</xdr:row>
      <xdr:rowOff>134450</xdr:rowOff>
    </xdr:to>
    <xdr:cxnSp macro="">
      <xdr:nvCxnSpPr>
        <xdr:cNvPr id="114" name="直線コネクタ 113"/>
        <xdr:cNvCxnSpPr/>
      </xdr:nvCxnSpPr>
      <xdr:spPr>
        <a:xfrm>
          <a:off x="4546600" y="10078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25091</xdr:rowOff>
    </xdr:from>
    <xdr:ext cx="690189" cy="259045"/>
    <xdr:sp macro="" textlink="">
      <xdr:nvSpPr>
        <xdr:cNvPr id="115" name="総務費最大値テキスト"/>
        <xdr:cNvSpPr txBox="1"/>
      </xdr:nvSpPr>
      <xdr:spPr>
        <a:xfrm>
          <a:off x="4686300" y="84261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1,980,428</a:t>
          </a:r>
          <a:endParaRPr kumimoji="1" lang="ja-JP" altLang="en-US" sz="1000" b="1">
            <a:latin typeface="ＭＳ Ｐゴシック"/>
          </a:endParaRPr>
        </a:p>
      </xdr:txBody>
    </xdr:sp>
    <xdr:clientData/>
  </xdr:oneCellAnchor>
  <xdr:twoCellAnchor>
    <xdr:from>
      <xdr:col>6</xdr:col>
      <xdr:colOff>422275</xdr:colOff>
      <xdr:row>50</xdr:row>
      <xdr:rowOff>78414</xdr:rowOff>
    </xdr:from>
    <xdr:to>
      <xdr:col>6</xdr:col>
      <xdr:colOff>600075</xdr:colOff>
      <xdr:row>50</xdr:row>
      <xdr:rowOff>78414</xdr:rowOff>
    </xdr:to>
    <xdr:cxnSp macro="">
      <xdr:nvCxnSpPr>
        <xdr:cNvPr id="116" name="直線コネクタ 115"/>
        <xdr:cNvCxnSpPr/>
      </xdr:nvCxnSpPr>
      <xdr:spPr>
        <a:xfrm>
          <a:off x="4546600" y="865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121666</xdr:rowOff>
    </xdr:from>
    <xdr:to>
      <xdr:col>6</xdr:col>
      <xdr:colOff>511175</xdr:colOff>
      <xdr:row>57</xdr:row>
      <xdr:rowOff>130277</xdr:rowOff>
    </xdr:to>
    <xdr:cxnSp macro="">
      <xdr:nvCxnSpPr>
        <xdr:cNvPr id="117" name="直線コネクタ 116"/>
        <xdr:cNvCxnSpPr/>
      </xdr:nvCxnSpPr>
      <xdr:spPr>
        <a:xfrm flipV="1">
          <a:off x="3797300" y="9722866"/>
          <a:ext cx="838200" cy="18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111557</xdr:rowOff>
    </xdr:from>
    <xdr:ext cx="599010" cy="259045"/>
    <xdr:sp macro="" textlink="">
      <xdr:nvSpPr>
        <xdr:cNvPr id="118" name="総務費平均値テキスト"/>
        <xdr:cNvSpPr txBox="1"/>
      </xdr:nvSpPr>
      <xdr:spPr>
        <a:xfrm>
          <a:off x="4686300" y="98842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266,956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133130</xdr:rowOff>
    </xdr:from>
    <xdr:to>
      <xdr:col>6</xdr:col>
      <xdr:colOff>561975</xdr:colOff>
      <xdr:row>58</xdr:row>
      <xdr:rowOff>63280</xdr:rowOff>
    </xdr:to>
    <xdr:sp macro="" textlink="">
      <xdr:nvSpPr>
        <xdr:cNvPr id="119" name="フローチャート : 判断 118"/>
        <xdr:cNvSpPr/>
      </xdr:nvSpPr>
      <xdr:spPr>
        <a:xfrm>
          <a:off x="4584700" y="990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130277</xdr:rowOff>
    </xdr:from>
    <xdr:to>
      <xdr:col>5</xdr:col>
      <xdr:colOff>358775</xdr:colOff>
      <xdr:row>58</xdr:row>
      <xdr:rowOff>1188</xdr:rowOff>
    </xdr:to>
    <xdr:cxnSp macro="">
      <xdr:nvCxnSpPr>
        <xdr:cNvPr id="120" name="直線コネクタ 119"/>
        <xdr:cNvCxnSpPr/>
      </xdr:nvCxnSpPr>
      <xdr:spPr>
        <a:xfrm flipV="1">
          <a:off x="2908300" y="9902927"/>
          <a:ext cx="889000" cy="4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37925</xdr:rowOff>
    </xdr:from>
    <xdr:to>
      <xdr:col>5</xdr:col>
      <xdr:colOff>409575</xdr:colOff>
      <xdr:row>57</xdr:row>
      <xdr:rowOff>139525</xdr:rowOff>
    </xdr:to>
    <xdr:sp macro="" textlink="">
      <xdr:nvSpPr>
        <xdr:cNvPr id="121" name="フローチャート : 判断 120"/>
        <xdr:cNvSpPr/>
      </xdr:nvSpPr>
      <xdr:spPr>
        <a:xfrm>
          <a:off x="3746500" y="981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156052</xdr:rowOff>
    </xdr:from>
    <xdr:ext cx="599010" cy="259045"/>
    <xdr:sp macro="" textlink="">
      <xdr:nvSpPr>
        <xdr:cNvPr id="122" name="テキスト ボックス 121"/>
        <xdr:cNvSpPr txBox="1"/>
      </xdr:nvSpPr>
      <xdr:spPr>
        <a:xfrm>
          <a:off x="3497794" y="958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391,897</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1188</xdr:rowOff>
    </xdr:from>
    <xdr:to>
      <xdr:col>4</xdr:col>
      <xdr:colOff>155575</xdr:colOff>
      <xdr:row>58</xdr:row>
      <xdr:rowOff>66480</xdr:rowOff>
    </xdr:to>
    <xdr:cxnSp macro="">
      <xdr:nvCxnSpPr>
        <xdr:cNvPr id="123" name="直線コネクタ 122"/>
        <xdr:cNvCxnSpPr/>
      </xdr:nvCxnSpPr>
      <xdr:spPr>
        <a:xfrm flipV="1">
          <a:off x="2019300" y="9945288"/>
          <a:ext cx="889000" cy="65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104849</xdr:rowOff>
    </xdr:from>
    <xdr:to>
      <xdr:col>4</xdr:col>
      <xdr:colOff>206375</xdr:colOff>
      <xdr:row>59</xdr:row>
      <xdr:rowOff>34999</xdr:rowOff>
    </xdr:to>
    <xdr:sp macro="" textlink="">
      <xdr:nvSpPr>
        <xdr:cNvPr id="124" name="フローチャート : 判断 123"/>
        <xdr:cNvSpPr/>
      </xdr:nvSpPr>
      <xdr:spPr>
        <a:xfrm>
          <a:off x="2857500" y="1004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26126</xdr:rowOff>
    </xdr:from>
    <xdr:ext cx="534377" cy="259045"/>
    <xdr:sp macro="" textlink="">
      <xdr:nvSpPr>
        <xdr:cNvPr id="125" name="テキスト ボックス 124"/>
        <xdr:cNvSpPr txBox="1"/>
      </xdr:nvSpPr>
      <xdr:spPr>
        <a:xfrm>
          <a:off x="2641111" y="1014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66480</xdr:rowOff>
    </xdr:from>
    <xdr:to>
      <xdr:col>2</xdr:col>
      <xdr:colOff>638175</xdr:colOff>
      <xdr:row>58</xdr:row>
      <xdr:rowOff>88023</xdr:rowOff>
    </xdr:to>
    <xdr:cxnSp macro="">
      <xdr:nvCxnSpPr>
        <xdr:cNvPr id="126" name="直線コネクタ 125"/>
        <xdr:cNvCxnSpPr/>
      </xdr:nvCxnSpPr>
      <xdr:spPr>
        <a:xfrm flipV="1">
          <a:off x="1130300" y="10010580"/>
          <a:ext cx="889000" cy="2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105952</xdr:rowOff>
    </xdr:from>
    <xdr:to>
      <xdr:col>3</xdr:col>
      <xdr:colOff>3175</xdr:colOff>
      <xdr:row>59</xdr:row>
      <xdr:rowOff>36102</xdr:rowOff>
    </xdr:to>
    <xdr:sp macro="" textlink="">
      <xdr:nvSpPr>
        <xdr:cNvPr id="127" name="フローチャート : 判断 126"/>
        <xdr:cNvSpPr/>
      </xdr:nvSpPr>
      <xdr:spPr>
        <a:xfrm>
          <a:off x="1968500" y="10050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27229</xdr:rowOff>
    </xdr:from>
    <xdr:ext cx="534377" cy="259045"/>
    <xdr:sp macro="" textlink="">
      <xdr:nvSpPr>
        <xdr:cNvPr id="128" name="テキスト ボックス 127"/>
        <xdr:cNvSpPr txBox="1"/>
      </xdr:nvSpPr>
      <xdr:spPr>
        <a:xfrm>
          <a:off x="1752111" y="1014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45014</xdr:rowOff>
    </xdr:from>
    <xdr:to>
      <xdr:col>1</xdr:col>
      <xdr:colOff>485775</xdr:colOff>
      <xdr:row>58</xdr:row>
      <xdr:rowOff>146614</xdr:rowOff>
    </xdr:to>
    <xdr:sp macro="" textlink="">
      <xdr:nvSpPr>
        <xdr:cNvPr id="129" name="フローチャート : 判断 128"/>
        <xdr:cNvSpPr/>
      </xdr:nvSpPr>
      <xdr:spPr>
        <a:xfrm>
          <a:off x="1079500" y="998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137741</xdr:rowOff>
    </xdr:from>
    <xdr:ext cx="599010" cy="259045"/>
    <xdr:sp macro="" textlink="">
      <xdr:nvSpPr>
        <xdr:cNvPr id="130" name="テキスト ボックス 129"/>
        <xdr:cNvSpPr txBox="1"/>
      </xdr:nvSpPr>
      <xdr:spPr>
        <a:xfrm>
          <a:off x="830794" y="1008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70866</xdr:rowOff>
    </xdr:from>
    <xdr:to>
      <xdr:col>6</xdr:col>
      <xdr:colOff>561975</xdr:colOff>
      <xdr:row>57</xdr:row>
      <xdr:rowOff>1016</xdr:rowOff>
    </xdr:to>
    <xdr:sp macro="" textlink="">
      <xdr:nvSpPr>
        <xdr:cNvPr id="136" name="円/楕円 135"/>
        <xdr:cNvSpPr/>
      </xdr:nvSpPr>
      <xdr:spPr>
        <a:xfrm>
          <a:off x="4584700" y="967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93743</xdr:rowOff>
    </xdr:from>
    <xdr:ext cx="599010" cy="259045"/>
    <xdr:sp macro="" textlink="">
      <xdr:nvSpPr>
        <xdr:cNvPr id="137" name="総務費該当値テキスト"/>
        <xdr:cNvSpPr txBox="1"/>
      </xdr:nvSpPr>
      <xdr:spPr>
        <a:xfrm>
          <a:off x="4686300" y="952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573,666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79477</xdr:rowOff>
    </xdr:from>
    <xdr:to>
      <xdr:col>5</xdr:col>
      <xdr:colOff>409575</xdr:colOff>
      <xdr:row>58</xdr:row>
      <xdr:rowOff>9627</xdr:rowOff>
    </xdr:to>
    <xdr:sp macro="" textlink="">
      <xdr:nvSpPr>
        <xdr:cNvPr id="138" name="円/楕円 137"/>
        <xdr:cNvSpPr/>
      </xdr:nvSpPr>
      <xdr:spPr>
        <a:xfrm>
          <a:off x="3746500" y="9852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754</xdr:rowOff>
    </xdr:from>
    <xdr:ext cx="599010" cy="259045"/>
    <xdr:sp macro="" textlink="">
      <xdr:nvSpPr>
        <xdr:cNvPr id="139" name="テキスト ボックス 138"/>
        <xdr:cNvSpPr txBox="1"/>
      </xdr:nvSpPr>
      <xdr:spPr>
        <a:xfrm>
          <a:off x="3497794" y="9944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337,366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121838</xdr:rowOff>
    </xdr:from>
    <xdr:to>
      <xdr:col>4</xdr:col>
      <xdr:colOff>206375</xdr:colOff>
      <xdr:row>58</xdr:row>
      <xdr:rowOff>51988</xdr:rowOff>
    </xdr:to>
    <xdr:sp macro="" textlink="">
      <xdr:nvSpPr>
        <xdr:cNvPr id="140" name="円/楕円 139"/>
        <xdr:cNvSpPr/>
      </xdr:nvSpPr>
      <xdr:spPr>
        <a:xfrm>
          <a:off x="2857500" y="989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68515</xdr:rowOff>
    </xdr:from>
    <xdr:ext cx="599010" cy="259045"/>
    <xdr:sp macro="" textlink="">
      <xdr:nvSpPr>
        <xdr:cNvPr id="141" name="テキスト ボックス 140"/>
        <xdr:cNvSpPr txBox="1"/>
      </xdr:nvSpPr>
      <xdr:spPr>
        <a:xfrm>
          <a:off x="2608794" y="9669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281,774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15680</xdr:rowOff>
    </xdr:from>
    <xdr:to>
      <xdr:col>3</xdr:col>
      <xdr:colOff>3175</xdr:colOff>
      <xdr:row>58</xdr:row>
      <xdr:rowOff>117280</xdr:rowOff>
    </xdr:to>
    <xdr:sp macro="" textlink="">
      <xdr:nvSpPr>
        <xdr:cNvPr id="142" name="円/楕円 141"/>
        <xdr:cNvSpPr/>
      </xdr:nvSpPr>
      <xdr:spPr>
        <a:xfrm>
          <a:off x="1968500" y="99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133807</xdr:rowOff>
    </xdr:from>
    <xdr:ext cx="599010" cy="259045"/>
    <xdr:sp macro="" textlink="">
      <xdr:nvSpPr>
        <xdr:cNvPr id="143" name="テキスト ボックス 142"/>
        <xdr:cNvSpPr txBox="1"/>
      </xdr:nvSpPr>
      <xdr:spPr>
        <a:xfrm>
          <a:off x="1719794" y="973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196,090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37223</xdr:rowOff>
    </xdr:from>
    <xdr:to>
      <xdr:col>1</xdr:col>
      <xdr:colOff>485775</xdr:colOff>
      <xdr:row>58</xdr:row>
      <xdr:rowOff>138823</xdr:rowOff>
    </xdr:to>
    <xdr:sp macro="" textlink="">
      <xdr:nvSpPr>
        <xdr:cNvPr id="144" name="円/楕円 143"/>
        <xdr:cNvSpPr/>
      </xdr:nvSpPr>
      <xdr:spPr>
        <a:xfrm>
          <a:off x="1079500" y="99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155350</xdr:rowOff>
    </xdr:from>
    <xdr:ext cx="599010" cy="259045"/>
    <xdr:sp macro="" textlink="">
      <xdr:nvSpPr>
        <xdr:cNvPr id="145" name="テキスト ボックス 144"/>
        <xdr:cNvSpPr txBox="1"/>
      </xdr:nvSpPr>
      <xdr:spPr>
        <a:xfrm>
          <a:off x="830794" y="9756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167,817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52766</xdr:rowOff>
    </xdr:from>
    <xdr:to>
      <xdr:col>6</xdr:col>
      <xdr:colOff>510540</xdr:colOff>
      <xdr:row>77</xdr:row>
      <xdr:rowOff>32708</xdr:rowOff>
    </xdr:to>
    <xdr:cxnSp macro="">
      <xdr:nvCxnSpPr>
        <xdr:cNvPr id="167" name="直線コネクタ 166"/>
        <xdr:cNvCxnSpPr/>
      </xdr:nvCxnSpPr>
      <xdr:spPr>
        <a:xfrm flipV="1">
          <a:off x="4633595" y="12054266"/>
          <a:ext cx="1270" cy="1180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36535</xdr:rowOff>
    </xdr:from>
    <xdr:ext cx="599010" cy="259045"/>
    <xdr:sp macro="" textlink="">
      <xdr:nvSpPr>
        <xdr:cNvPr id="168" name="民生費最小値テキスト"/>
        <xdr:cNvSpPr txBox="1"/>
      </xdr:nvSpPr>
      <xdr:spPr>
        <a:xfrm>
          <a:off x="4686300" y="13238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121,803</a:t>
          </a:r>
          <a:endParaRPr kumimoji="1" lang="ja-JP" altLang="en-US" sz="1000" b="1">
            <a:latin typeface="ＭＳ Ｐゴシック"/>
          </a:endParaRPr>
        </a:p>
      </xdr:txBody>
    </xdr:sp>
    <xdr:clientData/>
  </xdr:oneCellAnchor>
  <xdr:twoCellAnchor>
    <xdr:from>
      <xdr:col>6</xdr:col>
      <xdr:colOff>422275</xdr:colOff>
      <xdr:row>77</xdr:row>
      <xdr:rowOff>32708</xdr:rowOff>
    </xdr:from>
    <xdr:to>
      <xdr:col>6</xdr:col>
      <xdr:colOff>600075</xdr:colOff>
      <xdr:row>77</xdr:row>
      <xdr:rowOff>32708</xdr:rowOff>
    </xdr:to>
    <xdr:cxnSp macro="">
      <xdr:nvCxnSpPr>
        <xdr:cNvPr id="169" name="直線コネクタ 168"/>
        <xdr:cNvCxnSpPr/>
      </xdr:nvCxnSpPr>
      <xdr:spPr>
        <a:xfrm>
          <a:off x="4546600" y="13234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170893</xdr:rowOff>
    </xdr:from>
    <xdr:ext cx="599010" cy="259045"/>
    <xdr:sp macro="" textlink="">
      <xdr:nvSpPr>
        <xdr:cNvPr id="170" name="民生費最大値テキスト"/>
        <xdr:cNvSpPr txBox="1"/>
      </xdr:nvSpPr>
      <xdr:spPr>
        <a:xfrm>
          <a:off x="4686300" y="118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638,029</a:t>
          </a:r>
          <a:endParaRPr kumimoji="1" lang="ja-JP" altLang="en-US" sz="1000" b="1">
            <a:latin typeface="ＭＳ Ｐゴシック"/>
          </a:endParaRPr>
        </a:p>
      </xdr:txBody>
    </xdr:sp>
    <xdr:clientData/>
  </xdr:oneCellAnchor>
  <xdr:twoCellAnchor>
    <xdr:from>
      <xdr:col>6</xdr:col>
      <xdr:colOff>422275</xdr:colOff>
      <xdr:row>70</xdr:row>
      <xdr:rowOff>52766</xdr:rowOff>
    </xdr:from>
    <xdr:to>
      <xdr:col>6</xdr:col>
      <xdr:colOff>600075</xdr:colOff>
      <xdr:row>70</xdr:row>
      <xdr:rowOff>52766</xdr:rowOff>
    </xdr:to>
    <xdr:cxnSp macro="">
      <xdr:nvCxnSpPr>
        <xdr:cNvPr id="171" name="直線コネクタ 170"/>
        <xdr:cNvCxnSpPr/>
      </xdr:nvCxnSpPr>
      <xdr:spPr>
        <a:xfrm>
          <a:off x="4546600" y="12054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78812</xdr:rowOff>
    </xdr:from>
    <xdr:to>
      <xdr:col>6</xdr:col>
      <xdr:colOff>511175</xdr:colOff>
      <xdr:row>76</xdr:row>
      <xdr:rowOff>150042</xdr:rowOff>
    </xdr:to>
    <xdr:cxnSp macro="">
      <xdr:nvCxnSpPr>
        <xdr:cNvPr id="172" name="直線コネクタ 171"/>
        <xdr:cNvCxnSpPr/>
      </xdr:nvCxnSpPr>
      <xdr:spPr>
        <a:xfrm flipV="1">
          <a:off x="3797300" y="13109012"/>
          <a:ext cx="838200" cy="71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132052</xdr:rowOff>
    </xdr:from>
    <xdr:ext cx="599010" cy="259045"/>
    <xdr:sp macro="" textlink="">
      <xdr:nvSpPr>
        <xdr:cNvPr id="173" name="民生費平均値テキスト"/>
        <xdr:cNvSpPr txBox="1"/>
      </xdr:nvSpPr>
      <xdr:spPr>
        <a:xfrm>
          <a:off x="4686300" y="128193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216,131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109175</xdr:rowOff>
    </xdr:from>
    <xdr:to>
      <xdr:col>6</xdr:col>
      <xdr:colOff>561975</xdr:colOff>
      <xdr:row>76</xdr:row>
      <xdr:rowOff>39325</xdr:rowOff>
    </xdr:to>
    <xdr:sp macro="" textlink="">
      <xdr:nvSpPr>
        <xdr:cNvPr id="174" name="フローチャート : 判断 173"/>
        <xdr:cNvSpPr/>
      </xdr:nvSpPr>
      <xdr:spPr>
        <a:xfrm>
          <a:off x="45847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120016</xdr:rowOff>
    </xdr:from>
    <xdr:to>
      <xdr:col>5</xdr:col>
      <xdr:colOff>358775</xdr:colOff>
      <xdr:row>76</xdr:row>
      <xdr:rowOff>150042</xdr:rowOff>
    </xdr:to>
    <xdr:cxnSp macro="">
      <xdr:nvCxnSpPr>
        <xdr:cNvPr id="175" name="直線コネクタ 174"/>
        <xdr:cNvCxnSpPr/>
      </xdr:nvCxnSpPr>
      <xdr:spPr>
        <a:xfrm>
          <a:off x="2908300" y="13150216"/>
          <a:ext cx="889000" cy="30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1982</xdr:rowOff>
    </xdr:from>
    <xdr:to>
      <xdr:col>5</xdr:col>
      <xdr:colOff>409575</xdr:colOff>
      <xdr:row>75</xdr:row>
      <xdr:rowOff>103582</xdr:rowOff>
    </xdr:to>
    <xdr:sp macro="" textlink="">
      <xdr:nvSpPr>
        <xdr:cNvPr id="176" name="フローチャート : 判断 175"/>
        <xdr:cNvSpPr/>
      </xdr:nvSpPr>
      <xdr:spPr>
        <a:xfrm>
          <a:off x="3746500" y="1286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120109</xdr:rowOff>
    </xdr:from>
    <xdr:ext cx="599010" cy="259045"/>
    <xdr:sp macro="" textlink="">
      <xdr:nvSpPr>
        <xdr:cNvPr id="177" name="テキスト ボックス 176"/>
        <xdr:cNvSpPr txBox="1"/>
      </xdr:nvSpPr>
      <xdr:spPr>
        <a:xfrm>
          <a:off x="3497794" y="12635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263,022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120016</xdr:rowOff>
    </xdr:from>
    <xdr:to>
      <xdr:col>4</xdr:col>
      <xdr:colOff>155575</xdr:colOff>
      <xdr:row>77</xdr:row>
      <xdr:rowOff>8992</xdr:rowOff>
    </xdr:to>
    <xdr:cxnSp macro="">
      <xdr:nvCxnSpPr>
        <xdr:cNvPr id="178" name="直線コネクタ 177"/>
        <xdr:cNvCxnSpPr/>
      </xdr:nvCxnSpPr>
      <xdr:spPr>
        <a:xfrm flipV="1">
          <a:off x="2019300" y="13150216"/>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121253</xdr:rowOff>
    </xdr:from>
    <xdr:to>
      <xdr:col>4</xdr:col>
      <xdr:colOff>206375</xdr:colOff>
      <xdr:row>77</xdr:row>
      <xdr:rowOff>51403</xdr:rowOff>
    </xdr:to>
    <xdr:sp macro="" textlink="">
      <xdr:nvSpPr>
        <xdr:cNvPr id="179" name="フローチャート : 判断 178"/>
        <xdr:cNvSpPr/>
      </xdr:nvSpPr>
      <xdr:spPr>
        <a:xfrm>
          <a:off x="2857500" y="131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42530</xdr:rowOff>
    </xdr:from>
    <xdr:ext cx="599010" cy="259045"/>
    <xdr:sp macro="" textlink="">
      <xdr:nvSpPr>
        <xdr:cNvPr id="180" name="テキスト ボックス 179"/>
        <xdr:cNvSpPr txBox="1"/>
      </xdr:nvSpPr>
      <xdr:spPr>
        <a:xfrm>
          <a:off x="2608794" y="1324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123571</xdr:rowOff>
    </xdr:from>
    <xdr:to>
      <xdr:col>2</xdr:col>
      <xdr:colOff>638175</xdr:colOff>
      <xdr:row>77</xdr:row>
      <xdr:rowOff>8992</xdr:rowOff>
    </xdr:to>
    <xdr:cxnSp macro="">
      <xdr:nvCxnSpPr>
        <xdr:cNvPr id="181" name="直線コネクタ 180"/>
        <xdr:cNvCxnSpPr/>
      </xdr:nvCxnSpPr>
      <xdr:spPr>
        <a:xfrm>
          <a:off x="1130300" y="13153771"/>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153267</xdr:rowOff>
    </xdr:from>
    <xdr:to>
      <xdr:col>3</xdr:col>
      <xdr:colOff>3175</xdr:colOff>
      <xdr:row>77</xdr:row>
      <xdr:rowOff>83417</xdr:rowOff>
    </xdr:to>
    <xdr:sp macro="" textlink="">
      <xdr:nvSpPr>
        <xdr:cNvPr id="182" name="フローチャート : 判断 181"/>
        <xdr:cNvSpPr/>
      </xdr:nvSpPr>
      <xdr:spPr>
        <a:xfrm>
          <a:off x="1968500" y="131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74544</xdr:rowOff>
    </xdr:from>
    <xdr:ext cx="599010" cy="259045"/>
    <xdr:sp macro="" textlink="">
      <xdr:nvSpPr>
        <xdr:cNvPr id="183" name="テキスト ボックス 182"/>
        <xdr:cNvSpPr txBox="1"/>
      </xdr:nvSpPr>
      <xdr:spPr>
        <a:xfrm>
          <a:off x="1719794" y="1327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124484</xdr:rowOff>
    </xdr:from>
    <xdr:to>
      <xdr:col>1</xdr:col>
      <xdr:colOff>485775</xdr:colOff>
      <xdr:row>77</xdr:row>
      <xdr:rowOff>54634</xdr:rowOff>
    </xdr:to>
    <xdr:sp macro="" textlink="">
      <xdr:nvSpPr>
        <xdr:cNvPr id="184" name="フローチャート : 判断 183"/>
        <xdr:cNvSpPr/>
      </xdr:nvSpPr>
      <xdr:spPr>
        <a:xfrm>
          <a:off x="1079500" y="131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45761</xdr:rowOff>
    </xdr:from>
    <xdr:ext cx="599010" cy="259045"/>
    <xdr:sp macro="" textlink="">
      <xdr:nvSpPr>
        <xdr:cNvPr id="185" name="テキスト ボックス 184"/>
        <xdr:cNvSpPr txBox="1"/>
      </xdr:nvSpPr>
      <xdr:spPr>
        <a:xfrm>
          <a:off x="830794" y="13247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28012</xdr:rowOff>
    </xdr:from>
    <xdr:to>
      <xdr:col>6</xdr:col>
      <xdr:colOff>561975</xdr:colOff>
      <xdr:row>76</xdr:row>
      <xdr:rowOff>129612</xdr:rowOff>
    </xdr:to>
    <xdr:sp macro="" textlink="">
      <xdr:nvSpPr>
        <xdr:cNvPr id="191" name="円/楕円 190"/>
        <xdr:cNvSpPr/>
      </xdr:nvSpPr>
      <xdr:spPr>
        <a:xfrm>
          <a:off x="4584700" y="130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114389</xdr:rowOff>
    </xdr:from>
    <xdr:ext cx="599010" cy="259045"/>
    <xdr:sp macro="" textlink="">
      <xdr:nvSpPr>
        <xdr:cNvPr id="192" name="民生費該当値テキスト"/>
        <xdr:cNvSpPr txBox="1"/>
      </xdr:nvSpPr>
      <xdr:spPr>
        <a:xfrm>
          <a:off x="4686300" y="1297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176,635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99242</xdr:rowOff>
    </xdr:from>
    <xdr:to>
      <xdr:col>5</xdr:col>
      <xdr:colOff>409575</xdr:colOff>
      <xdr:row>77</xdr:row>
      <xdr:rowOff>29392</xdr:rowOff>
    </xdr:to>
    <xdr:sp macro="" textlink="">
      <xdr:nvSpPr>
        <xdr:cNvPr id="193" name="円/楕円 192"/>
        <xdr:cNvSpPr/>
      </xdr:nvSpPr>
      <xdr:spPr>
        <a:xfrm>
          <a:off x="3746500" y="1312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20519</xdr:rowOff>
    </xdr:from>
    <xdr:ext cx="599010" cy="259045"/>
    <xdr:sp macro="" textlink="">
      <xdr:nvSpPr>
        <xdr:cNvPr id="194" name="テキスト ボックス 193"/>
        <xdr:cNvSpPr txBox="1"/>
      </xdr:nvSpPr>
      <xdr:spPr>
        <a:xfrm>
          <a:off x="3497794" y="13222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145,476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69216</xdr:rowOff>
    </xdr:from>
    <xdr:to>
      <xdr:col>4</xdr:col>
      <xdr:colOff>206375</xdr:colOff>
      <xdr:row>76</xdr:row>
      <xdr:rowOff>170816</xdr:rowOff>
    </xdr:to>
    <xdr:sp macro="" textlink="">
      <xdr:nvSpPr>
        <xdr:cNvPr id="195" name="円/楕円 194"/>
        <xdr:cNvSpPr/>
      </xdr:nvSpPr>
      <xdr:spPr>
        <a:xfrm>
          <a:off x="2857500" y="1309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15892</xdr:rowOff>
    </xdr:from>
    <xdr:ext cx="599010" cy="259045"/>
    <xdr:sp macro="" textlink="">
      <xdr:nvSpPr>
        <xdr:cNvPr id="196" name="テキスト ボックス 195"/>
        <xdr:cNvSpPr txBox="1"/>
      </xdr:nvSpPr>
      <xdr:spPr>
        <a:xfrm>
          <a:off x="2608794" y="12874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158,611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129642</xdr:rowOff>
    </xdr:from>
    <xdr:to>
      <xdr:col>3</xdr:col>
      <xdr:colOff>3175</xdr:colOff>
      <xdr:row>77</xdr:row>
      <xdr:rowOff>59792</xdr:rowOff>
    </xdr:to>
    <xdr:sp macro="" textlink="">
      <xdr:nvSpPr>
        <xdr:cNvPr id="197" name="円/楕円 196"/>
        <xdr:cNvSpPr/>
      </xdr:nvSpPr>
      <xdr:spPr>
        <a:xfrm>
          <a:off x="1968500" y="1315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76318</xdr:rowOff>
    </xdr:from>
    <xdr:ext cx="599010" cy="259045"/>
    <xdr:sp macro="" textlink="">
      <xdr:nvSpPr>
        <xdr:cNvPr id="198" name="テキスト ボックス 197"/>
        <xdr:cNvSpPr txBox="1"/>
      </xdr:nvSpPr>
      <xdr:spPr>
        <a:xfrm>
          <a:off x="1719794" y="1293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132,178</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72771</xdr:rowOff>
    </xdr:from>
    <xdr:to>
      <xdr:col>1</xdr:col>
      <xdr:colOff>485775</xdr:colOff>
      <xdr:row>77</xdr:row>
      <xdr:rowOff>2921</xdr:rowOff>
    </xdr:to>
    <xdr:sp macro="" textlink="">
      <xdr:nvSpPr>
        <xdr:cNvPr id="199" name="円/楕円 198"/>
        <xdr:cNvSpPr/>
      </xdr:nvSpPr>
      <xdr:spPr>
        <a:xfrm>
          <a:off x="1079500" y="131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19447</xdr:rowOff>
    </xdr:from>
    <xdr:ext cx="599010" cy="259045"/>
    <xdr:sp macro="" textlink="">
      <xdr:nvSpPr>
        <xdr:cNvPr id="200" name="テキスト ボックス 199"/>
        <xdr:cNvSpPr txBox="1"/>
      </xdr:nvSpPr>
      <xdr:spPr>
        <a:xfrm>
          <a:off x="830794" y="1287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157,056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138/151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4" name="テキスト ボックス 213"/>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48149</xdr:rowOff>
    </xdr:from>
    <xdr:to>
      <xdr:col>6</xdr:col>
      <xdr:colOff>510540</xdr:colOff>
      <xdr:row>98</xdr:row>
      <xdr:rowOff>149602</xdr:rowOff>
    </xdr:to>
    <xdr:cxnSp macro="">
      <xdr:nvCxnSpPr>
        <xdr:cNvPr id="224" name="直線コネクタ 223"/>
        <xdr:cNvCxnSpPr/>
      </xdr:nvCxnSpPr>
      <xdr:spPr>
        <a:xfrm flipV="1">
          <a:off x="4633595" y="15478649"/>
          <a:ext cx="1270" cy="147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153429</xdr:rowOff>
    </xdr:from>
    <xdr:ext cx="534377" cy="259045"/>
    <xdr:sp macro="" textlink="">
      <xdr:nvSpPr>
        <xdr:cNvPr id="225" name="衛生費最小値テキスト"/>
        <xdr:cNvSpPr txBox="1"/>
      </xdr:nvSpPr>
      <xdr:spPr>
        <a:xfrm>
          <a:off x="4686300" y="1695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17,401</a:t>
          </a:r>
          <a:endParaRPr kumimoji="1" lang="ja-JP" altLang="en-US" sz="1000" b="1">
            <a:latin typeface="ＭＳ Ｐゴシック"/>
          </a:endParaRPr>
        </a:p>
      </xdr:txBody>
    </xdr:sp>
    <xdr:clientData/>
  </xdr:oneCellAnchor>
  <xdr:twoCellAnchor>
    <xdr:from>
      <xdr:col>6</xdr:col>
      <xdr:colOff>422275</xdr:colOff>
      <xdr:row>98</xdr:row>
      <xdr:rowOff>149602</xdr:rowOff>
    </xdr:from>
    <xdr:to>
      <xdr:col>6</xdr:col>
      <xdr:colOff>600075</xdr:colOff>
      <xdr:row>98</xdr:row>
      <xdr:rowOff>149602</xdr:rowOff>
    </xdr:to>
    <xdr:cxnSp macro="">
      <xdr:nvCxnSpPr>
        <xdr:cNvPr id="226" name="直線コネクタ 225"/>
        <xdr:cNvCxnSpPr/>
      </xdr:nvCxnSpPr>
      <xdr:spPr>
        <a:xfrm>
          <a:off x="4546600" y="1695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166276</xdr:rowOff>
    </xdr:from>
    <xdr:ext cx="599010" cy="259045"/>
    <xdr:sp macro="" textlink="">
      <xdr:nvSpPr>
        <xdr:cNvPr id="227" name="衛生費最大値テキスト"/>
        <xdr:cNvSpPr txBox="1"/>
      </xdr:nvSpPr>
      <xdr:spPr>
        <a:xfrm>
          <a:off x="4686300" y="15253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404,029</a:t>
          </a:r>
          <a:endParaRPr kumimoji="1" lang="ja-JP" altLang="en-US" sz="1000" b="1">
            <a:latin typeface="ＭＳ Ｐゴシック"/>
          </a:endParaRPr>
        </a:p>
      </xdr:txBody>
    </xdr:sp>
    <xdr:clientData/>
  </xdr:oneCellAnchor>
  <xdr:twoCellAnchor>
    <xdr:from>
      <xdr:col>6</xdr:col>
      <xdr:colOff>422275</xdr:colOff>
      <xdr:row>90</xdr:row>
      <xdr:rowOff>48149</xdr:rowOff>
    </xdr:from>
    <xdr:to>
      <xdr:col>6</xdr:col>
      <xdr:colOff>600075</xdr:colOff>
      <xdr:row>90</xdr:row>
      <xdr:rowOff>48149</xdr:rowOff>
    </xdr:to>
    <xdr:cxnSp macro="">
      <xdr:nvCxnSpPr>
        <xdr:cNvPr id="228" name="直線コネクタ 227"/>
        <xdr:cNvCxnSpPr/>
      </xdr:nvCxnSpPr>
      <xdr:spPr>
        <a:xfrm>
          <a:off x="4546600" y="1547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162621</xdr:rowOff>
    </xdr:from>
    <xdr:to>
      <xdr:col>6</xdr:col>
      <xdr:colOff>511175</xdr:colOff>
      <xdr:row>98</xdr:row>
      <xdr:rowOff>19940</xdr:rowOff>
    </xdr:to>
    <xdr:cxnSp macro="">
      <xdr:nvCxnSpPr>
        <xdr:cNvPr id="229" name="直線コネクタ 228"/>
        <xdr:cNvCxnSpPr/>
      </xdr:nvCxnSpPr>
      <xdr:spPr>
        <a:xfrm>
          <a:off x="3797300" y="16793271"/>
          <a:ext cx="838200" cy="2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113549</xdr:rowOff>
    </xdr:from>
    <xdr:ext cx="599010" cy="259045"/>
    <xdr:sp macro="" textlink="">
      <xdr:nvSpPr>
        <xdr:cNvPr id="230" name="衛生費平均値テキスト"/>
        <xdr:cNvSpPr txBox="1"/>
      </xdr:nvSpPr>
      <xdr:spPr>
        <a:xfrm>
          <a:off x="4686300" y="16401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109,535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90672</xdr:rowOff>
    </xdr:from>
    <xdr:to>
      <xdr:col>6</xdr:col>
      <xdr:colOff>561975</xdr:colOff>
      <xdr:row>97</xdr:row>
      <xdr:rowOff>20822</xdr:rowOff>
    </xdr:to>
    <xdr:sp macro="" textlink="">
      <xdr:nvSpPr>
        <xdr:cNvPr id="231" name="フローチャート : 判断 230"/>
        <xdr:cNvSpPr/>
      </xdr:nvSpPr>
      <xdr:spPr>
        <a:xfrm>
          <a:off x="45847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131825</xdr:rowOff>
    </xdr:from>
    <xdr:to>
      <xdr:col>5</xdr:col>
      <xdr:colOff>358775</xdr:colOff>
      <xdr:row>97</xdr:row>
      <xdr:rowOff>162621</xdr:rowOff>
    </xdr:to>
    <xdr:cxnSp macro="">
      <xdr:nvCxnSpPr>
        <xdr:cNvPr id="232" name="直線コネクタ 231"/>
        <xdr:cNvCxnSpPr/>
      </xdr:nvCxnSpPr>
      <xdr:spPr>
        <a:xfrm>
          <a:off x="2908300" y="16762475"/>
          <a:ext cx="889000" cy="30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10829</xdr:rowOff>
    </xdr:from>
    <xdr:to>
      <xdr:col>5</xdr:col>
      <xdr:colOff>409575</xdr:colOff>
      <xdr:row>96</xdr:row>
      <xdr:rowOff>112429</xdr:rowOff>
    </xdr:to>
    <xdr:sp macro="" textlink="">
      <xdr:nvSpPr>
        <xdr:cNvPr id="233" name="フローチャート : 判断 232"/>
        <xdr:cNvSpPr/>
      </xdr:nvSpPr>
      <xdr:spPr>
        <a:xfrm>
          <a:off x="3746500" y="1647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128956</xdr:rowOff>
    </xdr:from>
    <xdr:ext cx="599010" cy="259045"/>
    <xdr:sp macro="" textlink="">
      <xdr:nvSpPr>
        <xdr:cNvPr id="234" name="テキスト ボックス 233"/>
        <xdr:cNvSpPr txBox="1"/>
      </xdr:nvSpPr>
      <xdr:spPr>
        <a:xfrm>
          <a:off x="3497794" y="1624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131825</xdr:rowOff>
    </xdr:from>
    <xdr:to>
      <xdr:col>4</xdr:col>
      <xdr:colOff>155575</xdr:colOff>
      <xdr:row>98</xdr:row>
      <xdr:rowOff>80302</xdr:rowOff>
    </xdr:to>
    <xdr:cxnSp macro="">
      <xdr:nvCxnSpPr>
        <xdr:cNvPr id="235" name="直線コネクタ 234"/>
        <xdr:cNvCxnSpPr/>
      </xdr:nvCxnSpPr>
      <xdr:spPr>
        <a:xfrm flipV="1">
          <a:off x="2019300" y="16762475"/>
          <a:ext cx="889000" cy="11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6879</xdr:rowOff>
    </xdr:from>
    <xdr:to>
      <xdr:col>4</xdr:col>
      <xdr:colOff>206375</xdr:colOff>
      <xdr:row>98</xdr:row>
      <xdr:rowOff>108479</xdr:rowOff>
    </xdr:to>
    <xdr:sp macro="" textlink="">
      <xdr:nvSpPr>
        <xdr:cNvPr id="236" name="フローチャート : 判断 235"/>
        <xdr:cNvSpPr/>
      </xdr:nvSpPr>
      <xdr:spPr>
        <a:xfrm>
          <a:off x="2857500" y="16808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99606</xdr:rowOff>
    </xdr:from>
    <xdr:ext cx="534377" cy="259045"/>
    <xdr:sp macro="" textlink="">
      <xdr:nvSpPr>
        <xdr:cNvPr id="237" name="テキスト ボックス 236"/>
        <xdr:cNvSpPr txBox="1"/>
      </xdr:nvSpPr>
      <xdr:spPr>
        <a:xfrm>
          <a:off x="2641111" y="169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80302</xdr:rowOff>
    </xdr:from>
    <xdr:to>
      <xdr:col>2</xdr:col>
      <xdr:colOff>638175</xdr:colOff>
      <xdr:row>98</xdr:row>
      <xdr:rowOff>150437</xdr:rowOff>
    </xdr:to>
    <xdr:cxnSp macro="">
      <xdr:nvCxnSpPr>
        <xdr:cNvPr id="238" name="直線コネクタ 237"/>
        <xdr:cNvCxnSpPr/>
      </xdr:nvCxnSpPr>
      <xdr:spPr>
        <a:xfrm flipV="1">
          <a:off x="1130300" y="16882402"/>
          <a:ext cx="889000" cy="7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783</xdr:rowOff>
    </xdr:from>
    <xdr:to>
      <xdr:col>3</xdr:col>
      <xdr:colOff>3175</xdr:colOff>
      <xdr:row>98</xdr:row>
      <xdr:rowOff>102383</xdr:rowOff>
    </xdr:to>
    <xdr:sp macro="" textlink="">
      <xdr:nvSpPr>
        <xdr:cNvPr id="239" name="フローチャート : 判断 238"/>
        <xdr:cNvSpPr/>
      </xdr:nvSpPr>
      <xdr:spPr>
        <a:xfrm>
          <a:off x="1968500" y="168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118910</xdr:rowOff>
    </xdr:from>
    <xdr:ext cx="534377" cy="259045"/>
    <xdr:sp macro="" textlink="">
      <xdr:nvSpPr>
        <xdr:cNvPr id="240" name="テキスト ボックス 239"/>
        <xdr:cNvSpPr txBox="1"/>
      </xdr:nvSpPr>
      <xdr:spPr>
        <a:xfrm>
          <a:off x="1752111" y="165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7324</xdr:rowOff>
    </xdr:from>
    <xdr:to>
      <xdr:col>1</xdr:col>
      <xdr:colOff>485775</xdr:colOff>
      <xdr:row>98</xdr:row>
      <xdr:rowOff>108924</xdr:rowOff>
    </xdr:to>
    <xdr:sp macro="" textlink="">
      <xdr:nvSpPr>
        <xdr:cNvPr id="241" name="フローチャート : 判断 240"/>
        <xdr:cNvSpPr/>
      </xdr:nvSpPr>
      <xdr:spPr>
        <a:xfrm>
          <a:off x="1079500" y="168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125451</xdr:rowOff>
    </xdr:from>
    <xdr:ext cx="534377" cy="259045"/>
    <xdr:sp macro="" textlink="">
      <xdr:nvSpPr>
        <xdr:cNvPr id="242" name="テキスト ボックス 241"/>
        <xdr:cNvSpPr txBox="1"/>
      </xdr:nvSpPr>
      <xdr:spPr>
        <a:xfrm>
          <a:off x="863111" y="165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140590</xdr:rowOff>
    </xdr:from>
    <xdr:to>
      <xdr:col>6</xdr:col>
      <xdr:colOff>561975</xdr:colOff>
      <xdr:row>98</xdr:row>
      <xdr:rowOff>70740</xdr:rowOff>
    </xdr:to>
    <xdr:sp macro="" textlink="">
      <xdr:nvSpPr>
        <xdr:cNvPr id="248" name="円/楕円 247"/>
        <xdr:cNvSpPr/>
      </xdr:nvSpPr>
      <xdr:spPr>
        <a:xfrm>
          <a:off x="4584700" y="1677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119017</xdr:rowOff>
    </xdr:from>
    <xdr:ext cx="534377" cy="259045"/>
    <xdr:sp macro="" textlink="">
      <xdr:nvSpPr>
        <xdr:cNvPr id="249" name="衛生費該当値テキスト"/>
        <xdr:cNvSpPr txBox="1"/>
      </xdr:nvSpPr>
      <xdr:spPr>
        <a:xfrm>
          <a:off x="4686300" y="1674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51,433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111821</xdr:rowOff>
    </xdr:from>
    <xdr:to>
      <xdr:col>5</xdr:col>
      <xdr:colOff>409575</xdr:colOff>
      <xdr:row>98</xdr:row>
      <xdr:rowOff>41971</xdr:rowOff>
    </xdr:to>
    <xdr:sp macro="" textlink="">
      <xdr:nvSpPr>
        <xdr:cNvPr id="250" name="円/楕円 249"/>
        <xdr:cNvSpPr/>
      </xdr:nvSpPr>
      <xdr:spPr>
        <a:xfrm>
          <a:off x="3746500" y="167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33098</xdr:rowOff>
    </xdr:from>
    <xdr:ext cx="534377" cy="259045"/>
    <xdr:sp macro="" textlink="">
      <xdr:nvSpPr>
        <xdr:cNvPr id="251" name="テキスト ボックス 250"/>
        <xdr:cNvSpPr txBox="1"/>
      </xdr:nvSpPr>
      <xdr:spPr>
        <a:xfrm>
          <a:off x="3530111" y="1683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81025</xdr:rowOff>
    </xdr:from>
    <xdr:to>
      <xdr:col>4</xdr:col>
      <xdr:colOff>206375</xdr:colOff>
      <xdr:row>98</xdr:row>
      <xdr:rowOff>11175</xdr:rowOff>
    </xdr:to>
    <xdr:sp macro="" textlink="">
      <xdr:nvSpPr>
        <xdr:cNvPr id="252" name="円/楕円 251"/>
        <xdr:cNvSpPr/>
      </xdr:nvSpPr>
      <xdr:spPr>
        <a:xfrm>
          <a:off x="2857500" y="1671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27702</xdr:rowOff>
    </xdr:from>
    <xdr:ext cx="534377" cy="259045"/>
    <xdr:sp macro="" textlink="">
      <xdr:nvSpPr>
        <xdr:cNvPr id="253" name="テキスト ボックス 252"/>
        <xdr:cNvSpPr txBox="1"/>
      </xdr:nvSpPr>
      <xdr:spPr>
        <a:xfrm>
          <a:off x="2641111" y="1648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67,067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29502</xdr:rowOff>
    </xdr:from>
    <xdr:to>
      <xdr:col>3</xdr:col>
      <xdr:colOff>3175</xdr:colOff>
      <xdr:row>98</xdr:row>
      <xdr:rowOff>131102</xdr:rowOff>
    </xdr:to>
    <xdr:sp macro="" textlink="">
      <xdr:nvSpPr>
        <xdr:cNvPr id="254" name="円/楕円 253"/>
        <xdr:cNvSpPr/>
      </xdr:nvSpPr>
      <xdr:spPr>
        <a:xfrm>
          <a:off x="1968500" y="168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122229</xdr:rowOff>
    </xdr:from>
    <xdr:ext cx="534377" cy="259045"/>
    <xdr:sp macro="" textlink="">
      <xdr:nvSpPr>
        <xdr:cNvPr id="255" name="テキスト ボックス 254"/>
        <xdr:cNvSpPr txBox="1"/>
      </xdr:nvSpPr>
      <xdr:spPr>
        <a:xfrm>
          <a:off x="1752111" y="169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99637</xdr:rowOff>
    </xdr:from>
    <xdr:to>
      <xdr:col>1</xdr:col>
      <xdr:colOff>485775</xdr:colOff>
      <xdr:row>99</xdr:row>
      <xdr:rowOff>29787</xdr:rowOff>
    </xdr:to>
    <xdr:sp macro="" textlink="">
      <xdr:nvSpPr>
        <xdr:cNvPr id="256" name="円/楕円 255"/>
        <xdr:cNvSpPr/>
      </xdr:nvSpPr>
      <xdr:spPr>
        <a:xfrm>
          <a:off x="1079500" y="1690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20914</xdr:rowOff>
    </xdr:from>
    <xdr:ext cx="534377" cy="259045"/>
    <xdr:sp macro="" textlink="">
      <xdr:nvSpPr>
        <xdr:cNvPr id="257" name="テキスト ボックス 256"/>
        <xdr:cNvSpPr txBox="1"/>
      </xdr:nvSpPr>
      <xdr:spPr>
        <a:xfrm>
          <a:off x="863111" y="1699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68" name="直線コネクタ 26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69" name="テキスト ボックス 26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0" name="直線コネクタ 26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1" name="テキスト ボックス 27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3" name="テキスト ボックス 27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4" name="直線コネクタ 27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75" name="テキスト ボックス 27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6" name="直線コネクタ 27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77" name="テキスト ボックス 27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144653</xdr:rowOff>
    </xdr:from>
    <xdr:to>
      <xdr:col>15</xdr:col>
      <xdr:colOff>180340</xdr:colOff>
      <xdr:row>39</xdr:row>
      <xdr:rowOff>44450</xdr:rowOff>
    </xdr:to>
    <xdr:cxnSp macro="">
      <xdr:nvCxnSpPr>
        <xdr:cNvPr id="281" name="直線コネクタ 280"/>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81805</xdr:rowOff>
    </xdr:from>
    <xdr:ext cx="249299" cy="259045"/>
    <xdr:sp macro="" textlink="">
      <xdr:nvSpPr>
        <xdr:cNvPr id="282" name="労働費最小値テキスト"/>
        <xdr:cNvSpPr txBox="1"/>
      </xdr:nvSpPr>
      <xdr:spPr>
        <a:xfrm>
          <a:off x="10528300" y="676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3" name="直線コネクタ 28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91330</xdr:rowOff>
    </xdr:from>
    <xdr:ext cx="599010" cy="259045"/>
    <xdr:sp macro="" textlink="">
      <xdr:nvSpPr>
        <xdr:cNvPr id="284" name="労働費最大値テキスト"/>
        <xdr:cNvSpPr txBox="1"/>
      </xdr:nvSpPr>
      <xdr:spPr>
        <a:xfrm>
          <a:off x="10528300" y="489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127,110</a:t>
          </a:r>
          <a:endParaRPr kumimoji="1" lang="ja-JP" altLang="en-US" sz="1000" b="1">
            <a:latin typeface="ＭＳ Ｐゴシック"/>
          </a:endParaRPr>
        </a:p>
      </xdr:txBody>
    </xdr:sp>
    <xdr:clientData/>
  </xdr:oneCellAnchor>
  <xdr:twoCellAnchor>
    <xdr:from>
      <xdr:col>15</xdr:col>
      <xdr:colOff>92075</xdr:colOff>
      <xdr:row>29</xdr:row>
      <xdr:rowOff>144653</xdr:rowOff>
    </xdr:from>
    <xdr:to>
      <xdr:col>15</xdr:col>
      <xdr:colOff>269875</xdr:colOff>
      <xdr:row>29</xdr:row>
      <xdr:rowOff>144653</xdr:rowOff>
    </xdr:to>
    <xdr:cxnSp macro="">
      <xdr:nvCxnSpPr>
        <xdr:cNvPr id="285" name="直線コネクタ 284"/>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2642</xdr:rowOff>
    </xdr:from>
    <xdr:to>
      <xdr:col>15</xdr:col>
      <xdr:colOff>180975</xdr:colOff>
      <xdr:row>39</xdr:row>
      <xdr:rowOff>34201</xdr:rowOff>
    </xdr:to>
    <xdr:cxnSp macro="">
      <xdr:nvCxnSpPr>
        <xdr:cNvPr id="286" name="直線コネクタ 285"/>
        <xdr:cNvCxnSpPr/>
      </xdr:nvCxnSpPr>
      <xdr:spPr>
        <a:xfrm>
          <a:off x="9639300" y="6689192"/>
          <a:ext cx="838200" cy="3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170705</xdr:rowOff>
    </xdr:from>
    <xdr:ext cx="469744" cy="259045"/>
    <xdr:sp macro="" textlink="">
      <xdr:nvSpPr>
        <xdr:cNvPr id="287" name="労働費平均値テキスト"/>
        <xdr:cNvSpPr txBox="1"/>
      </xdr:nvSpPr>
      <xdr:spPr>
        <a:xfrm>
          <a:off x="10528300" y="65143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147828</xdr:rowOff>
    </xdr:from>
    <xdr:to>
      <xdr:col>15</xdr:col>
      <xdr:colOff>231775</xdr:colOff>
      <xdr:row>39</xdr:row>
      <xdr:rowOff>77978</xdr:rowOff>
    </xdr:to>
    <xdr:sp macro="" textlink="">
      <xdr:nvSpPr>
        <xdr:cNvPr id="288" name="フローチャート : 判断 287"/>
        <xdr:cNvSpPr/>
      </xdr:nvSpPr>
      <xdr:spPr>
        <a:xfrm>
          <a:off x="10426700" y="666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163640</xdr:rowOff>
    </xdr:from>
    <xdr:to>
      <xdr:col>14</xdr:col>
      <xdr:colOff>28575</xdr:colOff>
      <xdr:row>39</xdr:row>
      <xdr:rowOff>2642</xdr:rowOff>
    </xdr:to>
    <xdr:cxnSp macro="">
      <xdr:nvCxnSpPr>
        <xdr:cNvPr id="289" name="直線コネクタ 288"/>
        <xdr:cNvCxnSpPr/>
      </xdr:nvCxnSpPr>
      <xdr:spPr>
        <a:xfrm>
          <a:off x="8750300" y="6678740"/>
          <a:ext cx="889000" cy="1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123165</xdr:rowOff>
    </xdr:from>
    <xdr:to>
      <xdr:col>14</xdr:col>
      <xdr:colOff>79375</xdr:colOff>
      <xdr:row>39</xdr:row>
      <xdr:rowOff>53315</xdr:rowOff>
    </xdr:to>
    <xdr:sp macro="" textlink="">
      <xdr:nvSpPr>
        <xdr:cNvPr id="290" name="フローチャート : 判断 289"/>
        <xdr:cNvSpPr/>
      </xdr:nvSpPr>
      <xdr:spPr>
        <a:xfrm>
          <a:off x="9588500" y="66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69842</xdr:rowOff>
    </xdr:from>
    <xdr:ext cx="469744" cy="259045"/>
    <xdr:sp macro="" textlink="">
      <xdr:nvSpPr>
        <xdr:cNvPr id="291" name="テキスト ボックス 290"/>
        <xdr:cNvSpPr txBox="1"/>
      </xdr:nvSpPr>
      <xdr:spPr>
        <a:xfrm>
          <a:off x="9404427" y="6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3,302</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163640</xdr:rowOff>
    </xdr:from>
    <xdr:to>
      <xdr:col>12</xdr:col>
      <xdr:colOff>511175</xdr:colOff>
      <xdr:row>39</xdr:row>
      <xdr:rowOff>13412</xdr:rowOff>
    </xdr:to>
    <xdr:cxnSp macro="">
      <xdr:nvCxnSpPr>
        <xdr:cNvPr id="292" name="直線コネクタ 291"/>
        <xdr:cNvCxnSpPr/>
      </xdr:nvCxnSpPr>
      <xdr:spPr>
        <a:xfrm flipV="1">
          <a:off x="7861300" y="6678740"/>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147447</xdr:rowOff>
    </xdr:from>
    <xdr:to>
      <xdr:col>12</xdr:col>
      <xdr:colOff>561975</xdr:colOff>
      <xdr:row>39</xdr:row>
      <xdr:rowOff>77597</xdr:rowOff>
    </xdr:to>
    <xdr:sp macro="" textlink="">
      <xdr:nvSpPr>
        <xdr:cNvPr id="293" name="フローチャート : 判断 292"/>
        <xdr:cNvSpPr/>
      </xdr:nvSpPr>
      <xdr:spPr>
        <a:xfrm>
          <a:off x="8699500" y="6662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68724</xdr:rowOff>
    </xdr:from>
    <xdr:ext cx="469744" cy="259045"/>
    <xdr:sp macro="" textlink="">
      <xdr:nvSpPr>
        <xdr:cNvPr id="294" name="テキスト ボックス 293"/>
        <xdr:cNvSpPr txBox="1"/>
      </xdr:nvSpPr>
      <xdr:spPr>
        <a:xfrm>
          <a:off x="8515427" y="675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13412</xdr:rowOff>
    </xdr:from>
    <xdr:to>
      <xdr:col>11</xdr:col>
      <xdr:colOff>307975</xdr:colOff>
      <xdr:row>39</xdr:row>
      <xdr:rowOff>14656</xdr:rowOff>
    </xdr:to>
    <xdr:cxnSp macro="">
      <xdr:nvCxnSpPr>
        <xdr:cNvPr id="295" name="直線コネクタ 294"/>
        <xdr:cNvCxnSpPr/>
      </xdr:nvCxnSpPr>
      <xdr:spPr>
        <a:xfrm flipV="1">
          <a:off x="6972300" y="6699962"/>
          <a:ext cx="889000" cy="1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142215</xdr:rowOff>
    </xdr:from>
    <xdr:to>
      <xdr:col>11</xdr:col>
      <xdr:colOff>358775</xdr:colOff>
      <xdr:row>39</xdr:row>
      <xdr:rowOff>72365</xdr:rowOff>
    </xdr:to>
    <xdr:sp macro="" textlink="">
      <xdr:nvSpPr>
        <xdr:cNvPr id="296" name="フローチャート : 判断 295"/>
        <xdr:cNvSpPr/>
      </xdr:nvSpPr>
      <xdr:spPr>
        <a:xfrm>
          <a:off x="7810500" y="66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63492</xdr:rowOff>
    </xdr:from>
    <xdr:ext cx="469744" cy="259045"/>
    <xdr:sp macro="" textlink="">
      <xdr:nvSpPr>
        <xdr:cNvPr id="297" name="テキスト ボックス 296"/>
        <xdr:cNvSpPr txBox="1"/>
      </xdr:nvSpPr>
      <xdr:spPr>
        <a:xfrm>
          <a:off x="7626427" y="67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130581</xdr:rowOff>
    </xdr:from>
    <xdr:to>
      <xdr:col>10</xdr:col>
      <xdr:colOff>155575</xdr:colOff>
      <xdr:row>39</xdr:row>
      <xdr:rowOff>60731</xdr:rowOff>
    </xdr:to>
    <xdr:sp macro="" textlink="">
      <xdr:nvSpPr>
        <xdr:cNvPr id="298" name="フローチャート : 判断 297"/>
        <xdr:cNvSpPr/>
      </xdr:nvSpPr>
      <xdr:spPr>
        <a:xfrm>
          <a:off x="6921500" y="6645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77259</xdr:rowOff>
    </xdr:from>
    <xdr:ext cx="469744" cy="259045"/>
    <xdr:sp macro="" textlink="">
      <xdr:nvSpPr>
        <xdr:cNvPr id="299" name="テキスト ボックス 298"/>
        <xdr:cNvSpPr txBox="1"/>
      </xdr:nvSpPr>
      <xdr:spPr>
        <a:xfrm>
          <a:off x="6737427" y="6420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154851</xdr:rowOff>
    </xdr:from>
    <xdr:to>
      <xdr:col>15</xdr:col>
      <xdr:colOff>231775</xdr:colOff>
      <xdr:row>39</xdr:row>
      <xdr:rowOff>85001</xdr:rowOff>
    </xdr:to>
    <xdr:sp macro="" textlink="">
      <xdr:nvSpPr>
        <xdr:cNvPr id="305" name="円/楕円 304"/>
        <xdr:cNvSpPr/>
      </xdr:nvSpPr>
      <xdr:spPr>
        <a:xfrm>
          <a:off x="10426700" y="666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126255</xdr:rowOff>
    </xdr:from>
    <xdr:ext cx="378565" cy="259045"/>
    <xdr:sp macro="" textlink="">
      <xdr:nvSpPr>
        <xdr:cNvPr id="306" name="労働費該当値テキスト"/>
        <xdr:cNvSpPr txBox="1"/>
      </xdr:nvSpPr>
      <xdr:spPr>
        <a:xfrm>
          <a:off x="10528300" y="66413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123292</xdr:rowOff>
    </xdr:from>
    <xdr:to>
      <xdr:col>14</xdr:col>
      <xdr:colOff>79375</xdr:colOff>
      <xdr:row>39</xdr:row>
      <xdr:rowOff>53442</xdr:rowOff>
    </xdr:to>
    <xdr:sp macro="" textlink="">
      <xdr:nvSpPr>
        <xdr:cNvPr id="307" name="円/楕円 306"/>
        <xdr:cNvSpPr/>
      </xdr:nvSpPr>
      <xdr:spPr>
        <a:xfrm>
          <a:off x="9588500" y="663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44569</xdr:rowOff>
    </xdr:from>
    <xdr:ext cx="469744" cy="259045"/>
    <xdr:sp macro="" textlink="">
      <xdr:nvSpPr>
        <xdr:cNvPr id="308" name="テキスト ボックス 307"/>
        <xdr:cNvSpPr txBox="1"/>
      </xdr:nvSpPr>
      <xdr:spPr>
        <a:xfrm>
          <a:off x="9404427" y="6731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112840</xdr:rowOff>
    </xdr:from>
    <xdr:to>
      <xdr:col>12</xdr:col>
      <xdr:colOff>561975</xdr:colOff>
      <xdr:row>39</xdr:row>
      <xdr:rowOff>42990</xdr:rowOff>
    </xdr:to>
    <xdr:sp macro="" textlink="">
      <xdr:nvSpPr>
        <xdr:cNvPr id="309" name="円/楕円 308"/>
        <xdr:cNvSpPr/>
      </xdr:nvSpPr>
      <xdr:spPr>
        <a:xfrm>
          <a:off x="8699500" y="662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59517</xdr:rowOff>
    </xdr:from>
    <xdr:ext cx="469744" cy="259045"/>
    <xdr:sp macro="" textlink="">
      <xdr:nvSpPr>
        <xdr:cNvPr id="310" name="テキスト ボックス 309"/>
        <xdr:cNvSpPr txBox="1"/>
      </xdr:nvSpPr>
      <xdr:spPr>
        <a:xfrm>
          <a:off x="8515427" y="640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134062</xdr:rowOff>
    </xdr:from>
    <xdr:to>
      <xdr:col>11</xdr:col>
      <xdr:colOff>358775</xdr:colOff>
      <xdr:row>39</xdr:row>
      <xdr:rowOff>64212</xdr:rowOff>
    </xdr:to>
    <xdr:sp macro="" textlink="">
      <xdr:nvSpPr>
        <xdr:cNvPr id="311" name="円/楕円 310"/>
        <xdr:cNvSpPr/>
      </xdr:nvSpPr>
      <xdr:spPr>
        <a:xfrm>
          <a:off x="7810500" y="66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80738</xdr:rowOff>
    </xdr:from>
    <xdr:ext cx="469744" cy="259045"/>
    <xdr:sp macro="" textlink="">
      <xdr:nvSpPr>
        <xdr:cNvPr id="312" name="テキスト ボックス 311"/>
        <xdr:cNvSpPr txBox="1"/>
      </xdr:nvSpPr>
      <xdr:spPr>
        <a:xfrm>
          <a:off x="7626427" y="642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135306</xdr:rowOff>
    </xdr:from>
    <xdr:to>
      <xdr:col>10</xdr:col>
      <xdr:colOff>155575</xdr:colOff>
      <xdr:row>39</xdr:row>
      <xdr:rowOff>65456</xdr:rowOff>
    </xdr:to>
    <xdr:sp macro="" textlink="">
      <xdr:nvSpPr>
        <xdr:cNvPr id="313" name="円/楕円 312"/>
        <xdr:cNvSpPr/>
      </xdr:nvSpPr>
      <xdr:spPr>
        <a:xfrm>
          <a:off x="6921500" y="665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56583</xdr:rowOff>
    </xdr:from>
    <xdr:ext cx="469744" cy="259045"/>
    <xdr:sp macro="" textlink="">
      <xdr:nvSpPr>
        <xdr:cNvPr id="314" name="テキスト ボックス 313"/>
        <xdr:cNvSpPr txBox="1"/>
      </xdr:nvSpPr>
      <xdr:spPr>
        <a:xfrm>
          <a:off x="6737427" y="674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35577</xdr:rowOff>
    </xdr:from>
    <xdr:ext cx="685572" cy="259045"/>
    <xdr:sp macro="" textlink="">
      <xdr:nvSpPr>
        <xdr:cNvPr id="328" name="テキスト ボックス 327"/>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0" name="テキスト ボックス 329"/>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2" name="テキスト ボックス 331"/>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4" name="テキスト ボックス 333"/>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135252</xdr:rowOff>
    </xdr:from>
    <xdr:to>
      <xdr:col>15</xdr:col>
      <xdr:colOff>180340</xdr:colOff>
      <xdr:row>59</xdr:row>
      <xdr:rowOff>41597</xdr:rowOff>
    </xdr:to>
    <xdr:cxnSp macro="">
      <xdr:nvCxnSpPr>
        <xdr:cNvPr id="338" name="直線コネクタ 337"/>
        <xdr:cNvCxnSpPr/>
      </xdr:nvCxnSpPr>
      <xdr:spPr>
        <a:xfrm flipV="1">
          <a:off x="10475595" y="8879202"/>
          <a:ext cx="1270" cy="127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45424</xdr:rowOff>
    </xdr:from>
    <xdr:ext cx="469744" cy="259045"/>
    <xdr:sp macro="" textlink="">
      <xdr:nvSpPr>
        <xdr:cNvPr id="339" name="農林水産業費最小値テキスト"/>
        <xdr:cNvSpPr txBox="1"/>
      </xdr:nvSpPr>
      <xdr:spPr>
        <a:xfrm>
          <a:off x="10528300" y="10160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15</xdr:col>
      <xdr:colOff>92075</xdr:colOff>
      <xdr:row>59</xdr:row>
      <xdr:rowOff>41597</xdr:rowOff>
    </xdr:from>
    <xdr:to>
      <xdr:col>15</xdr:col>
      <xdr:colOff>269875</xdr:colOff>
      <xdr:row>59</xdr:row>
      <xdr:rowOff>41597</xdr:rowOff>
    </xdr:to>
    <xdr:cxnSp macro="">
      <xdr:nvCxnSpPr>
        <xdr:cNvPr id="340" name="直線コネクタ 339"/>
        <xdr:cNvCxnSpPr/>
      </xdr:nvCxnSpPr>
      <xdr:spPr>
        <a:xfrm>
          <a:off x="10388600" y="1015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81929</xdr:rowOff>
    </xdr:from>
    <xdr:ext cx="690189" cy="259045"/>
    <xdr:sp macro="" textlink="">
      <xdr:nvSpPr>
        <xdr:cNvPr id="341" name="農林水産業費最大値テキスト"/>
        <xdr:cNvSpPr txBox="1"/>
      </xdr:nvSpPr>
      <xdr:spPr>
        <a:xfrm>
          <a:off x="10528300" y="86544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3,361,673</a:t>
          </a:r>
          <a:endParaRPr kumimoji="1" lang="ja-JP" altLang="en-US" sz="1000" b="1">
            <a:latin typeface="ＭＳ Ｐゴシック"/>
          </a:endParaRPr>
        </a:p>
      </xdr:txBody>
    </xdr:sp>
    <xdr:clientData/>
  </xdr:oneCellAnchor>
  <xdr:twoCellAnchor>
    <xdr:from>
      <xdr:col>15</xdr:col>
      <xdr:colOff>92075</xdr:colOff>
      <xdr:row>51</xdr:row>
      <xdr:rowOff>135252</xdr:rowOff>
    </xdr:from>
    <xdr:to>
      <xdr:col>15</xdr:col>
      <xdr:colOff>269875</xdr:colOff>
      <xdr:row>51</xdr:row>
      <xdr:rowOff>135252</xdr:rowOff>
    </xdr:to>
    <xdr:cxnSp macro="">
      <xdr:nvCxnSpPr>
        <xdr:cNvPr id="342" name="直線コネクタ 341"/>
        <xdr:cNvCxnSpPr/>
      </xdr:nvCxnSpPr>
      <xdr:spPr>
        <a:xfrm>
          <a:off x="10388600" y="88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12059</xdr:rowOff>
    </xdr:from>
    <xdr:to>
      <xdr:col>15</xdr:col>
      <xdr:colOff>180975</xdr:colOff>
      <xdr:row>59</xdr:row>
      <xdr:rowOff>25398</xdr:rowOff>
    </xdr:to>
    <xdr:cxnSp macro="">
      <xdr:nvCxnSpPr>
        <xdr:cNvPr id="343" name="直線コネクタ 342"/>
        <xdr:cNvCxnSpPr/>
      </xdr:nvCxnSpPr>
      <xdr:spPr>
        <a:xfrm flipV="1">
          <a:off x="9639300" y="10127609"/>
          <a:ext cx="838200" cy="1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123068</xdr:rowOff>
    </xdr:from>
    <xdr:ext cx="599010" cy="259045"/>
    <xdr:sp macro="" textlink="">
      <xdr:nvSpPr>
        <xdr:cNvPr id="344" name="農林水産業費平均値テキスト"/>
        <xdr:cNvSpPr txBox="1"/>
      </xdr:nvSpPr>
      <xdr:spPr>
        <a:xfrm>
          <a:off x="10528300" y="98957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170,365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100191</xdr:rowOff>
    </xdr:from>
    <xdr:to>
      <xdr:col>15</xdr:col>
      <xdr:colOff>231775</xdr:colOff>
      <xdr:row>59</xdr:row>
      <xdr:rowOff>30341</xdr:rowOff>
    </xdr:to>
    <xdr:sp macro="" textlink="">
      <xdr:nvSpPr>
        <xdr:cNvPr id="345" name="フローチャート : 判断 344"/>
        <xdr:cNvSpPr/>
      </xdr:nvSpPr>
      <xdr:spPr>
        <a:xfrm>
          <a:off x="10426700" y="1004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25398</xdr:rowOff>
    </xdr:from>
    <xdr:to>
      <xdr:col>14</xdr:col>
      <xdr:colOff>28575</xdr:colOff>
      <xdr:row>59</xdr:row>
      <xdr:rowOff>27925</xdr:rowOff>
    </xdr:to>
    <xdr:cxnSp macro="">
      <xdr:nvCxnSpPr>
        <xdr:cNvPr id="346" name="直線コネクタ 345"/>
        <xdr:cNvCxnSpPr/>
      </xdr:nvCxnSpPr>
      <xdr:spPr>
        <a:xfrm flipV="1">
          <a:off x="8750300" y="10140948"/>
          <a:ext cx="889000" cy="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127409</xdr:rowOff>
    </xdr:from>
    <xdr:to>
      <xdr:col>14</xdr:col>
      <xdr:colOff>79375</xdr:colOff>
      <xdr:row>59</xdr:row>
      <xdr:rowOff>57559</xdr:rowOff>
    </xdr:to>
    <xdr:sp macro="" textlink="">
      <xdr:nvSpPr>
        <xdr:cNvPr id="347" name="フローチャート : 判断 346"/>
        <xdr:cNvSpPr/>
      </xdr:nvSpPr>
      <xdr:spPr>
        <a:xfrm>
          <a:off x="9588500" y="1007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74086</xdr:rowOff>
    </xdr:from>
    <xdr:ext cx="534377" cy="259045"/>
    <xdr:sp macro="" textlink="">
      <xdr:nvSpPr>
        <xdr:cNvPr id="348" name="テキスト ボックス 347"/>
        <xdr:cNvSpPr txBox="1"/>
      </xdr:nvSpPr>
      <xdr:spPr>
        <a:xfrm>
          <a:off x="9372111" y="984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98,925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23542</xdr:rowOff>
    </xdr:from>
    <xdr:to>
      <xdr:col>12</xdr:col>
      <xdr:colOff>511175</xdr:colOff>
      <xdr:row>59</xdr:row>
      <xdr:rowOff>27925</xdr:rowOff>
    </xdr:to>
    <xdr:cxnSp macro="">
      <xdr:nvCxnSpPr>
        <xdr:cNvPr id="349" name="直線コネクタ 348"/>
        <xdr:cNvCxnSpPr/>
      </xdr:nvCxnSpPr>
      <xdr:spPr>
        <a:xfrm>
          <a:off x="7861300" y="10139092"/>
          <a:ext cx="889000" cy="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156305</xdr:rowOff>
    </xdr:from>
    <xdr:to>
      <xdr:col>12</xdr:col>
      <xdr:colOff>561975</xdr:colOff>
      <xdr:row>59</xdr:row>
      <xdr:rowOff>86455</xdr:rowOff>
    </xdr:to>
    <xdr:sp macro="" textlink="">
      <xdr:nvSpPr>
        <xdr:cNvPr id="350" name="フローチャート : 判断 349"/>
        <xdr:cNvSpPr/>
      </xdr:nvSpPr>
      <xdr:spPr>
        <a:xfrm>
          <a:off x="8699500" y="10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77582</xdr:rowOff>
    </xdr:from>
    <xdr:ext cx="534377" cy="259045"/>
    <xdr:sp macro="" textlink="">
      <xdr:nvSpPr>
        <xdr:cNvPr id="351" name="テキスト ボックス 350"/>
        <xdr:cNvSpPr txBox="1"/>
      </xdr:nvSpPr>
      <xdr:spPr>
        <a:xfrm>
          <a:off x="8483111" y="1019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23542</xdr:rowOff>
    </xdr:from>
    <xdr:to>
      <xdr:col>11</xdr:col>
      <xdr:colOff>307975</xdr:colOff>
      <xdr:row>59</xdr:row>
      <xdr:rowOff>33574</xdr:rowOff>
    </xdr:to>
    <xdr:cxnSp macro="">
      <xdr:nvCxnSpPr>
        <xdr:cNvPr id="352" name="直線コネクタ 351"/>
        <xdr:cNvCxnSpPr/>
      </xdr:nvCxnSpPr>
      <xdr:spPr>
        <a:xfrm flipV="1">
          <a:off x="6972300" y="10139092"/>
          <a:ext cx="889000" cy="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156468</xdr:rowOff>
    </xdr:from>
    <xdr:to>
      <xdr:col>11</xdr:col>
      <xdr:colOff>358775</xdr:colOff>
      <xdr:row>59</xdr:row>
      <xdr:rowOff>86618</xdr:rowOff>
    </xdr:to>
    <xdr:sp macro="" textlink="">
      <xdr:nvSpPr>
        <xdr:cNvPr id="353" name="フローチャート : 判断 352"/>
        <xdr:cNvSpPr/>
      </xdr:nvSpPr>
      <xdr:spPr>
        <a:xfrm>
          <a:off x="7810500" y="1010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77745</xdr:rowOff>
    </xdr:from>
    <xdr:ext cx="534377" cy="259045"/>
    <xdr:sp macro="" textlink="">
      <xdr:nvSpPr>
        <xdr:cNvPr id="354" name="テキスト ボックス 353"/>
        <xdr:cNvSpPr txBox="1"/>
      </xdr:nvSpPr>
      <xdr:spPr>
        <a:xfrm>
          <a:off x="7594111" y="101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156019</xdr:rowOff>
    </xdr:from>
    <xdr:to>
      <xdr:col>10</xdr:col>
      <xdr:colOff>155575</xdr:colOff>
      <xdr:row>59</xdr:row>
      <xdr:rowOff>86169</xdr:rowOff>
    </xdr:to>
    <xdr:sp macro="" textlink="">
      <xdr:nvSpPr>
        <xdr:cNvPr id="355" name="フローチャート : 判断 354"/>
        <xdr:cNvSpPr/>
      </xdr:nvSpPr>
      <xdr:spPr>
        <a:xfrm>
          <a:off x="6921500" y="1010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77296</xdr:rowOff>
    </xdr:from>
    <xdr:ext cx="534377" cy="259045"/>
    <xdr:sp macro="" textlink="">
      <xdr:nvSpPr>
        <xdr:cNvPr id="356" name="テキスト ボックス 355"/>
        <xdr:cNvSpPr txBox="1"/>
      </xdr:nvSpPr>
      <xdr:spPr>
        <a:xfrm>
          <a:off x="6705111" y="101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132709</xdr:rowOff>
    </xdr:from>
    <xdr:to>
      <xdr:col>15</xdr:col>
      <xdr:colOff>231775</xdr:colOff>
      <xdr:row>59</xdr:row>
      <xdr:rowOff>62859</xdr:rowOff>
    </xdr:to>
    <xdr:sp macro="" textlink="">
      <xdr:nvSpPr>
        <xdr:cNvPr id="362" name="円/楕円 361"/>
        <xdr:cNvSpPr/>
      </xdr:nvSpPr>
      <xdr:spPr>
        <a:xfrm>
          <a:off x="10426700" y="100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78618</xdr:rowOff>
    </xdr:from>
    <xdr:ext cx="534377" cy="259045"/>
    <xdr:sp macro="" textlink="">
      <xdr:nvSpPr>
        <xdr:cNvPr id="363" name="農林水産業費該当値テキスト"/>
        <xdr:cNvSpPr txBox="1"/>
      </xdr:nvSpPr>
      <xdr:spPr>
        <a:xfrm>
          <a:off x="10528300" y="1002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85,016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146048</xdr:rowOff>
    </xdr:from>
    <xdr:to>
      <xdr:col>14</xdr:col>
      <xdr:colOff>79375</xdr:colOff>
      <xdr:row>59</xdr:row>
      <xdr:rowOff>76198</xdr:rowOff>
    </xdr:to>
    <xdr:sp macro="" textlink="">
      <xdr:nvSpPr>
        <xdr:cNvPr id="364" name="円/楕円 363"/>
        <xdr:cNvSpPr/>
      </xdr:nvSpPr>
      <xdr:spPr>
        <a:xfrm>
          <a:off x="9588500" y="1009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67325</xdr:rowOff>
    </xdr:from>
    <xdr:ext cx="534377" cy="259045"/>
    <xdr:sp macro="" textlink="">
      <xdr:nvSpPr>
        <xdr:cNvPr id="365" name="テキスト ボックス 364"/>
        <xdr:cNvSpPr txBox="1"/>
      </xdr:nvSpPr>
      <xdr:spPr>
        <a:xfrm>
          <a:off x="9372111" y="1018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50,006</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148575</xdr:rowOff>
    </xdr:from>
    <xdr:to>
      <xdr:col>12</xdr:col>
      <xdr:colOff>561975</xdr:colOff>
      <xdr:row>59</xdr:row>
      <xdr:rowOff>78725</xdr:rowOff>
    </xdr:to>
    <xdr:sp macro="" textlink="">
      <xdr:nvSpPr>
        <xdr:cNvPr id="366" name="円/楕円 365"/>
        <xdr:cNvSpPr/>
      </xdr:nvSpPr>
      <xdr:spPr>
        <a:xfrm>
          <a:off x="8699500" y="1009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95252</xdr:rowOff>
    </xdr:from>
    <xdr:ext cx="534377" cy="259045"/>
    <xdr:sp macro="" textlink="">
      <xdr:nvSpPr>
        <xdr:cNvPr id="367" name="テキスト ボックス 366"/>
        <xdr:cNvSpPr txBox="1"/>
      </xdr:nvSpPr>
      <xdr:spPr>
        <a:xfrm>
          <a:off x="8483111" y="98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43,374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144192</xdr:rowOff>
    </xdr:from>
    <xdr:to>
      <xdr:col>11</xdr:col>
      <xdr:colOff>358775</xdr:colOff>
      <xdr:row>59</xdr:row>
      <xdr:rowOff>74342</xdr:rowOff>
    </xdr:to>
    <xdr:sp macro="" textlink="">
      <xdr:nvSpPr>
        <xdr:cNvPr id="368" name="円/楕円 367"/>
        <xdr:cNvSpPr/>
      </xdr:nvSpPr>
      <xdr:spPr>
        <a:xfrm>
          <a:off x="7810500" y="1008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90869</xdr:rowOff>
    </xdr:from>
    <xdr:ext cx="534377" cy="259045"/>
    <xdr:sp macro="" textlink="">
      <xdr:nvSpPr>
        <xdr:cNvPr id="369" name="テキスト ボックス 368"/>
        <xdr:cNvSpPr txBox="1"/>
      </xdr:nvSpPr>
      <xdr:spPr>
        <a:xfrm>
          <a:off x="7594111" y="98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54,876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154224</xdr:rowOff>
    </xdr:from>
    <xdr:to>
      <xdr:col>10</xdr:col>
      <xdr:colOff>155575</xdr:colOff>
      <xdr:row>59</xdr:row>
      <xdr:rowOff>84374</xdr:rowOff>
    </xdr:to>
    <xdr:sp macro="" textlink="">
      <xdr:nvSpPr>
        <xdr:cNvPr id="370" name="円/楕円 369"/>
        <xdr:cNvSpPr/>
      </xdr:nvSpPr>
      <xdr:spPr>
        <a:xfrm>
          <a:off x="6921500" y="100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100901</xdr:rowOff>
    </xdr:from>
    <xdr:ext cx="534377" cy="259045"/>
    <xdr:sp macro="" textlink="">
      <xdr:nvSpPr>
        <xdr:cNvPr id="371" name="テキスト ボックス 370"/>
        <xdr:cNvSpPr txBox="1"/>
      </xdr:nvSpPr>
      <xdr:spPr>
        <a:xfrm>
          <a:off x="6705111" y="987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5" name="テキスト ボックス 38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91184</xdr:rowOff>
    </xdr:from>
    <xdr:to>
      <xdr:col>15</xdr:col>
      <xdr:colOff>180340</xdr:colOff>
      <xdr:row>79</xdr:row>
      <xdr:rowOff>41483</xdr:rowOff>
    </xdr:to>
    <xdr:cxnSp macro="">
      <xdr:nvCxnSpPr>
        <xdr:cNvPr id="395" name="直線コネクタ 394"/>
        <xdr:cNvCxnSpPr/>
      </xdr:nvCxnSpPr>
      <xdr:spPr>
        <a:xfrm flipV="1">
          <a:off x="10475595" y="12092684"/>
          <a:ext cx="1270" cy="1493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45310</xdr:rowOff>
    </xdr:from>
    <xdr:ext cx="378565" cy="259045"/>
    <xdr:sp macro="" textlink="">
      <xdr:nvSpPr>
        <xdr:cNvPr id="396" name="商工費最小値テキスト"/>
        <xdr:cNvSpPr txBox="1"/>
      </xdr:nvSpPr>
      <xdr:spPr>
        <a:xfrm>
          <a:off x="10528300" y="135898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15</xdr:col>
      <xdr:colOff>92075</xdr:colOff>
      <xdr:row>79</xdr:row>
      <xdr:rowOff>41483</xdr:rowOff>
    </xdr:from>
    <xdr:to>
      <xdr:col>15</xdr:col>
      <xdr:colOff>269875</xdr:colOff>
      <xdr:row>79</xdr:row>
      <xdr:rowOff>41483</xdr:rowOff>
    </xdr:to>
    <xdr:cxnSp macro="">
      <xdr:nvCxnSpPr>
        <xdr:cNvPr id="397" name="直線コネクタ 396"/>
        <xdr:cNvCxnSpPr/>
      </xdr:nvCxnSpPr>
      <xdr:spPr>
        <a:xfrm>
          <a:off x="10388600" y="13586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37861</xdr:rowOff>
    </xdr:from>
    <xdr:ext cx="599010" cy="259045"/>
    <xdr:sp macro="" textlink="">
      <xdr:nvSpPr>
        <xdr:cNvPr id="398" name="商工費最大値テキスト"/>
        <xdr:cNvSpPr txBox="1"/>
      </xdr:nvSpPr>
      <xdr:spPr>
        <a:xfrm>
          <a:off x="10528300" y="118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392,734</a:t>
          </a:r>
          <a:endParaRPr kumimoji="1" lang="ja-JP" altLang="en-US" sz="1000" b="1">
            <a:latin typeface="ＭＳ Ｐゴシック"/>
          </a:endParaRPr>
        </a:p>
      </xdr:txBody>
    </xdr:sp>
    <xdr:clientData/>
  </xdr:oneCellAnchor>
  <xdr:twoCellAnchor>
    <xdr:from>
      <xdr:col>15</xdr:col>
      <xdr:colOff>92075</xdr:colOff>
      <xdr:row>70</xdr:row>
      <xdr:rowOff>91184</xdr:rowOff>
    </xdr:from>
    <xdr:to>
      <xdr:col>15</xdr:col>
      <xdr:colOff>269875</xdr:colOff>
      <xdr:row>70</xdr:row>
      <xdr:rowOff>91184</xdr:rowOff>
    </xdr:to>
    <xdr:cxnSp macro="">
      <xdr:nvCxnSpPr>
        <xdr:cNvPr id="399" name="直線コネクタ 398"/>
        <xdr:cNvCxnSpPr/>
      </xdr:nvCxnSpPr>
      <xdr:spPr>
        <a:xfrm>
          <a:off x="10388600" y="12092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101447</xdr:rowOff>
    </xdr:from>
    <xdr:to>
      <xdr:col>15</xdr:col>
      <xdr:colOff>180975</xdr:colOff>
      <xdr:row>77</xdr:row>
      <xdr:rowOff>6037</xdr:rowOff>
    </xdr:to>
    <xdr:cxnSp macro="">
      <xdr:nvCxnSpPr>
        <xdr:cNvPr id="400" name="直線コネクタ 399"/>
        <xdr:cNvCxnSpPr/>
      </xdr:nvCxnSpPr>
      <xdr:spPr>
        <a:xfrm flipV="1">
          <a:off x="9639300" y="12788747"/>
          <a:ext cx="838200" cy="41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141219</xdr:rowOff>
    </xdr:from>
    <xdr:ext cx="534377" cy="259045"/>
    <xdr:sp macro="" textlink="">
      <xdr:nvSpPr>
        <xdr:cNvPr id="401" name="商工費平均値テキスト"/>
        <xdr:cNvSpPr txBox="1"/>
      </xdr:nvSpPr>
      <xdr:spPr>
        <a:xfrm>
          <a:off x="10528300" y="13342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45,606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162792</xdr:rowOff>
    </xdr:from>
    <xdr:to>
      <xdr:col>15</xdr:col>
      <xdr:colOff>231775</xdr:colOff>
      <xdr:row>78</xdr:row>
      <xdr:rowOff>92942</xdr:rowOff>
    </xdr:to>
    <xdr:sp macro="" textlink="">
      <xdr:nvSpPr>
        <xdr:cNvPr id="402" name="フローチャート : 判断 401"/>
        <xdr:cNvSpPr/>
      </xdr:nvSpPr>
      <xdr:spPr>
        <a:xfrm>
          <a:off x="10426700" y="13364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6037</xdr:rowOff>
    </xdr:from>
    <xdr:to>
      <xdr:col>14</xdr:col>
      <xdr:colOff>28575</xdr:colOff>
      <xdr:row>78</xdr:row>
      <xdr:rowOff>126132</xdr:rowOff>
    </xdr:to>
    <xdr:cxnSp macro="">
      <xdr:nvCxnSpPr>
        <xdr:cNvPr id="403" name="直線コネクタ 402"/>
        <xdr:cNvCxnSpPr/>
      </xdr:nvCxnSpPr>
      <xdr:spPr>
        <a:xfrm flipV="1">
          <a:off x="8750300" y="13207687"/>
          <a:ext cx="889000" cy="29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112126</xdr:rowOff>
    </xdr:from>
    <xdr:to>
      <xdr:col>14</xdr:col>
      <xdr:colOff>79375</xdr:colOff>
      <xdr:row>78</xdr:row>
      <xdr:rowOff>42276</xdr:rowOff>
    </xdr:to>
    <xdr:sp macro="" textlink="">
      <xdr:nvSpPr>
        <xdr:cNvPr id="404" name="フローチャート : 判断 403"/>
        <xdr:cNvSpPr/>
      </xdr:nvSpPr>
      <xdr:spPr>
        <a:xfrm>
          <a:off x="9588500" y="1331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33403</xdr:rowOff>
    </xdr:from>
    <xdr:ext cx="534377" cy="259045"/>
    <xdr:sp macro="" textlink="">
      <xdr:nvSpPr>
        <xdr:cNvPr id="405" name="テキスト ボックス 404"/>
        <xdr:cNvSpPr txBox="1"/>
      </xdr:nvSpPr>
      <xdr:spPr>
        <a:xfrm>
          <a:off x="9372111" y="134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58,904</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126132</xdr:rowOff>
    </xdr:from>
    <xdr:to>
      <xdr:col>12</xdr:col>
      <xdr:colOff>511175</xdr:colOff>
      <xdr:row>78</xdr:row>
      <xdr:rowOff>155972</xdr:rowOff>
    </xdr:to>
    <xdr:cxnSp macro="">
      <xdr:nvCxnSpPr>
        <xdr:cNvPr id="406" name="直線コネクタ 405"/>
        <xdr:cNvCxnSpPr/>
      </xdr:nvCxnSpPr>
      <xdr:spPr>
        <a:xfrm flipV="1">
          <a:off x="7861300" y="13499232"/>
          <a:ext cx="889000" cy="2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129834</xdr:rowOff>
    </xdr:from>
    <xdr:to>
      <xdr:col>12</xdr:col>
      <xdr:colOff>561975</xdr:colOff>
      <xdr:row>79</xdr:row>
      <xdr:rowOff>59984</xdr:rowOff>
    </xdr:to>
    <xdr:sp macro="" textlink="">
      <xdr:nvSpPr>
        <xdr:cNvPr id="407" name="フローチャート : 判断 406"/>
        <xdr:cNvSpPr/>
      </xdr:nvSpPr>
      <xdr:spPr>
        <a:xfrm>
          <a:off x="8699500" y="135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51111</xdr:rowOff>
    </xdr:from>
    <xdr:ext cx="469744" cy="259045"/>
    <xdr:sp macro="" textlink="">
      <xdr:nvSpPr>
        <xdr:cNvPr id="408" name="テキスト ボックス 407"/>
        <xdr:cNvSpPr txBox="1"/>
      </xdr:nvSpPr>
      <xdr:spPr>
        <a:xfrm>
          <a:off x="8515427" y="13595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155972</xdr:rowOff>
    </xdr:from>
    <xdr:to>
      <xdr:col>11</xdr:col>
      <xdr:colOff>307975</xdr:colOff>
      <xdr:row>79</xdr:row>
      <xdr:rowOff>4361</xdr:rowOff>
    </xdr:to>
    <xdr:cxnSp macro="">
      <xdr:nvCxnSpPr>
        <xdr:cNvPr id="409" name="直線コネクタ 408"/>
        <xdr:cNvCxnSpPr/>
      </xdr:nvCxnSpPr>
      <xdr:spPr>
        <a:xfrm flipV="1">
          <a:off x="6972300" y="13529072"/>
          <a:ext cx="889000" cy="1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130502</xdr:rowOff>
    </xdr:from>
    <xdr:to>
      <xdr:col>11</xdr:col>
      <xdr:colOff>358775</xdr:colOff>
      <xdr:row>79</xdr:row>
      <xdr:rowOff>60652</xdr:rowOff>
    </xdr:to>
    <xdr:sp macro="" textlink="">
      <xdr:nvSpPr>
        <xdr:cNvPr id="410" name="フローチャート : 判断 409"/>
        <xdr:cNvSpPr/>
      </xdr:nvSpPr>
      <xdr:spPr>
        <a:xfrm>
          <a:off x="7810500" y="135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51779</xdr:rowOff>
    </xdr:from>
    <xdr:ext cx="469744" cy="259045"/>
    <xdr:sp macro="" textlink="">
      <xdr:nvSpPr>
        <xdr:cNvPr id="411" name="テキスト ボックス 410"/>
        <xdr:cNvSpPr txBox="1"/>
      </xdr:nvSpPr>
      <xdr:spPr>
        <a:xfrm>
          <a:off x="7626427" y="135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132426</xdr:rowOff>
    </xdr:from>
    <xdr:to>
      <xdr:col>10</xdr:col>
      <xdr:colOff>155575</xdr:colOff>
      <xdr:row>79</xdr:row>
      <xdr:rowOff>62576</xdr:rowOff>
    </xdr:to>
    <xdr:sp macro="" textlink="">
      <xdr:nvSpPr>
        <xdr:cNvPr id="412" name="フローチャート : 判断 411"/>
        <xdr:cNvSpPr/>
      </xdr:nvSpPr>
      <xdr:spPr>
        <a:xfrm>
          <a:off x="6921500" y="1350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53703</xdr:rowOff>
    </xdr:from>
    <xdr:ext cx="469744" cy="259045"/>
    <xdr:sp macro="" textlink="">
      <xdr:nvSpPr>
        <xdr:cNvPr id="413" name="テキスト ボックス 412"/>
        <xdr:cNvSpPr txBox="1"/>
      </xdr:nvSpPr>
      <xdr:spPr>
        <a:xfrm>
          <a:off x="6737427" y="13598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50647</xdr:rowOff>
    </xdr:from>
    <xdr:to>
      <xdr:col>15</xdr:col>
      <xdr:colOff>231775</xdr:colOff>
      <xdr:row>74</xdr:row>
      <xdr:rowOff>152247</xdr:rowOff>
    </xdr:to>
    <xdr:sp macro="" textlink="">
      <xdr:nvSpPr>
        <xdr:cNvPr id="419" name="円/楕円 418"/>
        <xdr:cNvSpPr/>
      </xdr:nvSpPr>
      <xdr:spPr>
        <a:xfrm>
          <a:off x="10426700" y="1273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73524</xdr:rowOff>
    </xdr:from>
    <xdr:ext cx="599010" cy="259045"/>
    <xdr:sp macro="" textlink="">
      <xdr:nvSpPr>
        <xdr:cNvPr id="420" name="商工費該当値テキスト"/>
        <xdr:cNvSpPr txBox="1"/>
      </xdr:nvSpPr>
      <xdr:spPr>
        <a:xfrm>
          <a:off x="10528300" y="1258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210,040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126687</xdr:rowOff>
    </xdr:from>
    <xdr:to>
      <xdr:col>14</xdr:col>
      <xdr:colOff>79375</xdr:colOff>
      <xdr:row>77</xdr:row>
      <xdr:rowOff>56837</xdr:rowOff>
    </xdr:to>
    <xdr:sp macro="" textlink="">
      <xdr:nvSpPr>
        <xdr:cNvPr id="421" name="円/楕円 420"/>
        <xdr:cNvSpPr/>
      </xdr:nvSpPr>
      <xdr:spPr>
        <a:xfrm>
          <a:off x="9588500" y="1315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75</xdr:row>
      <xdr:rowOff>73365</xdr:rowOff>
    </xdr:from>
    <xdr:ext cx="599010" cy="259045"/>
    <xdr:sp macro="" textlink="">
      <xdr:nvSpPr>
        <xdr:cNvPr id="422" name="テキスト ボックス 421"/>
        <xdr:cNvSpPr txBox="1"/>
      </xdr:nvSpPr>
      <xdr:spPr>
        <a:xfrm>
          <a:off x="9339794" y="12932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100,082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75332</xdr:rowOff>
    </xdr:from>
    <xdr:to>
      <xdr:col>12</xdr:col>
      <xdr:colOff>561975</xdr:colOff>
      <xdr:row>79</xdr:row>
      <xdr:rowOff>5482</xdr:rowOff>
    </xdr:to>
    <xdr:sp macro="" textlink="">
      <xdr:nvSpPr>
        <xdr:cNvPr id="423" name="円/楕円 422"/>
        <xdr:cNvSpPr/>
      </xdr:nvSpPr>
      <xdr:spPr>
        <a:xfrm>
          <a:off x="8699500" y="13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22009</xdr:rowOff>
    </xdr:from>
    <xdr:ext cx="534377" cy="259045"/>
    <xdr:sp macro="" textlink="">
      <xdr:nvSpPr>
        <xdr:cNvPr id="424" name="テキスト ボックス 423"/>
        <xdr:cNvSpPr txBox="1"/>
      </xdr:nvSpPr>
      <xdr:spPr>
        <a:xfrm>
          <a:off x="8483111" y="1322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105172</xdr:rowOff>
    </xdr:from>
    <xdr:to>
      <xdr:col>11</xdr:col>
      <xdr:colOff>358775</xdr:colOff>
      <xdr:row>79</xdr:row>
      <xdr:rowOff>35322</xdr:rowOff>
    </xdr:to>
    <xdr:sp macro="" textlink="">
      <xdr:nvSpPr>
        <xdr:cNvPr id="425" name="円/楕円 424"/>
        <xdr:cNvSpPr/>
      </xdr:nvSpPr>
      <xdr:spPr>
        <a:xfrm>
          <a:off x="7810500" y="1347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51849</xdr:rowOff>
    </xdr:from>
    <xdr:ext cx="534377" cy="259045"/>
    <xdr:sp macro="" textlink="">
      <xdr:nvSpPr>
        <xdr:cNvPr id="426" name="テキスト ボックス 425"/>
        <xdr:cNvSpPr txBox="1"/>
      </xdr:nvSpPr>
      <xdr:spPr>
        <a:xfrm>
          <a:off x="7594111" y="1325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15,729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125011</xdr:rowOff>
    </xdr:from>
    <xdr:to>
      <xdr:col>10</xdr:col>
      <xdr:colOff>155575</xdr:colOff>
      <xdr:row>79</xdr:row>
      <xdr:rowOff>55161</xdr:rowOff>
    </xdr:to>
    <xdr:sp macro="" textlink="">
      <xdr:nvSpPr>
        <xdr:cNvPr id="427" name="円/楕円 426"/>
        <xdr:cNvSpPr/>
      </xdr:nvSpPr>
      <xdr:spPr>
        <a:xfrm>
          <a:off x="6921500" y="1349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71688</xdr:rowOff>
    </xdr:from>
    <xdr:ext cx="534377" cy="259045"/>
    <xdr:sp macro="" textlink="">
      <xdr:nvSpPr>
        <xdr:cNvPr id="428" name="テキスト ボックス 427"/>
        <xdr:cNvSpPr txBox="1"/>
      </xdr:nvSpPr>
      <xdr:spPr>
        <a:xfrm>
          <a:off x="6705111" y="1327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9" name="直線コネクタ 43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0" name="テキスト ボックス 43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1" name="直線コネクタ 44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2" name="テキスト ボックス 441"/>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3" name="直線コネクタ 44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4" name="テキスト ボックス 443"/>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5" name="直線コネクタ 44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6" name="テキスト ボックス 445"/>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50633</xdr:rowOff>
    </xdr:from>
    <xdr:to>
      <xdr:col>15</xdr:col>
      <xdr:colOff>180340</xdr:colOff>
      <xdr:row>98</xdr:row>
      <xdr:rowOff>125188</xdr:rowOff>
    </xdr:to>
    <xdr:cxnSp macro="">
      <xdr:nvCxnSpPr>
        <xdr:cNvPr id="450" name="直線コネクタ 449"/>
        <xdr:cNvCxnSpPr/>
      </xdr:nvCxnSpPr>
      <xdr:spPr>
        <a:xfrm flipV="1">
          <a:off x="10475595" y="15652583"/>
          <a:ext cx="1270" cy="1274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129015</xdr:rowOff>
    </xdr:from>
    <xdr:ext cx="534377" cy="259045"/>
    <xdr:sp macro="" textlink="">
      <xdr:nvSpPr>
        <xdr:cNvPr id="451" name="土木費最小値テキスト"/>
        <xdr:cNvSpPr txBox="1"/>
      </xdr:nvSpPr>
      <xdr:spPr>
        <a:xfrm>
          <a:off x="10528300" y="1693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31,742</a:t>
          </a:r>
          <a:endParaRPr kumimoji="1" lang="ja-JP" altLang="en-US" sz="1000" b="1">
            <a:latin typeface="ＭＳ Ｐゴシック"/>
          </a:endParaRPr>
        </a:p>
      </xdr:txBody>
    </xdr:sp>
    <xdr:clientData/>
  </xdr:oneCellAnchor>
  <xdr:twoCellAnchor>
    <xdr:from>
      <xdr:col>15</xdr:col>
      <xdr:colOff>92075</xdr:colOff>
      <xdr:row>98</xdr:row>
      <xdr:rowOff>125188</xdr:rowOff>
    </xdr:from>
    <xdr:to>
      <xdr:col>15</xdr:col>
      <xdr:colOff>269875</xdr:colOff>
      <xdr:row>98</xdr:row>
      <xdr:rowOff>125188</xdr:rowOff>
    </xdr:to>
    <xdr:cxnSp macro="">
      <xdr:nvCxnSpPr>
        <xdr:cNvPr id="452" name="直線コネクタ 451"/>
        <xdr:cNvCxnSpPr/>
      </xdr:nvCxnSpPr>
      <xdr:spPr>
        <a:xfrm>
          <a:off x="10388600" y="16927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168760</xdr:rowOff>
    </xdr:from>
    <xdr:ext cx="690189" cy="259045"/>
    <xdr:sp macro="" textlink="">
      <xdr:nvSpPr>
        <xdr:cNvPr id="453" name="土木費最大値テキスト"/>
        <xdr:cNvSpPr txBox="1"/>
      </xdr:nvSpPr>
      <xdr:spPr>
        <a:xfrm>
          <a:off x="10528300" y="154278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2,819,811</a:t>
          </a:r>
          <a:endParaRPr kumimoji="1" lang="ja-JP" altLang="en-US" sz="1000" b="1">
            <a:latin typeface="ＭＳ Ｐゴシック"/>
          </a:endParaRPr>
        </a:p>
      </xdr:txBody>
    </xdr:sp>
    <xdr:clientData/>
  </xdr:oneCellAnchor>
  <xdr:twoCellAnchor>
    <xdr:from>
      <xdr:col>15</xdr:col>
      <xdr:colOff>92075</xdr:colOff>
      <xdr:row>91</xdr:row>
      <xdr:rowOff>50633</xdr:rowOff>
    </xdr:from>
    <xdr:to>
      <xdr:col>15</xdr:col>
      <xdr:colOff>269875</xdr:colOff>
      <xdr:row>91</xdr:row>
      <xdr:rowOff>50633</xdr:rowOff>
    </xdr:to>
    <xdr:cxnSp macro="">
      <xdr:nvCxnSpPr>
        <xdr:cNvPr id="454" name="直線コネクタ 453"/>
        <xdr:cNvCxnSpPr/>
      </xdr:nvCxnSpPr>
      <xdr:spPr>
        <a:xfrm>
          <a:off x="10388600" y="1565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8257</xdr:rowOff>
    </xdr:from>
    <xdr:to>
      <xdr:col>15</xdr:col>
      <xdr:colOff>180975</xdr:colOff>
      <xdr:row>98</xdr:row>
      <xdr:rowOff>52797</xdr:rowOff>
    </xdr:to>
    <xdr:cxnSp macro="">
      <xdr:nvCxnSpPr>
        <xdr:cNvPr id="455" name="直線コネクタ 454"/>
        <xdr:cNvCxnSpPr/>
      </xdr:nvCxnSpPr>
      <xdr:spPr>
        <a:xfrm flipV="1">
          <a:off x="9639300" y="16810357"/>
          <a:ext cx="838200" cy="4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170614</xdr:rowOff>
    </xdr:from>
    <xdr:ext cx="599010" cy="259045"/>
    <xdr:sp macro="" textlink="">
      <xdr:nvSpPr>
        <xdr:cNvPr id="456" name="土木費平均値テキスト"/>
        <xdr:cNvSpPr txBox="1"/>
      </xdr:nvSpPr>
      <xdr:spPr>
        <a:xfrm>
          <a:off x="10528300" y="168012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149,090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20737</xdr:rowOff>
    </xdr:from>
    <xdr:to>
      <xdr:col>15</xdr:col>
      <xdr:colOff>231775</xdr:colOff>
      <xdr:row>98</xdr:row>
      <xdr:rowOff>122337</xdr:rowOff>
    </xdr:to>
    <xdr:sp macro="" textlink="">
      <xdr:nvSpPr>
        <xdr:cNvPr id="457" name="フローチャート : 判断 456"/>
        <xdr:cNvSpPr/>
      </xdr:nvSpPr>
      <xdr:spPr>
        <a:xfrm>
          <a:off x="10426700" y="1682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52797</xdr:rowOff>
    </xdr:from>
    <xdr:to>
      <xdr:col>14</xdr:col>
      <xdr:colOff>28575</xdr:colOff>
      <xdr:row>98</xdr:row>
      <xdr:rowOff>97961</xdr:rowOff>
    </xdr:to>
    <xdr:cxnSp macro="">
      <xdr:nvCxnSpPr>
        <xdr:cNvPr id="458" name="直線コネクタ 457"/>
        <xdr:cNvCxnSpPr/>
      </xdr:nvCxnSpPr>
      <xdr:spPr>
        <a:xfrm flipV="1">
          <a:off x="8750300" y="16854897"/>
          <a:ext cx="889000" cy="45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20785</xdr:rowOff>
    </xdr:from>
    <xdr:to>
      <xdr:col>14</xdr:col>
      <xdr:colOff>79375</xdr:colOff>
      <xdr:row>98</xdr:row>
      <xdr:rowOff>122385</xdr:rowOff>
    </xdr:to>
    <xdr:sp macro="" textlink="">
      <xdr:nvSpPr>
        <xdr:cNvPr id="459" name="フローチャート : 判断 458"/>
        <xdr:cNvSpPr/>
      </xdr:nvSpPr>
      <xdr:spPr>
        <a:xfrm>
          <a:off x="9588500" y="1682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113512</xdr:rowOff>
    </xdr:from>
    <xdr:ext cx="599010" cy="259045"/>
    <xdr:sp macro="" textlink="">
      <xdr:nvSpPr>
        <xdr:cNvPr id="460" name="テキスト ボックス 459"/>
        <xdr:cNvSpPr txBox="1"/>
      </xdr:nvSpPr>
      <xdr:spPr>
        <a:xfrm>
          <a:off x="9339794" y="1691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148,985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97961</xdr:rowOff>
    </xdr:from>
    <xdr:to>
      <xdr:col>12</xdr:col>
      <xdr:colOff>511175</xdr:colOff>
      <xdr:row>98</xdr:row>
      <xdr:rowOff>112243</xdr:rowOff>
    </xdr:to>
    <xdr:cxnSp macro="">
      <xdr:nvCxnSpPr>
        <xdr:cNvPr id="461" name="直線コネクタ 460"/>
        <xdr:cNvCxnSpPr/>
      </xdr:nvCxnSpPr>
      <xdr:spPr>
        <a:xfrm flipV="1">
          <a:off x="7861300" y="16900061"/>
          <a:ext cx="889000" cy="1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60973</xdr:rowOff>
    </xdr:from>
    <xdr:to>
      <xdr:col>12</xdr:col>
      <xdr:colOff>561975</xdr:colOff>
      <xdr:row>98</xdr:row>
      <xdr:rowOff>162573</xdr:rowOff>
    </xdr:to>
    <xdr:sp macro="" textlink="">
      <xdr:nvSpPr>
        <xdr:cNvPr id="462" name="フローチャート : 判断 461"/>
        <xdr:cNvSpPr/>
      </xdr:nvSpPr>
      <xdr:spPr>
        <a:xfrm>
          <a:off x="8699500" y="16863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153700</xdr:rowOff>
    </xdr:from>
    <xdr:ext cx="534377" cy="259045"/>
    <xdr:sp macro="" textlink="">
      <xdr:nvSpPr>
        <xdr:cNvPr id="463" name="テキスト ボックス 462"/>
        <xdr:cNvSpPr txBox="1"/>
      </xdr:nvSpPr>
      <xdr:spPr>
        <a:xfrm>
          <a:off x="8483111" y="1695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112243</xdr:rowOff>
    </xdr:from>
    <xdr:to>
      <xdr:col>11</xdr:col>
      <xdr:colOff>307975</xdr:colOff>
      <xdr:row>98</xdr:row>
      <xdr:rowOff>115402</xdr:rowOff>
    </xdr:to>
    <xdr:cxnSp macro="">
      <xdr:nvCxnSpPr>
        <xdr:cNvPr id="464" name="直線コネクタ 463"/>
        <xdr:cNvCxnSpPr/>
      </xdr:nvCxnSpPr>
      <xdr:spPr>
        <a:xfrm flipV="1">
          <a:off x="6972300" y="16914343"/>
          <a:ext cx="889000" cy="3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64598</xdr:rowOff>
    </xdr:from>
    <xdr:to>
      <xdr:col>11</xdr:col>
      <xdr:colOff>358775</xdr:colOff>
      <xdr:row>98</xdr:row>
      <xdr:rowOff>166198</xdr:rowOff>
    </xdr:to>
    <xdr:sp macro="" textlink="">
      <xdr:nvSpPr>
        <xdr:cNvPr id="465" name="フローチャート : 判断 464"/>
        <xdr:cNvSpPr/>
      </xdr:nvSpPr>
      <xdr:spPr>
        <a:xfrm>
          <a:off x="7810500" y="1686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157325</xdr:rowOff>
    </xdr:from>
    <xdr:ext cx="534377" cy="259045"/>
    <xdr:sp macro="" textlink="">
      <xdr:nvSpPr>
        <xdr:cNvPr id="466" name="テキスト ボックス 465"/>
        <xdr:cNvSpPr txBox="1"/>
      </xdr:nvSpPr>
      <xdr:spPr>
        <a:xfrm>
          <a:off x="7594111" y="1695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66184</xdr:rowOff>
    </xdr:from>
    <xdr:to>
      <xdr:col>10</xdr:col>
      <xdr:colOff>155575</xdr:colOff>
      <xdr:row>98</xdr:row>
      <xdr:rowOff>167784</xdr:rowOff>
    </xdr:to>
    <xdr:sp macro="" textlink="">
      <xdr:nvSpPr>
        <xdr:cNvPr id="467" name="フローチャート : 判断 466"/>
        <xdr:cNvSpPr/>
      </xdr:nvSpPr>
      <xdr:spPr>
        <a:xfrm>
          <a:off x="6921500" y="168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158911</xdr:rowOff>
    </xdr:from>
    <xdr:ext cx="534377" cy="259045"/>
    <xdr:sp macro="" textlink="">
      <xdr:nvSpPr>
        <xdr:cNvPr id="468" name="テキスト ボックス 467"/>
        <xdr:cNvSpPr txBox="1"/>
      </xdr:nvSpPr>
      <xdr:spPr>
        <a:xfrm>
          <a:off x="6705111" y="1696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128907</xdr:rowOff>
    </xdr:from>
    <xdr:to>
      <xdr:col>15</xdr:col>
      <xdr:colOff>231775</xdr:colOff>
      <xdr:row>98</xdr:row>
      <xdr:rowOff>59057</xdr:rowOff>
    </xdr:to>
    <xdr:sp macro="" textlink="">
      <xdr:nvSpPr>
        <xdr:cNvPr id="474" name="円/楕円 473"/>
        <xdr:cNvSpPr/>
      </xdr:nvSpPr>
      <xdr:spPr>
        <a:xfrm>
          <a:off x="10426700" y="1675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88284</xdr:rowOff>
    </xdr:from>
    <xdr:ext cx="599010" cy="259045"/>
    <xdr:sp macro="" textlink="">
      <xdr:nvSpPr>
        <xdr:cNvPr id="475" name="土木費該当値テキスト"/>
        <xdr:cNvSpPr txBox="1"/>
      </xdr:nvSpPr>
      <xdr:spPr>
        <a:xfrm>
          <a:off x="10528300" y="165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287,497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1997</xdr:rowOff>
    </xdr:from>
    <xdr:to>
      <xdr:col>14</xdr:col>
      <xdr:colOff>79375</xdr:colOff>
      <xdr:row>98</xdr:row>
      <xdr:rowOff>103597</xdr:rowOff>
    </xdr:to>
    <xdr:sp macro="" textlink="">
      <xdr:nvSpPr>
        <xdr:cNvPr id="476" name="円/楕円 475"/>
        <xdr:cNvSpPr/>
      </xdr:nvSpPr>
      <xdr:spPr>
        <a:xfrm>
          <a:off x="9588500" y="1680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120124</xdr:rowOff>
    </xdr:from>
    <xdr:ext cx="599010" cy="259045"/>
    <xdr:sp macro="" textlink="">
      <xdr:nvSpPr>
        <xdr:cNvPr id="477" name="テキスト ボックス 476"/>
        <xdr:cNvSpPr txBox="1"/>
      </xdr:nvSpPr>
      <xdr:spPr>
        <a:xfrm>
          <a:off x="9339794" y="1657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190,077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47161</xdr:rowOff>
    </xdr:from>
    <xdr:to>
      <xdr:col>12</xdr:col>
      <xdr:colOff>561975</xdr:colOff>
      <xdr:row>98</xdr:row>
      <xdr:rowOff>148761</xdr:rowOff>
    </xdr:to>
    <xdr:sp macro="" textlink="">
      <xdr:nvSpPr>
        <xdr:cNvPr id="478" name="円/楕円 477"/>
        <xdr:cNvSpPr/>
      </xdr:nvSpPr>
      <xdr:spPr>
        <a:xfrm>
          <a:off x="8699500" y="168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165288</xdr:rowOff>
    </xdr:from>
    <xdr:ext cx="534377" cy="259045"/>
    <xdr:sp macro="" textlink="">
      <xdr:nvSpPr>
        <xdr:cNvPr id="479" name="テキスト ボックス 478"/>
        <xdr:cNvSpPr txBox="1"/>
      </xdr:nvSpPr>
      <xdr:spPr>
        <a:xfrm>
          <a:off x="8483111" y="1662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91,293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61443</xdr:rowOff>
    </xdr:from>
    <xdr:to>
      <xdr:col>11</xdr:col>
      <xdr:colOff>358775</xdr:colOff>
      <xdr:row>98</xdr:row>
      <xdr:rowOff>163043</xdr:rowOff>
    </xdr:to>
    <xdr:sp macro="" textlink="">
      <xdr:nvSpPr>
        <xdr:cNvPr id="480" name="円/楕円 479"/>
        <xdr:cNvSpPr/>
      </xdr:nvSpPr>
      <xdr:spPr>
        <a:xfrm>
          <a:off x="7810500" y="168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8120</xdr:rowOff>
    </xdr:from>
    <xdr:ext cx="534377" cy="259045"/>
    <xdr:sp macro="" textlink="">
      <xdr:nvSpPr>
        <xdr:cNvPr id="481" name="テキスト ボックス 480"/>
        <xdr:cNvSpPr txBox="1"/>
      </xdr:nvSpPr>
      <xdr:spPr>
        <a:xfrm>
          <a:off x="7594111" y="166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60,056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64602</xdr:rowOff>
    </xdr:from>
    <xdr:to>
      <xdr:col>10</xdr:col>
      <xdr:colOff>155575</xdr:colOff>
      <xdr:row>98</xdr:row>
      <xdr:rowOff>166202</xdr:rowOff>
    </xdr:to>
    <xdr:sp macro="" textlink="">
      <xdr:nvSpPr>
        <xdr:cNvPr id="482" name="円/楕円 481"/>
        <xdr:cNvSpPr/>
      </xdr:nvSpPr>
      <xdr:spPr>
        <a:xfrm>
          <a:off x="6921500" y="1686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11279</xdr:rowOff>
    </xdr:from>
    <xdr:ext cx="534377" cy="259045"/>
    <xdr:sp macro="" textlink="">
      <xdr:nvSpPr>
        <xdr:cNvPr id="483" name="テキスト ボックス 482"/>
        <xdr:cNvSpPr txBox="1"/>
      </xdr:nvSpPr>
      <xdr:spPr>
        <a:xfrm>
          <a:off x="6705111" y="1664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4" name="直線コネクタ 49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5" name="テキスト ボックス 49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6" name="直線コネクタ 49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7" name="テキスト ボックス 49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99" name="テキスト ボックス 49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0" name="直線コネクタ 49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1" name="テキスト ボックス 50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2" name="直線コネクタ 50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3" name="テキスト ボックス 50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111247</xdr:rowOff>
    </xdr:from>
    <xdr:to>
      <xdr:col>23</xdr:col>
      <xdr:colOff>516889</xdr:colOff>
      <xdr:row>39</xdr:row>
      <xdr:rowOff>5992</xdr:rowOff>
    </xdr:to>
    <xdr:cxnSp macro="">
      <xdr:nvCxnSpPr>
        <xdr:cNvPr id="507" name="直線コネクタ 506"/>
        <xdr:cNvCxnSpPr/>
      </xdr:nvCxnSpPr>
      <xdr:spPr>
        <a:xfrm flipV="1">
          <a:off x="16317595" y="5254747"/>
          <a:ext cx="1269" cy="143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9819</xdr:rowOff>
    </xdr:from>
    <xdr:ext cx="469744" cy="259045"/>
    <xdr:sp macro="" textlink="">
      <xdr:nvSpPr>
        <xdr:cNvPr id="508" name="消防費最小値テキスト"/>
        <xdr:cNvSpPr txBox="1"/>
      </xdr:nvSpPr>
      <xdr:spPr>
        <a:xfrm>
          <a:off x="16370300" y="6696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5,047</a:t>
          </a:r>
          <a:endParaRPr kumimoji="1" lang="ja-JP" altLang="en-US" sz="1000" b="1">
            <a:latin typeface="ＭＳ Ｐゴシック"/>
          </a:endParaRPr>
        </a:p>
      </xdr:txBody>
    </xdr:sp>
    <xdr:clientData/>
  </xdr:oneCellAnchor>
  <xdr:twoCellAnchor>
    <xdr:from>
      <xdr:col>23</xdr:col>
      <xdr:colOff>428625</xdr:colOff>
      <xdr:row>39</xdr:row>
      <xdr:rowOff>5992</xdr:rowOff>
    </xdr:from>
    <xdr:to>
      <xdr:col>23</xdr:col>
      <xdr:colOff>606425</xdr:colOff>
      <xdr:row>39</xdr:row>
      <xdr:rowOff>5992</xdr:rowOff>
    </xdr:to>
    <xdr:cxnSp macro="">
      <xdr:nvCxnSpPr>
        <xdr:cNvPr id="509" name="直線コネクタ 508"/>
        <xdr:cNvCxnSpPr/>
      </xdr:nvCxnSpPr>
      <xdr:spPr>
        <a:xfrm>
          <a:off x="16230600" y="6692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57924</xdr:rowOff>
    </xdr:from>
    <xdr:ext cx="599010" cy="259045"/>
    <xdr:sp macro="" textlink="">
      <xdr:nvSpPr>
        <xdr:cNvPr id="510" name="消防費最大値テキスト"/>
        <xdr:cNvSpPr txBox="1"/>
      </xdr:nvSpPr>
      <xdr:spPr>
        <a:xfrm>
          <a:off x="16370300" y="502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193,734</a:t>
          </a:r>
          <a:endParaRPr kumimoji="1" lang="ja-JP" altLang="en-US" sz="1000" b="1">
            <a:latin typeface="ＭＳ Ｐゴシック"/>
          </a:endParaRPr>
        </a:p>
      </xdr:txBody>
    </xdr:sp>
    <xdr:clientData/>
  </xdr:oneCellAnchor>
  <xdr:twoCellAnchor>
    <xdr:from>
      <xdr:col>23</xdr:col>
      <xdr:colOff>428625</xdr:colOff>
      <xdr:row>30</xdr:row>
      <xdr:rowOff>111247</xdr:rowOff>
    </xdr:from>
    <xdr:to>
      <xdr:col>23</xdr:col>
      <xdr:colOff>606425</xdr:colOff>
      <xdr:row>30</xdr:row>
      <xdr:rowOff>111247</xdr:rowOff>
    </xdr:to>
    <xdr:cxnSp macro="">
      <xdr:nvCxnSpPr>
        <xdr:cNvPr id="511" name="直線コネクタ 510"/>
        <xdr:cNvCxnSpPr/>
      </xdr:nvCxnSpPr>
      <xdr:spPr>
        <a:xfrm>
          <a:off x="16230600" y="5254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7805</xdr:rowOff>
    </xdr:from>
    <xdr:to>
      <xdr:col>23</xdr:col>
      <xdr:colOff>517525</xdr:colOff>
      <xdr:row>37</xdr:row>
      <xdr:rowOff>75349</xdr:rowOff>
    </xdr:to>
    <xdr:cxnSp macro="">
      <xdr:nvCxnSpPr>
        <xdr:cNvPr id="512" name="直線コネクタ 511"/>
        <xdr:cNvCxnSpPr/>
      </xdr:nvCxnSpPr>
      <xdr:spPr>
        <a:xfrm flipV="1">
          <a:off x="15481300" y="6180005"/>
          <a:ext cx="838200" cy="23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98637</xdr:rowOff>
    </xdr:from>
    <xdr:ext cx="534377" cy="259045"/>
    <xdr:sp macro="" textlink="">
      <xdr:nvSpPr>
        <xdr:cNvPr id="513" name="消防費平均値テキスト"/>
        <xdr:cNvSpPr txBox="1"/>
      </xdr:nvSpPr>
      <xdr:spPr>
        <a:xfrm>
          <a:off x="16370300" y="62708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120210</xdr:rowOff>
    </xdr:from>
    <xdr:to>
      <xdr:col>23</xdr:col>
      <xdr:colOff>568325</xdr:colOff>
      <xdr:row>37</xdr:row>
      <xdr:rowOff>50360</xdr:rowOff>
    </xdr:to>
    <xdr:sp macro="" textlink="">
      <xdr:nvSpPr>
        <xdr:cNvPr id="514" name="フローチャート : 判断 513"/>
        <xdr:cNvSpPr/>
      </xdr:nvSpPr>
      <xdr:spPr>
        <a:xfrm>
          <a:off x="162687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34026</xdr:rowOff>
    </xdr:from>
    <xdr:to>
      <xdr:col>22</xdr:col>
      <xdr:colOff>365125</xdr:colOff>
      <xdr:row>37</xdr:row>
      <xdr:rowOff>75349</xdr:rowOff>
    </xdr:to>
    <xdr:cxnSp macro="">
      <xdr:nvCxnSpPr>
        <xdr:cNvPr id="515" name="直線コネクタ 514"/>
        <xdr:cNvCxnSpPr/>
      </xdr:nvCxnSpPr>
      <xdr:spPr>
        <a:xfrm>
          <a:off x="14592300" y="6377676"/>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171280</xdr:rowOff>
    </xdr:from>
    <xdr:to>
      <xdr:col>22</xdr:col>
      <xdr:colOff>415925</xdr:colOff>
      <xdr:row>36</xdr:row>
      <xdr:rowOff>101430</xdr:rowOff>
    </xdr:to>
    <xdr:sp macro="" textlink="">
      <xdr:nvSpPr>
        <xdr:cNvPr id="516" name="フローチャート : 判断 515"/>
        <xdr:cNvSpPr/>
      </xdr:nvSpPr>
      <xdr:spPr>
        <a:xfrm>
          <a:off x="15430500" y="617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117957</xdr:rowOff>
    </xdr:from>
    <xdr:ext cx="534377" cy="259045"/>
    <xdr:sp macro="" textlink="">
      <xdr:nvSpPr>
        <xdr:cNvPr id="517" name="テキスト ボックス 516"/>
        <xdr:cNvSpPr txBox="1"/>
      </xdr:nvSpPr>
      <xdr:spPr>
        <a:xfrm>
          <a:off x="15214111" y="59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66,689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34026</xdr:rowOff>
    </xdr:from>
    <xdr:to>
      <xdr:col>21</xdr:col>
      <xdr:colOff>161925</xdr:colOff>
      <xdr:row>37</xdr:row>
      <xdr:rowOff>158178</xdr:rowOff>
    </xdr:to>
    <xdr:cxnSp macro="">
      <xdr:nvCxnSpPr>
        <xdr:cNvPr id="518" name="直線コネクタ 517"/>
        <xdr:cNvCxnSpPr/>
      </xdr:nvCxnSpPr>
      <xdr:spPr>
        <a:xfrm flipV="1">
          <a:off x="13703300" y="6377676"/>
          <a:ext cx="889000" cy="12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155293</xdr:rowOff>
    </xdr:from>
    <xdr:to>
      <xdr:col>21</xdr:col>
      <xdr:colOff>212725</xdr:colOff>
      <xdr:row>38</xdr:row>
      <xdr:rowOff>85443</xdr:rowOff>
    </xdr:to>
    <xdr:sp macro="" textlink="">
      <xdr:nvSpPr>
        <xdr:cNvPr id="519" name="フローチャート : 判断 518"/>
        <xdr:cNvSpPr/>
      </xdr:nvSpPr>
      <xdr:spPr>
        <a:xfrm>
          <a:off x="14541500" y="649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76570</xdr:rowOff>
    </xdr:from>
    <xdr:ext cx="534377" cy="259045"/>
    <xdr:sp macro="" textlink="">
      <xdr:nvSpPr>
        <xdr:cNvPr id="520" name="テキスト ボックス 519"/>
        <xdr:cNvSpPr txBox="1"/>
      </xdr:nvSpPr>
      <xdr:spPr>
        <a:xfrm>
          <a:off x="14325111" y="659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158178</xdr:rowOff>
    </xdr:from>
    <xdr:to>
      <xdr:col>19</xdr:col>
      <xdr:colOff>644525</xdr:colOff>
      <xdr:row>38</xdr:row>
      <xdr:rowOff>66007</xdr:rowOff>
    </xdr:to>
    <xdr:cxnSp macro="">
      <xdr:nvCxnSpPr>
        <xdr:cNvPr id="521" name="直線コネクタ 520"/>
        <xdr:cNvCxnSpPr/>
      </xdr:nvCxnSpPr>
      <xdr:spPr>
        <a:xfrm flipV="1">
          <a:off x="12814300" y="6501828"/>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163051</xdr:rowOff>
    </xdr:from>
    <xdr:to>
      <xdr:col>20</xdr:col>
      <xdr:colOff>9525</xdr:colOff>
      <xdr:row>38</xdr:row>
      <xdr:rowOff>93201</xdr:rowOff>
    </xdr:to>
    <xdr:sp macro="" textlink="">
      <xdr:nvSpPr>
        <xdr:cNvPr id="522" name="フローチャート : 判断 521"/>
        <xdr:cNvSpPr/>
      </xdr:nvSpPr>
      <xdr:spPr>
        <a:xfrm>
          <a:off x="13652500" y="650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84328</xdr:rowOff>
    </xdr:from>
    <xdr:ext cx="534377" cy="259045"/>
    <xdr:sp macro="" textlink="">
      <xdr:nvSpPr>
        <xdr:cNvPr id="523" name="テキスト ボックス 522"/>
        <xdr:cNvSpPr txBox="1"/>
      </xdr:nvSpPr>
      <xdr:spPr>
        <a:xfrm>
          <a:off x="13436111" y="65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164178</xdr:rowOff>
    </xdr:from>
    <xdr:to>
      <xdr:col>18</xdr:col>
      <xdr:colOff>492125</xdr:colOff>
      <xdr:row>38</xdr:row>
      <xdr:rowOff>94328</xdr:rowOff>
    </xdr:to>
    <xdr:sp macro="" textlink="">
      <xdr:nvSpPr>
        <xdr:cNvPr id="524" name="フローチャート : 判断 523"/>
        <xdr:cNvSpPr/>
      </xdr:nvSpPr>
      <xdr:spPr>
        <a:xfrm>
          <a:off x="12763500" y="650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110855</xdr:rowOff>
    </xdr:from>
    <xdr:ext cx="534377" cy="259045"/>
    <xdr:sp macro="" textlink="">
      <xdr:nvSpPr>
        <xdr:cNvPr id="525" name="テキスト ボックス 524"/>
        <xdr:cNvSpPr txBox="1"/>
      </xdr:nvSpPr>
      <xdr:spPr>
        <a:xfrm>
          <a:off x="12547111" y="628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128455</xdr:rowOff>
    </xdr:from>
    <xdr:to>
      <xdr:col>23</xdr:col>
      <xdr:colOff>568325</xdr:colOff>
      <xdr:row>36</xdr:row>
      <xdr:rowOff>58605</xdr:rowOff>
    </xdr:to>
    <xdr:sp macro="" textlink="">
      <xdr:nvSpPr>
        <xdr:cNvPr id="531" name="円/楕円 530"/>
        <xdr:cNvSpPr/>
      </xdr:nvSpPr>
      <xdr:spPr>
        <a:xfrm>
          <a:off x="16268700" y="612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151332</xdr:rowOff>
    </xdr:from>
    <xdr:ext cx="534377" cy="259045"/>
    <xdr:sp macro="" textlink="">
      <xdr:nvSpPr>
        <xdr:cNvPr id="532" name="消防費該当値テキスト"/>
        <xdr:cNvSpPr txBox="1"/>
      </xdr:nvSpPr>
      <xdr:spPr>
        <a:xfrm>
          <a:off x="16370300" y="59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24549</xdr:rowOff>
    </xdr:from>
    <xdr:to>
      <xdr:col>22</xdr:col>
      <xdr:colOff>415925</xdr:colOff>
      <xdr:row>37</xdr:row>
      <xdr:rowOff>126149</xdr:rowOff>
    </xdr:to>
    <xdr:sp macro="" textlink="">
      <xdr:nvSpPr>
        <xdr:cNvPr id="533" name="円/楕円 532"/>
        <xdr:cNvSpPr/>
      </xdr:nvSpPr>
      <xdr:spPr>
        <a:xfrm>
          <a:off x="15430500" y="636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117276</xdr:rowOff>
    </xdr:from>
    <xdr:ext cx="534377" cy="259045"/>
    <xdr:sp macro="" textlink="">
      <xdr:nvSpPr>
        <xdr:cNvPr id="534" name="テキスト ボックス 533"/>
        <xdr:cNvSpPr txBox="1"/>
      </xdr:nvSpPr>
      <xdr:spPr>
        <a:xfrm>
          <a:off x="15214111" y="646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40,945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154676</xdr:rowOff>
    </xdr:from>
    <xdr:to>
      <xdr:col>21</xdr:col>
      <xdr:colOff>212725</xdr:colOff>
      <xdr:row>37</xdr:row>
      <xdr:rowOff>84826</xdr:rowOff>
    </xdr:to>
    <xdr:sp macro="" textlink="">
      <xdr:nvSpPr>
        <xdr:cNvPr id="535" name="円/楕円 534"/>
        <xdr:cNvSpPr/>
      </xdr:nvSpPr>
      <xdr:spPr>
        <a:xfrm>
          <a:off x="14541500" y="632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101353</xdr:rowOff>
    </xdr:from>
    <xdr:ext cx="534377" cy="259045"/>
    <xdr:sp macro="" textlink="">
      <xdr:nvSpPr>
        <xdr:cNvPr id="536" name="テキスト ボックス 535"/>
        <xdr:cNvSpPr txBox="1"/>
      </xdr:nvSpPr>
      <xdr:spPr>
        <a:xfrm>
          <a:off x="14325111" y="610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46,368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107378</xdr:rowOff>
    </xdr:from>
    <xdr:to>
      <xdr:col>20</xdr:col>
      <xdr:colOff>9525</xdr:colOff>
      <xdr:row>38</xdr:row>
      <xdr:rowOff>37528</xdr:rowOff>
    </xdr:to>
    <xdr:sp macro="" textlink="">
      <xdr:nvSpPr>
        <xdr:cNvPr id="537" name="円/楕円 536"/>
        <xdr:cNvSpPr/>
      </xdr:nvSpPr>
      <xdr:spPr>
        <a:xfrm>
          <a:off x="13652500" y="645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54055</xdr:rowOff>
    </xdr:from>
    <xdr:ext cx="534377" cy="259045"/>
    <xdr:sp macro="" textlink="">
      <xdr:nvSpPr>
        <xdr:cNvPr id="538" name="テキスト ボックス 537"/>
        <xdr:cNvSpPr txBox="1"/>
      </xdr:nvSpPr>
      <xdr:spPr>
        <a:xfrm>
          <a:off x="13436111" y="622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15207</xdr:rowOff>
    </xdr:from>
    <xdr:to>
      <xdr:col>18</xdr:col>
      <xdr:colOff>492125</xdr:colOff>
      <xdr:row>38</xdr:row>
      <xdr:rowOff>116807</xdr:rowOff>
    </xdr:to>
    <xdr:sp macro="" textlink="">
      <xdr:nvSpPr>
        <xdr:cNvPr id="539" name="円/楕円 538"/>
        <xdr:cNvSpPr/>
      </xdr:nvSpPr>
      <xdr:spPr>
        <a:xfrm>
          <a:off x="12763500" y="65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107934</xdr:rowOff>
    </xdr:from>
    <xdr:ext cx="534377" cy="259045"/>
    <xdr:sp macro="" textlink="">
      <xdr:nvSpPr>
        <xdr:cNvPr id="540" name="テキスト ボックス 539"/>
        <xdr:cNvSpPr txBox="1"/>
      </xdr:nvSpPr>
      <xdr:spPr>
        <a:xfrm>
          <a:off x="12547111" y="662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1" name="直線コネクタ 55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2" name="テキスト ボックス 55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3" name="直線コネクタ 55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54" name="テキスト ボックス 55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56" name="テキスト ボックス 55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57" name="直線コネクタ 55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58" name="テキスト ボックス 55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59" name="直線コネクタ 55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0" name="テキスト ボックス 55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62" name="テキスト ボックス 56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48214</xdr:rowOff>
    </xdr:from>
    <xdr:to>
      <xdr:col>23</xdr:col>
      <xdr:colOff>516889</xdr:colOff>
      <xdr:row>58</xdr:row>
      <xdr:rowOff>150966</xdr:rowOff>
    </xdr:to>
    <xdr:cxnSp macro="">
      <xdr:nvCxnSpPr>
        <xdr:cNvPr id="564" name="直線コネクタ 563"/>
        <xdr:cNvCxnSpPr/>
      </xdr:nvCxnSpPr>
      <xdr:spPr>
        <a:xfrm flipV="1">
          <a:off x="16317595" y="8792164"/>
          <a:ext cx="1269" cy="1302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154793</xdr:rowOff>
    </xdr:from>
    <xdr:ext cx="534377" cy="259045"/>
    <xdr:sp macro="" textlink="">
      <xdr:nvSpPr>
        <xdr:cNvPr id="565" name="教育費最小値テキスト"/>
        <xdr:cNvSpPr txBox="1"/>
      </xdr:nvSpPr>
      <xdr:spPr>
        <a:xfrm>
          <a:off x="16370300" y="1009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34,086</a:t>
          </a:r>
          <a:endParaRPr kumimoji="1" lang="ja-JP" altLang="en-US" sz="1000" b="1">
            <a:latin typeface="ＭＳ Ｐゴシック"/>
          </a:endParaRPr>
        </a:p>
      </xdr:txBody>
    </xdr:sp>
    <xdr:clientData/>
  </xdr:oneCellAnchor>
  <xdr:twoCellAnchor>
    <xdr:from>
      <xdr:col>23</xdr:col>
      <xdr:colOff>428625</xdr:colOff>
      <xdr:row>58</xdr:row>
      <xdr:rowOff>150966</xdr:rowOff>
    </xdr:from>
    <xdr:to>
      <xdr:col>23</xdr:col>
      <xdr:colOff>606425</xdr:colOff>
      <xdr:row>58</xdr:row>
      <xdr:rowOff>150966</xdr:rowOff>
    </xdr:to>
    <xdr:cxnSp macro="">
      <xdr:nvCxnSpPr>
        <xdr:cNvPr id="566" name="直線コネクタ 565"/>
        <xdr:cNvCxnSpPr/>
      </xdr:nvCxnSpPr>
      <xdr:spPr>
        <a:xfrm>
          <a:off x="16230600" y="10095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166341</xdr:rowOff>
    </xdr:from>
    <xdr:ext cx="599010" cy="259045"/>
    <xdr:sp macro="" textlink="">
      <xdr:nvSpPr>
        <xdr:cNvPr id="567" name="教育費最大値テキスト"/>
        <xdr:cNvSpPr txBox="1"/>
      </xdr:nvSpPr>
      <xdr:spPr>
        <a:xfrm>
          <a:off x="16370300" y="8567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718,024</a:t>
          </a:r>
          <a:endParaRPr kumimoji="1" lang="ja-JP" altLang="en-US" sz="1000" b="1">
            <a:latin typeface="ＭＳ Ｐゴシック"/>
          </a:endParaRPr>
        </a:p>
      </xdr:txBody>
    </xdr:sp>
    <xdr:clientData/>
  </xdr:oneCellAnchor>
  <xdr:twoCellAnchor>
    <xdr:from>
      <xdr:col>23</xdr:col>
      <xdr:colOff>428625</xdr:colOff>
      <xdr:row>51</xdr:row>
      <xdr:rowOff>48214</xdr:rowOff>
    </xdr:from>
    <xdr:to>
      <xdr:col>23</xdr:col>
      <xdr:colOff>606425</xdr:colOff>
      <xdr:row>51</xdr:row>
      <xdr:rowOff>48214</xdr:rowOff>
    </xdr:to>
    <xdr:cxnSp macro="">
      <xdr:nvCxnSpPr>
        <xdr:cNvPr id="568" name="直線コネクタ 567"/>
        <xdr:cNvCxnSpPr/>
      </xdr:nvCxnSpPr>
      <xdr:spPr>
        <a:xfrm>
          <a:off x="16230600" y="879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126782</xdr:rowOff>
    </xdr:from>
    <xdr:to>
      <xdr:col>23</xdr:col>
      <xdr:colOff>517525</xdr:colOff>
      <xdr:row>58</xdr:row>
      <xdr:rowOff>142577</xdr:rowOff>
    </xdr:to>
    <xdr:cxnSp macro="">
      <xdr:nvCxnSpPr>
        <xdr:cNvPr id="569" name="直線コネクタ 568"/>
        <xdr:cNvCxnSpPr/>
      </xdr:nvCxnSpPr>
      <xdr:spPr>
        <a:xfrm flipV="1">
          <a:off x="15481300" y="10070882"/>
          <a:ext cx="8382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121767</xdr:rowOff>
    </xdr:from>
    <xdr:ext cx="599010" cy="259045"/>
    <xdr:sp macro="" textlink="">
      <xdr:nvSpPr>
        <xdr:cNvPr id="570" name="教育費平均値テキスト"/>
        <xdr:cNvSpPr txBox="1"/>
      </xdr:nvSpPr>
      <xdr:spPr>
        <a:xfrm>
          <a:off x="16370300" y="97229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124,756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98890</xdr:rowOff>
    </xdr:from>
    <xdr:to>
      <xdr:col>23</xdr:col>
      <xdr:colOff>568325</xdr:colOff>
      <xdr:row>58</xdr:row>
      <xdr:rowOff>29040</xdr:rowOff>
    </xdr:to>
    <xdr:sp macro="" textlink="">
      <xdr:nvSpPr>
        <xdr:cNvPr id="571" name="フローチャート : 判断 570"/>
        <xdr:cNvSpPr/>
      </xdr:nvSpPr>
      <xdr:spPr>
        <a:xfrm>
          <a:off x="162687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142577</xdr:rowOff>
    </xdr:from>
    <xdr:to>
      <xdr:col>22</xdr:col>
      <xdr:colOff>365125</xdr:colOff>
      <xdr:row>58</xdr:row>
      <xdr:rowOff>157706</xdr:rowOff>
    </xdr:to>
    <xdr:cxnSp macro="">
      <xdr:nvCxnSpPr>
        <xdr:cNvPr id="572" name="直線コネクタ 571"/>
        <xdr:cNvCxnSpPr/>
      </xdr:nvCxnSpPr>
      <xdr:spPr>
        <a:xfrm flipV="1">
          <a:off x="14592300" y="10086677"/>
          <a:ext cx="889000" cy="1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71938</xdr:rowOff>
    </xdr:from>
    <xdr:to>
      <xdr:col>22</xdr:col>
      <xdr:colOff>415925</xdr:colOff>
      <xdr:row>58</xdr:row>
      <xdr:rowOff>2088</xdr:rowOff>
    </xdr:to>
    <xdr:sp macro="" textlink="">
      <xdr:nvSpPr>
        <xdr:cNvPr id="573" name="フローチャート : 判断 572"/>
        <xdr:cNvSpPr/>
      </xdr:nvSpPr>
      <xdr:spPr>
        <a:xfrm>
          <a:off x="15430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18615</xdr:rowOff>
    </xdr:from>
    <xdr:ext cx="599010" cy="259045"/>
    <xdr:sp macro="" textlink="">
      <xdr:nvSpPr>
        <xdr:cNvPr id="574" name="テキスト ボックス 573"/>
        <xdr:cNvSpPr txBox="1"/>
      </xdr:nvSpPr>
      <xdr:spPr>
        <a:xfrm>
          <a:off x="15181794"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138,904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157706</xdr:rowOff>
    </xdr:from>
    <xdr:to>
      <xdr:col>21</xdr:col>
      <xdr:colOff>161925</xdr:colOff>
      <xdr:row>59</xdr:row>
      <xdr:rowOff>4588</xdr:rowOff>
    </xdr:to>
    <xdr:cxnSp macro="">
      <xdr:nvCxnSpPr>
        <xdr:cNvPr id="575" name="直線コネクタ 574"/>
        <xdr:cNvCxnSpPr/>
      </xdr:nvCxnSpPr>
      <xdr:spPr>
        <a:xfrm flipV="1">
          <a:off x="13703300" y="10101806"/>
          <a:ext cx="889000" cy="1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51455</xdr:rowOff>
    </xdr:from>
    <xdr:to>
      <xdr:col>21</xdr:col>
      <xdr:colOff>212725</xdr:colOff>
      <xdr:row>58</xdr:row>
      <xdr:rowOff>153055</xdr:rowOff>
    </xdr:to>
    <xdr:sp macro="" textlink="">
      <xdr:nvSpPr>
        <xdr:cNvPr id="576" name="フローチャート : 判断 575"/>
        <xdr:cNvSpPr/>
      </xdr:nvSpPr>
      <xdr:spPr>
        <a:xfrm>
          <a:off x="14541500" y="999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169582</xdr:rowOff>
    </xdr:from>
    <xdr:ext cx="534377" cy="259045"/>
    <xdr:sp macro="" textlink="">
      <xdr:nvSpPr>
        <xdr:cNvPr id="577" name="テキスト ボックス 576"/>
        <xdr:cNvSpPr txBox="1"/>
      </xdr:nvSpPr>
      <xdr:spPr>
        <a:xfrm>
          <a:off x="14325111" y="977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168702</xdr:rowOff>
    </xdr:from>
    <xdr:to>
      <xdr:col>19</xdr:col>
      <xdr:colOff>644525</xdr:colOff>
      <xdr:row>59</xdr:row>
      <xdr:rowOff>4588</xdr:rowOff>
    </xdr:to>
    <xdr:cxnSp macro="">
      <xdr:nvCxnSpPr>
        <xdr:cNvPr id="578" name="直線コネクタ 577"/>
        <xdr:cNvCxnSpPr/>
      </xdr:nvCxnSpPr>
      <xdr:spPr>
        <a:xfrm>
          <a:off x="12814300" y="10112802"/>
          <a:ext cx="889000" cy="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60588</xdr:rowOff>
    </xdr:from>
    <xdr:to>
      <xdr:col>20</xdr:col>
      <xdr:colOff>9525</xdr:colOff>
      <xdr:row>58</xdr:row>
      <xdr:rowOff>162188</xdr:rowOff>
    </xdr:to>
    <xdr:sp macro="" textlink="">
      <xdr:nvSpPr>
        <xdr:cNvPr id="579" name="フローチャート : 判断 578"/>
        <xdr:cNvSpPr/>
      </xdr:nvSpPr>
      <xdr:spPr>
        <a:xfrm>
          <a:off x="13652500" y="1000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7265</xdr:rowOff>
    </xdr:from>
    <xdr:ext cx="534377" cy="259045"/>
    <xdr:sp macro="" textlink="">
      <xdr:nvSpPr>
        <xdr:cNvPr id="580" name="テキスト ボックス 579"/>
        <xdr:cNvSpPr txBox="1"/>
      </xdr:nvSpPr>
      <xdr:spPr>
        <a:xfrm>
          <a:off x="13436111" y="977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56134</xdr:rowOff>
    </xdr:from>
    <xdr:to>
      <xdr:col>18</xdr:col>
      <xdr:colOff>492125</xdr:colOff>
      <xdr:row>58</xdr:row>
      <xdr:rowOff>157734</xdr:rowOff>
    </xdr:to>
    <xdr:sp macro="" textlink="">
      <xdr:nvSpPr>
        <xdr:cNvPr id="581" name="フローチャート : 判断 580"/>
        <xdr:cNvSpPr/>
      </xdr:nvSpPr>
      <xdr:spPr>
        <a:xfrm>
          <a:off x="12763500" y="1000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2811</xdr:rowOff>
    </xdr:from>
    <xdr:ext cx="534377" cy="259045"/>
    <xdr:sp macro="" textlink="">
      <xdr:nvSpPr>
        <xdr:cNvPr id="582" name="テキスト ボックス 581"/>
        <xdr:cNvSpPr txBox="1"/>
      </xdr:nvSpPr>
      <xdr:spPr>
        <a:xfrm>
          <a:off x="12547111" y="977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75982</xdr:rowOff>
    </xdr:from>
    <xdr:to>
      <xdr:col>23</xdr:col>
      <xdr:colOff>568325</xdr:colOff>
      <xdr:row>59</xdr:row>
      <xdr:rowOff>6132</xdr:rowOff>
    </xdr:to>
    <xdr:sp macro="" textlink="">
      <xdr:nvSpPr>
        <xdr:cNvPr id="588" name="円/楕円 587"/>
        <xdr:cNvSpPr/>
      </xdr:nvSpPr>
      <xdr:spPr>
        <a:xfrm>
          <a:off x="16268700" y="1002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162359</xdr:rowOff>
    </xdr:from>
    <xdr:ext cx="534377" cy="259045"/>
    <xdr:sp macro="" textlink="">
      <xdr:nvSpPr>
        <xdr:cNvPr id="589" name="教育費該当値テキスト"/>
        <xdr:cNvSpPr txBox="1"/>
      </xdr:nvSpPr>
      <xdr:spPr>
        <a:xfrm>
          <a:off x="16370300" y="993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46,781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91777</xdr:rowOff>
    </xdr:from>
    <xdr:to>
      <xdr:col>22</xdr:col>
      <xdr:colOff>415925</xdr:colOff>
      <xdr:row>59</xdr:row>
      <xdr:rowOff>21927</xdr:rowOff>
    </xdr:to>
    <xdr:sp macro="" textlink="">
      <xdr:nvSpPr>
        <xdr:cNvPr id="590" name="円/楕円 589"/>
        <xdr:cNvSpPr/>
      </xdr:nvSpPr>
      <xdr:spPr>
        <a:xfrm>
          <a:off x="15430500" y="1003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13054</xdr:rowOff>
    </xdr:from>
    <xdr:ext cx="534377" cy="259045"/>
    <xdr:sp macro="" textlink="">
      <xdr:nvSpPr>
        <xdr:cNvPr id="591" name="テキスト ボックス 590"/>
        <xdr:cNvSpPr txBox="1"/>
      </xdr:nvSpPr>
      <xdr:spPr>
        <a:xfrm>
          <a:off x="15214111" y="1012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38,490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106906</xdr:rowOff>
    </xdr:from>
    <xdr:to>
      <xdr:col>21</xdr:col>
      <xdr:colOff>212725</xdr:colOff>
      <xdr:row>59</xdr:row>
      <xdr:rowOff>37056</xdr:rowOff>
    </xdr:to>
    <xdr:sp macro="" textlink="">
      <xdr:nvSpPr>
        <xdr:cNvPr id="592" name="円/楕円 591"/>
        <xdr:cNvSpPr/>
      </xdr:nvSpPr>
      <xdr:spPr>
        <a:xfrm>
          <a:off x="14541500" y="1005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28183</xdr:rowOff>
    </xdr:from>
    <xdr:ext cx="534377" cy="259045"/>
    <xdr:sp macro="" textlink="">
      <xdr:nvSpPr>
        <xdr:cNvPr id="593" name="テキスト ボックス 592"/>
        <xdr:cNvSpPr txBox="1"/>
      </xdr:nvSpPr>
      <xdr:spPr>
        <a:xfrm>
          <a:off x="14325111" y="1014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30,548</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125238</xdr:rowOff>
    </xdr:from>
    <xdr:to>
      <xdr:col>20</xdr:col>
      <xdr:colOff>9525</xdr:colOff>
      <xdr:row>59</xdr:row>
      <xdr:rowOff>55388</xdr:rowOff>
    </xdr:to>
    <xdr:sp macro="" textlink="">
      <xdr:nvSpPr>
        <xdr:cNvPr id="594" name="円/楕円 593"/>
        <xdr:cNvSpPr/>
      </xdr:nvSpPr>
      <xdr:spPr>
        <a:xfrm>
          <a:off x="13652500" y="1006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46515</xdr:rowOff>
    </xdr:from>
    <xdr:ext cx="534377" cy="259045"/>
    <xdr:sp macro="" textlink="">
      <xdr:nvSpPr>
        <xdr:cNvPr id="595" name="テキスト ボックス 594"/>
        <xdr:cNvSpPr txBox="1"/>
      </xdr:nvSpPr>
      <xdr:spPr>
        <a:xfrm>
          <a:off x="13436111" y="1016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20,925</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117902</xdr:rowOff>
    </xdr:from>
    <xdr:to>
      <xdr:col>18</xdr:col>
      <xdr:colOff>492125</xdr:colOff>
      <xdr:row>59</xdr:row>
      <xdr:rowOff>48052</xdr:rowOff>
    </xdr:to>
    <xdr:sp macro="" textlink="">
      <xdr:nvSpPr>
        <xdr:cNvPr id="596" name="円/楕円 595"/>
        <xdr:cNvSpPr/>
      </xdr:nvSpPr>
      <xdr:spPr>
        <a:xfrm>
          <a:off x="12763500" y="100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39179</xdr:rowOff>
    </xdr:from>
    <xdr:ext cx="534377" cy="259045"/>
    <xdr:sp macro="" textlink="">
      <xdr:nvSpPr>
        <xdr:cNvPr id="597" name="テキスト ボックス 596"/>
        <xdr:cNvSpPr txBox="1"/>
      </xdr:nvSpPr>
      <xdr:spPr>
        <a:xfrm>
          <a:off x="12547111" y="1015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611" name="テキスト ボックス 610"/>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60597</xdr:rowOff>
    </xdr:from>
    <xdr:to>
      <xdr:col>23</xdr:col>
      <xdr:colOff>516889</xdr:colOff>
      <xdr:row>79</xdr:row>
      <xdr:rowOff>44450</xdr:rowOff>
    </xdr:to>
    <xdr:cxnSp macro="">
      <xdr:nvCxnSpPr>
        <xdr:cNvPr id="621" name="直線コネクタ 620"/>
        <xdr:cNvCxnSpPr/>
      </xdr:nvCxnSpPr>
      <xdr:spPr>
        <a:xfrm flipV="1">
          <a:off x="16317595" y="12233547"/>
          <a:ext cx="1269" cy="1355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7274</xdr:rowOff>
    </xdr:from>
    <xdr:ext cx="599010" cy="259045"/>
    <xdr:sp macro="" textlink="">
      <xdr:nvSpPr>
        <xdr:cNvPr id="624" name="災害復旧費最大値テキスト"/>
        <xdr:cNvSpPr txBox="1"/>
      </xdr:nvSpPr>
      <xdr:spPr>
        <a:xfrm>
          <a:off x="16370300" y="12008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355,762</a:t>
          </a:r>
          <a:endParaRPr kumimoji="1" lang="ja-JP" altLang="en-US" sz="1000" b="1">
            <a:latin typeface="ＭＳ Ｐゴシック"/>
          </a:endParaRPr>
        </a:p>
      </xdr:txBody>
    </xdr:sp>
    <xdr:clientData/>
  </xdr:oneCellAnchor>
  <xdr:twoCellAnchor>
    <xdr:from>
      <xdr:col>23</xdr:col>
      <xdr:colOff>428625</xdr:colOff>
      <xdr:row>71</xdr:row>
      <xdr:rowOff>60597</xdr:rowOff>
    </xdr:from>
    <xdr:to>
      <xdr:col>23</xdr:col>
      <xdr:colOff>606425</xdr:colOff>
      <xdr:row>71</xdr:row>
      <xdr:rowOff>60597</xdr:rowOff>
    </xdr:to>
    <xdr:cxnSp macro="">
      <xdr:nvCxnSpPr>
        <xdr:cNvPr id="625" name="直線コネクタ 624"/>
        <xdr:cNvCxnSpPr/>
      </xdr:nvCxnSpPr>
      <xdr:spPr>
        <a:xfrm>
          <a:off x="16230600" y="12233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41094</xdr:rowOff>
    </xdr:from>
    <xdr:to>
      <xdr:col>23</xdr:col>
      <xdr:colOff>517525</xdr:colOff>
      <xdr:row>78</xdr:row>
      <xdr:rowOff>134229</xdr:rowOff>
    </xdr:to>
    <xdr:cxnSp macro="">
      <xdr:nvCxnSpPr>
        <xdr:cNvPr id="626" name="直線コネクタ 625"/>
        <xdr:cNvCxnSpPr/>
      </xdr:nvCxnSpPr>
      <xdr:spPr>
        <a:xfrm flipV="1">
          <a:off x="15481300" y="13242744"/>
          <a:ext cx="838200" cy="2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72631</xdr:rowOff>
    </xdr:from>
    <xdr:ext cx="534377" cy="259045"/>
    <xdr:sp macro="" textlink="">
      <xdr:nvSpPr>
        <xdr:cNvPr id="627" name="災害復旧費平均値テキスト"/>
        <xdr:cNvSpPr txBox="1"/>
      </xdr:nvSpPr>
      <xdr:spPr>
        <a:xfrm>
          <a:off x="16370300" y="13445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94204</xdr:rowOff>
    </xdr:from>
    <xdr:to>
      <xdr:col>23</xdr:col>
      <xdr:colOff>568325</xdr:colOff>
      <xdr:row>79</xdr:row>
      <xdr:rowOff>24354</xdr:rowOff>
    </xdr:to>
    <xdr:sp macro="" textlink="">
      <xdr:nvSpPr>
        <xdr:cNvPr id="628" name="フローチャート : 判断 627"/>
        <xdr:cNvSpPr/>
      </xdr:nvSpPr>
      <xdr:spPr>
        <a:xfrm>
          <a:off x="162687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134229</xdr:rowOff>
    </xdr:from>
    <xdr:to>
      <xdr:col>22</xdr:col>
      <xdr:colOff>365125</xdr:colOff>
      <xdr:row>78</xdr:row>
      <xdr:rowOff>158373</xdr:rowOff>
    </xdr:to>
    <xdr:cxnSp macro="">
      <xdr:nvCxnSpPr>
        <xdr:cNvPr id="629" name="直線コネクタ 628"/>
        <xdr:cNvCxnSpPr/>
      </xdr:nvCxnSpPr>
      <xdr:spPr>
        <a:xfrm flipV="1">
          <a:off x="14592300" y="13507329"/>
          <a:ext cx="889000" cy="24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100791</xdr:rowOff>
    </xdr:from>
    <xdr:to>
      <xdr:col>22</xdr:col>
      <xdr:colOff>415925</xdr:colOff>
      <xdr:row>79</xdr:row>
      <xdr:rowOff>30941</xdr:rowOff>
    </xdr:to>
    <xdr:sp macro="" textlink="">
      <xdr:nvSpPr>
        <xdr:cNvPr id="630" name="フローチャート : 判断 629"/>
        <xdr:cNvSpPr/>
      </xdr:nvSpPr>
      <xdr:spPr>
        <a:xfrm>
          <a:off x="15430500" y="1347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22068</xdr:rowOff>
    </xdr:from>
    <xdr:ext cx="534377" cy="259045"/>
    <xdr:sp macro="" textlink="">
      <xdr:nvSpPr>
        <xdr:cNvPr id="631" name="テキスト ボックス 630"/>
        <xdr:cNvSpPr txBox="1"/>
      </xdr:nvSpPr>
      <xdr:spPr>
        <a:xfrm>
          <a:off x="15214111" y="1356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16,879</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158373</xdr:rowOff>
    </xdr:from>
    <xdr:to>
      <xdr:col>21</xdr:col>
      <xdr:colOff>161925</xdr:colOff>
      <xdr:row>78</xdr:row>
      <xdr:rowOff>169501</xdr:rowOff>
    </xdr:to>
    <xdr:cxnSp macro="">
      <xdr:nvCxnSpPr>
        <xdr:cNvPr id="632" name="直線コネクタ 631"/>
        <xdr:cNvCxnSpPr/>
      </xdr:nvCxnSpPr>
      <xdr:spPr>
        <a:xfrm flipV="1">
          <a:off x="13703300" y="13531473"/>
          <a:ext cx="889000" cy="1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151651</xdr:rowOff>
    </xdr:from>
    <xdr:to>
      <xdr:col>21</xdr:col>
      <xdr:colOff>212725</xdr:colOff>
      <xdr:row>79</xdr:row>
      <xdr:rowOff>81801</xdr:rowOff>
    </xdr:to>
    <xdr:sp macro="" textlink="">
      <xdr:nvSpPr>
        <xdr:cNvPr id="633" name="フローチャート : 判断 632"/>
        <xdr:cNvSpPr/>
      </xdr:nvSpPr>
      <xdr:spPr>
        <a:xfrm>
          <a:off x="14541500" y="1352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72928</xdr:rowOff>
    </xdr:from>
    <xdr:ext cx="469744" cy="259045"/>
    <xdr:sp macro="" textlink="">
      <xdr:nvSpPr>
        <xdr:cNvPr id="634" name="テキスト ボックス 633"/>
        <xdr:cNvSpPr txBox="1"/>
      </xdr:nvSpPr>
      <xdr:spPr>
        <a:xfrm>
          <a:off x="14357427" y="13617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106893</xdr:rowOff>
    </xdr:from>
    <xdr:to>
      <xdr:col>19</xdr:col>
      <xdr:colOff>644525</xdr:colOff>
      <xdr:row>78</xdr:row>
      <xdr:rowOff>169501</xdr:rowOff>
    </xdr:to>
    <xdr:cxnSp macro="">
      <xdr:nvCxnSpPr>
        <xdr:cNvPr id="635" name="直線コネクタ 634"/>
        <xdr:cNvCxnSpPr/>
      </xdr:nvCxnSpPr>
      <xdr:spPr>
        <a:xfrm>
          <a:off x="12814300" y="13479993"/>
          <a:ext cx="889000" cy="6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152363</xdr:rowOff>
    </xdr:from>
    <xdr:to>
      <xdr:col>20</xdr:col>
      <xdr:colOff>9525</xdr:colOff>
      <xdr:row>79</xdr:row>
      <xdr:rowOff>82513</xdr:rowOff>
    </xdr:to>
    <xdr:sp macro="" textlink="">
      <xdr:nvSpPr>
        <xdr:cNvPr id="636" name="フローチャート : 判断 635"/>
        <xdr:cNvSpPr/>
      </xdr:nvSpPr>
      <xdr:spPr>
        <a:xfrm>
          <a:off x="13652500" y="1352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73640</xdr:rowOff>
    </xdr:from>
    <xdr:ext cx="469744" cy="259045"/>
    <xdr:sp macro="" textlink="">
      <xdr:nvSpPr>
        <xdr:cNvPr id="637" name="テキスト ボックス 636"/>
        <xdr:cNvSpPr txBox="1"/>
      </xdr:nvSpPr>
      <xdr:spPr>
        <a:xfrm>
          <a:off x="13468427" y="1361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106886</xdr:rowOff>
    </xdr:from>
    <xdr:to>
      <xdr:col>18</xdr:col>
      <xdr:colOff>492125</xdr:colOff>
      <xdr:row>79</xdr:row>
      <xdr:rowOff>37036</xdr:rowOff>
    </xdr:to>
    <xdr:sp macro="" textlink="">
      <xdr:nvSpPr>
        <xdr:cNvPr id="638" name="フローチャート : 判断 637"/>
        <xdr:cNvSpPr/>
      </xdr:nvSpPr>
      <xdr:spPr>
        <a:xfrm>
          <a:off x="12763500" y="1347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28163</xdr:rowOff>
    </xdr:from>
    <xdr:ext cx="534377" cy="259045"/>
    <xdr:sp macro="" textlink="">
      <xdr:nvSpPr>
        <xdr:cNvPr id="639" name="テキスト ボックス 638"/>
        <xdr:cNvSpPr txBox="1"/>
      </xdr:nvSpPr>
      <xdr:spPr>
        <a:xfrm>
          <a:off x="12547111" y="13572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161744</xdr:rowOff>
    </xdr:from>
    <xdr:to>
      <xdr:col>23</xdr:col>
      <xdr:colOff>568325</xdr:colOff>
      <xdr:row>77</xdr:row>
      <xdr:rowOff>91894</xdr:rowOff>
    </xdr:to>
    <xdr:sp macro="" textlink="">
      <xdr:nvSpPr>
        <xdr:cNvPr id="645" name="円/楕円 644"/>
        <xdr:cNvSpPr/>
      </xdr:nvSpPr>
      <xdr:spPr>
        <a:xfrm>
          <a:off x="16268700" y="1319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13171</xdr:rowOff>
    </xdr:from>
    <xdr:ext cx="534377" cy="259045"/>
    <xdr:sp macro="" textlink="">
      <xdr:nvSpPr>
        <xdr:cNvPr id="646" name="災害復旧費該当値テキスト"/>
        <xdr:cNvSpPr txBox="1"/>
      </xdr:nvSpPr>
      <xdr:spPr>
        <a:xfrm>
          <a:off x="16370300" y="130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90,881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83429</xdr:rowOff>
    </xdr:from>
    <xdr:to>
      <xdr:col>22</xdr:col>
      <xdr:colOff>415925</xdr:colOff>
      <xdr:row>79</xdr:row>
      <xdr:rowOff>13579</xdr:rowOff>
    </xdr:to>
    <xdr:sp macro="" textlink="">
      <xdr:nvSpPr>
        <xdr:cNvPr id="647" name="円/楕円 646"/>
        <xdr:cNvSpPr/>
      </xdr:nvSpPr>
      <xdr:spPr>
        <a:xfrm>
          <a:off x="15430500" y="134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30106</xdr:rowOff>
    </xdr:from>
    <xdr:ext cx="534377" cy="259045"/>
    <xdr:sp macro="" textlink="">
      <xdr:nvSpPr>
        <xdr:cNvPr id="648" name="テキスト ボックス 647"/>
        <xdr:cNvSpPr txBox="1"/>
      </xdr:nvSpPr>
      <xdr:spPr>
        <a:xfrm>
          <a:off x="15214111" y="1323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107573</xdr:rowOff>
    </xdr:from>
    <xdr:to>
      <xdr:col>21</xdr:col>
      <xdr:colOff>212725</xdr:colOff>
      <xdr:row>79</xdr:row>
      <xdr:rowOff>37723</xdr:rowOff>
    </xdr:to>
    <xdr:sp macro="" textlink="">
      <xdr:nvSpPr>
        <xdr:cNvPr id="649" name="円/楕円 648"/>
        <xdr:cNvSpPr/>
      </xdr:nvSpPr>
      <xdr:spPr>
        <a:xfrm>
          <a:off x="14541500" y="13480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54250</xdr:rowOff>
    </xdr:from>
    <xdr:ext cx="534377" cy="259045"/>
    <xdr:sp macro="" textlink="">
      <xdr:nvSpPr>
        <xdr:cNvPr id="650" name="テキスト ボックス 649"/>
        <xdr:cNvSpPr txBox="1"/>
      </xdr:nvSpPr>
      <xdr:spPr>
        <a:xfrm>
          <a:off x="14325111" y="1325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118701</xdr:rowOff>
    </xdr:from>
    <xdr:to>
      <xdr:col>20</xdr:col>
      <xdr:colOff>9525</xdr:colOff>
      <xdr:row>79</xdr:row>
      <xdr:rowOff>48851</xdr:rowOff>
    </xdr:to>
    <xdr:sp macro="" textlink="">
      <xdr:nvSpPr>
        <xdr:cNvPr id="651" name="円/楕円 650"/>
        <xdr:cNvSpPr/>
      </xdr:nvSpPr>
      <xdr:spPr>
        <a:xfrm>
          <a:off x="13652500" y="1349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65378</xdr:rowOff>
    </xdr:from>
    <xdr:ext cx="534377" cy="259045"/>
    <xdr:sp macro="" textlink="">
      <xdr:nvSpPr>
        <xdr:cNvPr id="652" name="テキスト ボックス 651"/>
        <xdr:cNvSpPr txBox="1"/>
      </xdr:nvSpPr>
      <xdr:spPr>
        <a:xfrm>
          <a:off x="13436111" y="132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56093</xdr:rowOff>
    </xdr:from>
    <xdr:to>
      <xdr:col>18</xdr:col>
      <xdr:colOff>492125</xdr:colOff>
      <xdr:row>78</xdr:row>
      <xdr:rowOff>157693</xdr:rowOff>
    </xdr:to>
    <xdr:sp macro="" textlink="">
      <xdr:nvSpPr>
        <xdr:cNvPr id="653" name="円/楕円 652"/>
        <xdr:cNvSpPr/>
      </xdr:nvSpPr>
      <xdr:spPr>
        <a:xfrm>
          <a:off x="12763500" y="1342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2770</xdr:rowOff>
    </xdr:from>
    <xdr:ext cx="534377" cy="259045"/>
    <xdr:sp macro="" textlink="">
      <xdr:nvSpPr>
        <xdr:cNvPr id="654" name="テキスト ボックス 653"/>
        <xdr:cNvSpPr txBox="1"/>
      </xdr:nvSpPr>
      <xdr:spPr>
        <a:xfrm>
          <a:off x="12547111" y="1320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150/151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68" name="テキスト ボックス 66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0" name="テキスト ボックス 66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2" name="テキスト ボックス 67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74" name="テキスト ボックス 673"/>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76" name="テキスト ボックス 675"/>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130601</xdr:rowOff>
    </xdr:from>
    <xdr:to>
      <xdr:col>23</xdr:col>
      <xdr:colOff>516889</xdr:colOff>
      <xdr:row>99</xdr:row>
      <xdr:rowOff>43500</xdr:rowOff>
    </xdr:to>
    <xdr:cxnSp macro="">
      <xdr:nvCxnSpPr>
        <xdr:cNvPr id="678" name="直線コネクタ 677"/>
        <xdr:cNvCxnSpPr/>
      </xdr:nvCxnSpPr>
      <xdr:spPr>
        <a:xfrm flipV="1">
          <a:off x="16317595" y="15732551"/>
          <a:ext cx="1269" cy="1284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47327</xdr:rowOff>
    </xdr:from>
    <xdr:ext cx="378565" cy="259045"/>
    <xdr:sp macro="" textlink="">
      <xdr:nvSpPr>
        <xdr:cNvPr id="679" name="公債費最小値テキスト"/>
        <xdr:cNvSpPr txBox="1"/>
      </xdr:nvSpPr>
      <xdr:spPr>
        <a:xfrm>
          <a:off x="16370300" y="1702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23</xdr:col>
      <xdr:colOff>428625</xdr:colOff>
      <xdr:row>99</xdr:row>
      <xdr:rowOff>43500</xdr:rowOff>
    </xdr:from>
    <xdr:to>
      <xdr:col>23</xdr:col>
      <xdr:colOff>606425</xdr:colOff>
      <xdr:row>99</xdr:row>
      <xdr:rowOff>43500</xdr:rowOff>
    </xdr:to>
    <xdr:cxnSp macro="">
      <xdr:nvCxnSpPr>
        <xdr:cNvPr id="680" name="直線コネクタ 679"/>
        <xdr:cNvCxnSpPr/>
      </xdr:nvCxnSpPr>
      <xdr:spPr>
        <a:xfrm>
          <a:off x="16230600" y="1701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77278</xdr:rowOff>
    </xdr:from>
    <xdr:ext cx="690189" cy="259045"/>
    <xdr:sp macro="" textlink="">
      <xdr:nvSpPr>
        <xdr:cNvPr id="681" name="公債費最大値テキスト"/>
        <xdr:cNvSpPr txBox="1"/>
      </xdr:nvSpPr>
      <xdr:spPr>
        <a:xfrm>
          <a:off x="16370300" y="15507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1,012,164</a:t>
          </a:r>
          <a:endParaRPr kumimoji="1" lang="ja-JP" altLang="en-US" sz="1000" b="1">
            <a:latin typeface="ＭＳ Ｐゴシック"/>
          </a:endParaRPr>
        </a:p>
      </xdr:txBody>
    </xdr:sp>
    <xdr:clientData/>
  </xdr:oneCellAnchor>
  <xdr:twoCellAnchor>
    <xdr:from>
      <xdr:col>23</xdr:col>
      <xdr:colOff>428625</xdr:colOff>
      <xdr:row>91</xdr:row>
      <xdr:rowOff>130601</xdr:rowOff>
    </xdr:from>
    <xdr:to>
      <xdr:col>23</xdr:col>
      <xdr:colOff>606425</xdr:colOff>
      <xdr:row>91</xdr:row>
      <xdr:rowOff>130601</xdr:rowOff>
    </xdr:to>
    <xdr:cxnSp macro="">
      <xdr:nvCxnSpPr>
        <xdr:cNvPr id="682" name="直線コネクタ 681"/>
        <xdr:cNvCxnSpPr/>
      </xdr:nvCxnSpPr>
      <xdr:spPr>
        <a:xfrm>
          <a:off x="16230600" y="1573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21161</xdr:rowOff>
    </xdr:from>
    <xdr:to>
      <xdr:col>23</xdr:col>
      <xdr:colOff>517525</xdr:colOff>
      <xdr:row>99</xdr:row>
      <xdr:rowOff>22949</xdr:rowOff>
    </xdr:to>
    <xdr:cxnSp macro="">
      <xdr:nvCxnSpPr>
        <xdr:cNvPr id="683" name="直線コネクタ 682"/>
        <xdr:cNvCxnSpPr/>
      </xdr:nvCxnSpPr>
      <xdr:spPr>
        <a:xfrm>
          <a:off x="15481300" y="16994711"/>
          <a:ext cx="838200" cy="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2298</xdr:rowOff>
    </xdr:from>
    <xdr:ext cx="599010" cy="259045"/>
    <xdr:sp macro="" textlink="">
      <xdr:nvSpPr>
        <xdr:cNvPr id="684" name="公債費平均値テキスト"/>
        <xdr:cNvSpPr txBox="1"/>
      </xdr:nvSpPr>
      <xdr:spPr>
        <a:xfrm>
          <a:off x="16370300" y="166329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150871</xdr:rowOff>
    </xdr:from>
    <xdr:to>
      <xdr:col>23</xdr:col>
      <xdr:colOff>568325</xdr:colOff>
      <xdr:row>98</xdr:row>
      <xdr:rowOff>81021</xdr:rowOff>
    </xdr:to>
    <xdr:sp macro="" textlink="">
      <xdr:nvSpPr>
        <xdr:cNvPr id="685" name="フローチャート : 判断 684"/>
        <xdr:cNvSpPr/>
      </xdr:nvSpPr>
      <xdr:spPr>
        <a:xfrm>
          <a:off x="16268700" y="167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18366</xdr:rowOff>
    </xdr:from>
    <xdr:to>
      <xdr:col>22</xdr:col>
      <xdr:colOff>365125</xdr:colOff>
      <xdr:row>99</xdr:row>
      <xdr:rowOff>21161</xdr:rowOff>
    </xdr:to>
    <xdr:cxnSp macro="">
      <xdr:nvCxnSpPr>
        <xdr:cNvPr id="686" name="直線コネクタ 685"/>
        <xdr:cNvCxnSpPr/>
      </xdr:nvCxnSpPr>
      <xdr:spPr>
        <a:xfrm>
          <a:off x="14592300" y="16991916"/>
          <a:ext cx="889000" cy="2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12271</xdr:rowOff>
    </xdr:from>
    <xdr:to>
      <xdr:col>22</xdr:col>
      <xdr:colOff>415925</xdr:colOff>
      <xdr:row>98</xdr:row>
      <xdr:rowOff>113871</xdr:rowOff>
    </xdr:to>
    <xdr:sp macro="" textlink="">
      <xdr:nvSpPr>
        <xdr:cNvPr id="687" name="フローチャート : 判断 686"/>
        <xdr:cNvSpPr/>
      </xdr:nvSpPr>
      <xdr:spPr>
        <a:xfrm>
          <a:off x="15430500" y="1681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130398</xdr:rowOff>
    </xdr:from>
    <xdr:ext cx="599010" cy="259045"/>
    <xdr:sp macro="" textlink="">
      <xdr:nvSpPr>
        <xdr:cNvPr id="688" name="テキスト ボックス 687"/>
        <xdr:cNvSpPr txBox="1"/>
      </xdr:nvSpPr>
      <xdr:spPr>
        <a:xfrm>
          <a:off x="15181794" y="1658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120,338</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13303</xdr:rowOff>
    </xdr:from>
    <xdr:to>
      <xdr:col>21</xdr:col>
      <xdr:colOff>161925</xdr:colOff>
      <xdr:row>99</xdr:row>
      <xdr:rowOff>18366</xdr:rowOff>
    </xdr:to>
    <xdr:cxnSp macro="">
      <xdr:nvCxnSpPr>
        <xdr:cNvPr id="689" name="直線コネクタ 688"/>
        <xdr:cNvCxnSpPr/>
      </xdr:nvCxnSpPr>
      <xdr:spPr>
        <a:xfrm>
          <a:off x="13703300" y="16986853"/>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95625</xdr:rowOff>
    </xdr:from>
    <xdr:to>
      <xdr:col>21</xdr:col>
      <xdr:colOff>212725</xdr:colOff>
      <xdr:row>99</xdr:row>
      <xdr:rowOff>25775</xdr:rowOff>
    </xdr:to>
    <xdr:sp macro="" textlink="">
      <xdr:nvSpPr>
        <xdr:cNvPr id="690" name="フローチャート : 判断 689"/>
        <xdr:cNvSpPr/>
      </xdr:nvSpPr>
      <xdr:spPr>
        <a:xfrm>
          <a:off x="14541500" y="168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42302</xdr:rowOff>
    </xdr:from>
    <xdr:ext cx="534377" cy="259045"/>
    <xdr:sp macro="" textlink="">
      <xdr:nvSpPr>
        <xdr:cNvPr id="691" name="テキスト ボックス 690"/>
        <xdr:cNvSpPr txBox="1"/>
      </xdr:nvSpPr>
      <xdr:spPr>
        <a:xfrm>
          <a:off x="14325111" y="1667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4930</xdr:rowOff>
    </xdr:from>
    <xdr:to>
      <xdr:col>19</xdr:col>
      <xdr:colOff>644525</xdr:colOff>
      <xdr:row>99</xdr:row>
      <xdr:rowOff>13303</xdr:rowOff>
    </xdr:to>
    <xdr:cxnSp macro="">
      <xdr:nvCxnSpPr>
        <xdr:cNvPr id="692" name="直線コネクタ 691"/>
        <xdr:cNvCxnSpPr/>
      </xdr:nvCxnSpPr>
      <xdr:spPr>
        <a:xfrm>
          <a:off x="12814300" y="16978480"/>
          <a:ext cx="889000" cy="8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92804</xdr:rowOff>
    </xdr:from>
    <xdr:to>
      <xdr:col>20</xdr:col>
      <xdr:colOff>9525</xdr:colOff>
      <xdr:row>99</xdr:row>
      <xdr:rowOff>22954</xdr:rowOff>
    </xdr:to>
    <xdr:sp macro="" textlink="">
      <xdr:nvSpPr>
        <xdr:cNvPr id="693" name="フローチャート : 判断 692"/>
        <xdr:cNvSpPr/>
      </xdr:nvSpPr>
      <xdr:spPr>
        <a:xfrm>
          <a:off x="13652500" y="1689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39481</xdr:rowOff>
    </xdr:from>
    <xdr:ext cx="534377" cy="259045"/>
    <xdr:sp macro="" textlink="">
      <xdr:nvSpPr>
        <xdr:cNvPr id="694" name="テキスト ボックス 693"/>
        <xdr:cNvSpPr txBox="1"/>
      </xdr:nvSpPr>
      <xdr:spPr>
        <a:xfrm>
          <a:off x="13436111" y="1667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93069</xdr:rowOff>
    </xdr:from>
    <xdr:to>
      <xdr:col>18</xdr:col>
      <xdr:colOff>492125</xdr:colOff>
      <xdr:row>99</xdr:row>
      <xdr:rowOff>23219</xdr:rowOff>
    </xdr:to>
    <xdr:sp macro="" textlink="">
      <xdr:nvSpPr>
        <xdr:cNvPr id="695" name="フローチャート : 判断 694"/>
        <xdr:cNvSpPr/>
      </xdr:nvSpPr>
      <xdr:spPr>
        <a:xfrm>
          <a:off x="12763500" y="1689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39746</xdr:rowOff>
    </xdr:from>
    <xdr:ext cx="534377" cy="259045"/>
    <xdr:sp macro="" textlink="">
      <xdr:nvSpPr>
        <xdr:cNvPr id="696" name="テキスト ボックス 695"/>
        <xdr:cNvSpPr txBox="1"/>
      </xdr:nvSpPr>
      <xdr:spPr>
        <a:xfrm>
          <a:off x="12547111" y="16670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143599</xdr:rowOff>
    </xdr:from>
    <xdr:to>
      <xdr:col>23</xdr:col>
      <xdr:colOff>568325</xdr:colOff>
      <xdr:row>99</xdr:row>
      <xdr:rowOff>73749</xdr:rowOff>
    </xdr:to>
    <xdr:sp macro="" textlink="">
      <xdr:nvSpPr>
        <xdr:cNvPr id="702" name="円/楕円 701"/>
        <xdr:cNvSpPr/>
      </xdr:nvSpPr>
      <xdr:spPr>
        <a:xfrm>
          <a:off x="16268700" y="1694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58526</xdr:rowOff>
    </xdr:from>
    <xdr:ext cx="534377" cy="259045"/>
    <xdr:sp macro="" textlink="">
      <xdr:nvSpPr>
        <xdr:cNvPr id="703" name="公債費該当値テキスト"/>
        <xdr:cNvSpPr txBox="1"/>
      </xdr:nvSpPr>
      <xdr:spPr>
        <a:xfrm>
          <a:off x="16370300" y="168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16,930</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141811</xdr:rowOff>
    </xdr:from>
    <xdr:to>
      <xdr:col>22</xdr:col>
      <xdr:colOff>415925</xdr:colOff>
      <xdr:row>99</xdr:row>
      <xdr:rowOff>71961</xdr:rowOff>
    </xdr:to>
    <xdr:sp macro="" textlink="">
      <xdr:nvSpPr>
        <xdr:cNvPr id="704" name="円/楕円 703"/>
        <xdr:cNvSpPr/>
      </xdr:nvSpPr>
      <xdr:spPr>
        <a:xfrm>
          <a:off x="15430500" y="169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63088</xdr:rowOff>
    </xdr:from>
    <xdr:ext cx="534377" cy="259045"/>
    <xdr:sp macro="" textlink="">
      <xdr:nvSpPr>
        <xdr:cNvPr id="705" name="テキスト ボックス 704"/>
        <xdr:cNvSpPr txBox="1"/>
      </xdr:nvSpPr>
      <xdr:spPr>
        <a:xfrm>
          <a:off x="15214111" y="1703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139016</xdr:rowOff>
    </xdr:from>
    <xdr:to>
      <xdr:col>21</xdr:col>
      <xdr:colOff>212725</xdr:colOff>
      <xdr:row>99</xdr:row>
      <xdr:rowOff>69166</xdr:rowOff>
    </xdr:to>
    <xdr:sp macro="" textlink="">
      <xdr:nvSpPr>
        <xdr:cNvPr id="706" name="円/楕円 705"/>
        <xdr:cNvSpPr/>
      </xdr:nvSpPr>
      <xdr:spPr>
        <a:xfrm>
          <a:off x="14541500" y="1694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60293</xdr:rowOff>
    </xdr:from>
    <xdr:ext cx="534377" cy="259045"/>
    <xdr:sp macro="" textlink="">
      <xdr:nvSpPr>
        <xdr:cNvPr id="707" name="テキスト ボックス 706"/>
        <xdr:cNvSpPr txBox="1"/>
      </xdr:nvSpPr>
      <xdr:spPr>
        <a:xfrm>
          <a:off x="14325111" y="1703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133953</xdr:rowOff>
    </xdr:from>
    <xdr:to>
      <xdr:col>20</xdr:col>
      <xdr:colOff>9525</xdr:colOff>
      <xdr:row>99</xdr:row>
      <xdr:rowOff>64103</xdr:rowOff>
    </xdr:to>
    <xdr:sp macro="" textlink="">
      <xdr:nvSpPr>
        <xdr:cNvPr id="708" name="円/楕円 707"/>
        <xdr:cNvSpPr/>
      </xdr:nvSpPr>
      <xdr:spPr>
        <a:xfrm>
          <a:off x="13652500" y="1693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55230</xdr:rowOff>
    </xdr:from>
    <xdr:ext cx="534377" cy="259045"/>
    <xdr:sp macro="" textlink="">
      <xdr:nvSpPr>
        <xdr:cNvPr id="709" name="テキスト ボックス 708"/>
        <xdr:cNvSpPr txBox="1"/>
      </xdr:nvSpPr>
      <xdr:spPr>
        <a:xfrm>
          <a:off x="13436111" y="1702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24,525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125580</xdr:rowOff>
    </xdr:from>
    <xdr:to>
      <xdr:col>18</xdr:col>
      <xdr:colOff>492125</xdr:colOff>
      <xdr:row>99</xdr:row>
      <xdr:rowOff>55730</xdr:rowOff>
    </xdr:to>
    <xdr:sp macro="" textlink="">
      <xdr:nvSpPr>
        <xdr:cNvPr id="710" name="円/楕円 709"/>
        <xdr:cNvSpPr/>
      </xdr:nvSpPr>
      <xdr:spPr>
        <a:xfrm>
          <a:off x="12763500" y="1692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46857</xdr:rowOff>
    </xdr:from>
    <xdr:ext cx="534377" cy="259045"/>
    <xdr:sp macro="" textlink="">
      <xdr:nvSpPr>
        <xdr:cNvPr id="711" name="テキスト ボックス 710"/>
        <xdr:cNvSpPr txBox="1"/>
      </xdr:nvSpPr>
      <xdr:spPr>
        <a:xfrm>
          <a:off x="12547111" y="1702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2" name="直線コネクタ 72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3" name="テキスト ボックス 72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4" name="直線コネクタ 72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25" name="テキスト ボックス 724"/>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6" name="直線コネクタ 72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27" name="テキスト ボックス 726"/>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8" name="直線コネクタ 72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29" name="テキスト ボックス 728"/>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0" name="直線コネクタ 72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1" name="テキスト ボックス 730"/>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2" name="直線コネクタ 73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3" name="テキスト ボックス 732"/>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42480</xdr:rowOff>
    </xdr:from>
    <xdr:to>
      <xdr:col>32</xdr:col>
      <xdr:colOff>186689</xdr:colOff>
      <xdr:row>39</xdr:row>
      <xdr:rowOff>98878</xdr:rowOff>
    </xdr:to>
    <xdr:cxnSp macro="">
      <xdr:nvCxnSpPr>
        <xdr:cNvPr id="737" name="直線コネクタ 736"/>
        <xdr:cNvCxnSpPr/>
      </xdr:nvCxnSpPr>
      <xdr:spPr>
        <a:xfrm flipV="1">
          <a:off x="22159595" y="5357430"/>
          <a:ext cx="1269" cy="142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133290</xdr:rowOff>
    </xdr:from>
    <xdr:ext cx="249299" cy="259045"/>
    <xdr:sp macro="" textlink="">
      <xdr:nvSpPr>
        <xdr:cNvPr id="738" name="諸支出金最小値テキスト"/>
        <xdr:cNvSpPr txBox="1"/>
      </xdr:nvSpPr>
      <xdr:spPr>
        <a:xfrm>
          <a:off x="22212300" y="6819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9" name="直線コネクタ 73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160607</xdr:rowOff>
    </xdr:from>
    <xdr:ext cx="534377" cy="259045"/>
    <xdr:sp macro="" textlink="">
      <xdr:nvSpPr>
        <xdr:cNvPr id="740" name="諸支出金最大値テキスト"/>
        <xdr:cNvSpPr txBox="1"/>
      </xdr:nvSpPr>
      <xdr:spPr>
        <a:xfrm>
          <a:off x="22212300" y="513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43,727</a:t>
          </a:r>
          <a:endParaRPr kumimoji="1" lang="ja-JP" altLang="en-US" sz="1000" b="1">
            <a:latin typeface="ＭＳ Ｐゴシック"/>
          </a:endParaRPr>
        </a:p>
      </xdr:txBody>
    </xdr:sp>
    <xdr:clientData/>
  </xdr:oneCellAnchor>
  <xdr:twoCellAnchor>
    <xdr:from>
      <xdr:col>32</xdr:col>
      <xdr:colOff>98425</xdr:colOff>
      <xdr:row>31</xdr:row>
      <xdr:rowOff>42480</xdr:rowOff>
    </xdr:from>
    <xdr:to>
      <xdr:col>32</xdr:col>
      <xdr:colOff>276225</xdr:colOff>
      <xdr:row>31</xdr:row>
      <xdr:rowOff>42480</xdr:rowOff>
    </xdr:to>
    <xdr:cxnSp macro="">
      <xdr:nvCxnSpPr>
        <xdr:cNvPr id="741" name="直線コネクタ 740"/>
        <xdr:cNvCxnSpPr/>
      </xdr:nvCxnSpPr>
      <xdr:spPr>
        <a:xfrm>
          <a:off x="22072600" y="5357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2" name="直線コネクタ 74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50740</xdr:rowOff>
    </xdr:from>
    <xdr:ext cx="378565" cy="259045"/>
    <xdr:sp macro="" textlink="">
      <xdr:nvSpPr>
        <xdr:cNvPr id="743" name="諸支出金平均値テキスト"/>
        <xdr:cNvSpPr txBox="1"/>
      </xdr:nvSpPr>
      <xdr:spPr>
        <a:xfrm>
          <a:off x="22212300" y="65658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27863</xdr:rowOff>
    </xdr:from>
    <xdr:to>
      <xdr:col>32</xdr:col>
      <xdr:colOff>238125</xdr:colOff>
      <xdr:row>39</xdr:row>
      <xdr:rowOff>129463</xdr:rowOff>
    </xdr:to>
    <xdr:sp macro="" textlink="">
      <xdr:nvSpPr>
        <xdr:cNvPr id="744" name="フローチャート : 判断 743"/>
        <xdr:cNvSpPr/>
      </xdr:nvSpPr>
      <xdr:spPr>
        <a:xfrm>
          <a:off x="22110700" y="671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5" name="直線コネクタ 74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3306</xdr:rowOff>
    </xdr:from>
    <xdr:to>
      <xdr:col>31</xdr:col>
      <xdr:colOff>85725</xdr:colOff>
      <xdr:row>39</xdr:row>
      <xdr:rowOff>104906</xdr:rowOff>
    </xdr:to>
    <xdr:sp macro="" textlink="">
      <xdr:nvSpPr>
        <xdr:cNvPr id="746" name="フローチャート : 判断 745"/>
        <xdr:cNvSpPr/>
      </xdr:nvSpPr>
      <xdr:spPr>
        <a:xfrm>
          <a:off x="21272500" y="668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121433</xdr:rowOff>
    </xdr:from>
    <xdr:ext cx="469744" cy="259045"/>
    <xdr:sp macro="" textlink="">
      <xdr:nvSpPr>
        <xdr:cNvPr id="747" name="テキスト ボックス 746"/>
        <xdr:cNvSpPr txBox="1"/>
      </xdr:nvSpPr>
      <xdr:spPr>
        <a:xfrm>
          <a:off x="21088427" y="646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8" name="直線コネクタ 74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40960</xdr:rowOff>
    </xdr:from>
    <xdr:to>
      <xdr:col>29</xdr:col>
      <xdr:colOff>568325</xdr:colOff>
      <xdr:row>39</xdr:row>
      <xdr:rowOff>142560</xdr:rowOff>
    </xdr:to>
    <xdr:sp macro="" textlink="">
      <xdr:nvSpPr>
        <xdr:cNvPr id="749" name="フローチャート : 判断 748"/>
        <xdr:cNvSpPr/>
      </xdr:nvSpPr>
      <xdr:spPr>
        <a:xfrm>
          <a:off x="20383500" y="672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159087</xdr:rowOff>
    </xdr:from>
    <xdr:ext cx="378565" cy="259045"/>
    <xdr:sp macro="" textlink="">
      <xdr:nvSpPr>
        <xdr:cNvPr id="750" name="テキスト ボックス 749"/>
        <xdr:cNvSpPr txBox="1"/>
      </xdr:nvSpPr>
      <xdr:spPr>
        <a:xfrm>
          <a:off x="20245017" y="65027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1" name="直線コネクタ 75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45400</xdr:rowOff>
    </xdr:from>
    <xdr:to>
      <xdr:col>28</xdr:col>
      <xdr:colOff>365125</xdr:colOff>
      <xdr:row>39</xdr:row>
      <xdr:rowOff>147000</xdr:rowOff>
    </xdr:to>
    <xdr:sp macro="" textlink="">
      <xdr:nvSpPr>
        <xdr:cNvPr id="752" name="フローチャート : 判断 751"/>
        <xdr:cNvSpPr/>
      </xdr:nvSpPr>
      <xdr:spPr>
        <a:xfrm>
          <a:off x="19494500" y="67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163527</xdr:rowOff>
    </xdr:from>
    <xdr:ext cx="313932" cy="259045"/>
    <xdr:sp macro="" textlink="">
      <xdr:nvSpPr>
        <xdr:cNvPr id="753" name="テキスト ボックス 752"/>
        <xdr:cNvSpPr txBox="1"/>
      </xdr:nvSpPr>
      <xdr:spPr>
        <a:xfrm>
          <a:off x="19388333" y="6507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46641</xdr:rowOff>
    </xdr:from>
    <xdr:to>
      <xdr:col>27</xdr:col>
      <xdr:colOff>161925</xdr:colOff>
      <xdr:row>39</xdr:row>
      <xdr:rowOff>148241</xdr:rowOff>
    </xdr:to>
    <xdr:sp macro="" textlink="">
      <xdr:nvSpPr>
        <xdr:cNvPr id="754" name="フローチャート : 判断 753"/>
        <xdr:cNvSpPr/>
      </xdr:nvSpPr>
      <xdr:spPr>
        <a:xfrm>
          <a:off x="18605500" y="673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164768</xdr:rowOff>
    </xdr:from>
    <xdr:ext cx="313932" cy="259045"/>
    <xdr:sp macro="" textlink="">
      <xdr:nvSpPr>
        <xdr:cNvPr id="755" name="テキスト ボックス 754"/>
        <xdr:cNvSpPr txBox="1"/>
      </xdr:nvSpPr>
      <xdr:spPr>
        <a:xfrm>
          <a:off x="18499333" y="65084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1" name="円/楕円 76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6290</xdr:rowOff>
    </xdr:from>
    <xdr:ext cx="249299" cy="259045"/>
    <xdr:sp macro="" textlink="">
      <xdr:nvSpPr>
        <xdr:cNvPr id="762" name="諸支出金該当値テキスト"/>
        <xdr:cNvSpPr txBox="1"/>
      </xdr:nvSpPr>
      <xdr:spPr>
        <a:xfrm>
          <a:off x="22212300" y="669284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3" name="円/楕円 76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4" name="テキスト ボックス 763"/>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5" name="円/楕円 76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6" name="テキスト ボックス 765"/>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7" name="円/楕円 76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8" name="テキスト ボックス 767"/>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9" name="円/楕円 76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0" name="テキスト ボックス 769"/>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4" name="テキスト ボックス 78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6" name="テキスト ボックス 78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88" name="テキスト ボックス 78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49</xdr:row>
      <xdr:rowOff>92727</xdr:rowOff>
    </xdr:from>
    <xdr:ext cx="467179" cy="259045"/>
    <xdr:sp macro="" textlink="">
      <xdr:nvSpPr>
        <xdr:cNvPr id="790" name="テキスト ボックス 789"/>
        <xdr:cNvSpPr txBox="1"/>
      </xdr:nvSpPr>
      <xdr:spPr>
        <a:xfrm>
          <a:off x="17820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47</xdr:row>
      <xdr:rowOff>54627</xdr:rowOff>
    </xdr:from>
    <xdr:ext cx="467179" cy="259045"/>
    <xdr:sp macro="" textlink="">
      <xdr:nvSpPr>
        <xdr:cNvPr id="792" name="テキスト ボックス 791"/>
        <xdr:cNvSpPr txBox="1"/>
      </xdr:nvSpPr>
      <xdr:spPr>
        <a:xfrm>
          <a:off x="17820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4" name="直線コネクタ 793"/>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5"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7"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9" name="直線コネクタ 79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0"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1" name="フローチャート : 判断 800"/>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2" name="直線コネクタ 80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3" name="フローチャート : 判断 802"/>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4" name="テキスト ボックス 803"/>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5" name="直線コネクタ 80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6" name="フローチャート : 判断 805"/>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7" name="テキスト ボックス 80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118364</xdr:rowOff>
    </xdr:from>
    <xdr:to>
      <xdr:col>28</xdr:col>
      <xdr:colOff>314325</xdr:colOff>
      <xdr:row>59</xdr:row>
      <xdr:rowOff>44450</xdr:rowOff>
    </xdr:to>
    <xdr:cxnSp macro="">
      <xdr:nvCxnSpPr>
        <xdr:cNvPr id="808" name="直線コネクタ 807"/>
        <xdr:cNvCxnSpPr/>
      </xdr:nvCxnSpPr>
      <xdr:spPr>
        <a:xfrm>
          <a:off x="18656300" y="8690864"/>
          <a:ext cx="889000" cy="146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9" name="フローチャート : 判断 808"/>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0" name="テキスト ボックス 809"/>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11" name="フローチャート : 判断 81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2" name="テキスト ボックス 81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8" name="円/楕円 81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9"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0" name="円/楕円 81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1" name="テキスト ボックス 820"/>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2" name="円/楕円 82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3" name="テキスト ボックス 822"/>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4" name="円/楕円 82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5" name="テキスト ボックス 824"/>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67564</xdr:rowOff>
    </xdr:from>
    <xdr:to>
      <xdr:col>27</xdr:col>
      <xdr:colOff>161925</xdr:colOff>
      <xdr:row>50</xdr:row>
      <xdr:rowOff>169164</xdr:rowOff>
    </xdr:to>
    <xdr:sp macro="" textlink="">
      <xdr:nvSpPr>
        <xdr:cNvPr id="826" name="円/楕円 825"/>
        <xdr:cNvSpPr/>
      </xdr:nvSpPr>
      <xdr:spPr>
        <a:xfrm>
          <a:off x="18605500" y="864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49</xdr:row>
      <xdr:rowOff>14241</xdr:rowOff>
    </xdr:from>
    <xdr:ext cx="469744" cy="259045"/>
    <xdr:sp macro="" textlink="">
      <xdr:nvSpPr>
        <xdr:cNvPr id="827" name="テキスト ボックス 826"/>
        <xdr:cNvSpPr txBox="1"/>
      </xdr:nvSpPr>
      <xdr:spPr>
        <a:xfrm>
          <a:off x="18421427" y="84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3,856</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においては</a:t>
          </a:r>
          <a:r>
            <a:rPr kumimoji="1" lang="ja-JP" altLang="en-US" sz="1100">
              <a:solidFill>
                <a:schemeClr val="dk1"/>
              </a:solidFill>
              <a:effectLst/>
              <a:latin typeface="+mn-lt"/>
              <a:ea typeface="+mn-ea"/>
              <a:cs typeface="+mn-cs"/>
            </a:rPr>
            <a:t>避難指示解除に向け、町内に災害公営住宅を整備するための財源である福島再生加速化交付金の基金積立による経費が大幅に増加したことにより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306,710</a:t>
          </a:r>
          <a:r>
            <a:rPr kumimoji="1" lang="ja-JP" altLang="en-US" sz="1100">
              <a:solidFill>
                <a:schemeClr val="dk1"/>
              </a:solidFill>
              <a:effectLst/>
              <a:latin typeface="+mn-lt"/>
              <a:ea typeface="+mn-ea"/>
              <a:cs typeface="+mn-cs"/>
            </a:rPr>
            <a:t>円上回った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en-US" sz="1100">
              <a:solidFill>
                <a:schemeClr val="dk1"/>
              </a:solidFill>
              <a:effectLst/>
              <a:latin typeface="+mn-lt"/>
              <a:ea typeface="+mn-ea"/>
              <a:cs typeface="+mn-cs"/>
            </a:rPr>
            <a:t>民生</a:t>
          </a:r>
          <a:r>
            <a:rPr kumimoji="1" lang="ja-JP" altLang="ja-JP" sz="1100">
              <a:solidFill>
                <a:schemeClr val="dk1"/>
              </a:solidFill>
              <a:effectLst/>
              <a:latin typeface="+mn-lt"/>
              <a:ea typeface="+mn-ea"/>
              <a:cs typeface="+mn-cs"/>
            </a:rPr>
            <a:t>費においては</a:t>
          </a:r>
          <a:r>
            <a:rPr kumimoji="1" lang="ja-JP" altLang="en-US" sz="1100">
              <a:solidFill>
                <a:schemeClr val="dk1"/>
              </a:solidFill>
              <a:effectLst/>
              <a:latin typeface="+mn-lt"/>
              <a:ea typeface="+mn-ea"/>
              <a:cs typeface="+mn-cs"/>
            </a:rPr>
            <a:t>臨時福祉給付金及び避難指示解除に向け、町内社会福祉施設機能回復工事等による増</a:t>
          </a:r>
          <a:r>
            <a:rPr kumimoji="1" lang="ja-JP" altLang="ja-JP" sz="1100">
              <a:solidFill>
                <a:schemeClr val="dk1"/>
              </a:solidFill>
              <a:effectLst/>
              <a:latin typeface="+mn-lt"/>
              <a:ea typeface="+mn-ea"/>
              <a:cs typeface="+mn-cs"/>
            </a:rPr>
            <a:t>に伴い</a:t>
          </a:r>
          <a:r>
            <a:rPr kumimoji="1" lang="en-US" altLang="ja-JP" sz="1100">
              <a:solidFill>
                <a:schemeClr val="dk1"/>
              </a:solidFill>
              <a:effectLst/>
              <a:latin typeface="+mn-lt"/>
              <a:ea typeface="+mn-ea"/>
              <a:cs typeface="+mn-cs"/>
            </a:rPr>
            <a:t>31,159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となっているが、類似団体（平成２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年度より市町村類型変更）平均を</a:t>
          </a:r>
          <a:r>
            <a:rPr kumimoji="1" lang="en-US" altLang="ja-JP" sz="1100">
              <a:solidFill>
                <a:schemeClr val="dk1"/>
              </a:solidFill>
              <a:effectLst/>
              <a:latin typeface="+mn-lt"/>
              <a:ea typeface="+mn-ea"/>
              <a:cs typeface="+mn-cs"/>
            </a:rPr>
            <a:t>39,496</a:t>
          </a:r>
          <a:r>
            <a:rPr kumimoji="1" lang="ja-JP" altLang="ja-JP" sz="1100">
              <a:solidFill>
                <a:schemeClr val="dk1"/>
              </a:solidFill>
              <a:effectLst/>
              <a:latin typeface="+mn-lt"/>
              <a:ea typeface="+mn-ea"/>
              <a:cs typeface="+mn-cs"/>
            </a:rPr>
            <a:t>円と下回った。</a:t>
          </a:r>
          <a:endParaRPr lang="ja-JP" altLang="ja-JP" sz="1400">
            <a:effectLst/>
          </a:endParaRPr>
        </a:p>
        <a:p>
          <a:r>
            <a:rPr kumimoji="1" lang="ja-JP" altLang="ja-JP" sz="1100">
              <a:solidFill>
                <a:schemeClr val="dk1"/>
              </a:solidFill>
              <a:effectLst/>
              <a:latin typeface="+mn-lt"/>
              <a:ea typeface="+mn-ea"/>
              <a:cs typeface="+mn-cs"/>
            </a:rPr>
            <a:t>商工費においては避難指示解除に向け、町内に</a:t>
          </a:r>
          <a:r>
            <a:rPr kumimoji="1" lang="ja-JP" altLang="en-US" sz="1100">
              <a:solidFill>
                <a:schemeClr val="dk1"/>
              </a:solidFill>
              <a:effectLst/>
              <a:latin typeface="+mn-lt"/>
              <a:ea typeface="+mn-ea"/>
              <a:cs typeface="+mn-cs"/>
            </a:rPr>
            <a:t>商業拠点施設</a:t>
          </a:r>
          <a:r>
            <a:rPr kumimoji="1" lang="ja-JP" altLang="ja-JP" sz="1100">
              <a:solidFill>
                <a:schemeClr val="dk1"/>
              </a:solidFill>
              <a:effectLst/>
              <a:latin typeface="+mn-lt"/>
              <a:ea typeface="+mn-ea"/>
              <a:cs typeface="+mn-cs"/>
            </a:rPr>
            <a:t>を整備するための</a:t>
          </a:r>
          <a:r>
            <a:rPr kumimoji="1" lang="ja-JP" altLang="en-US" sz="1100">
              <a:solidFill>
                <a:schemeClr val="dk1"/>
              </a:solidFill>
              <a:effectLst/>
              <a:latin typeface="+mn-lt"/>
              <a:ea typeface="+mn-ea"/>
              <a:cs typeface="+mn-cs"/>
            </a:rPr>
            <a:t>整備費用</a:t>
          </a:r>
          <a:r>
            <a:rPr kumimoji="1" lang="ja-JP" altLang="ja-JP" sz="1100">
              <a:solidFill>
                <a:schemeClr val="dk1"/>
              </a:solidFill>
              <a:effectLst/>
              <a:latin typeface="+mn-lt"/>
              <a:ea typeface="+mn-ea"/>
              <a:cs typeface="+mn-cs"/>
            </a:rPr>
            <a:t>増により</a:t>
          </a:r>
          <a:r>
            <a:rPr kumimoji="1" lang="en-US" altLang="ja-JP" sz="1100">
              <a:solidFill>
                <a:schemeClr val="dk1"/>
              </a:solidFill>
              <a:effectLst/>
              <a:latin typeface="+mn-lt"/>
              <a:ea typeface="+mn-ea"/>
              <a:cs typeface="+mn-cs"/>
            </a:rPr>
            <a:t>109,958</a:t>
          </a:r>
          <a:r>
            <a:rPr kumimoji="1" lang="ja-JP" altLang="ja-JP" sz="1100">
              <a:solidFill>
                <a:schemeClr val="dk1"/>
              </a:solidFill>
              <a:effectLst/>
              <a:latin typeface="+mn-lt"/>
              <a:ea typeface="+mn-ea"/>
              <a:cs typeface="+mn-cs"/>
            </a:rPr>
            <a:t>円の大幅増となっており、類似団体平均</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164,434</a:t>
          </a:r>
          <a:r>
            <a:rPr kumimoji="1" lang="ja-JP" altLang="ja-JP" sz="1100">
              <a:solidFill>
                <a:schemeClr val="dk1"/>
              </a:solidFill>
              <a:effectLst/>
              <a:latin typeface="+mn-lt"/>
              <a:ea typeface="+mn-ea"/>
              <a:cs typeface="+mn-cs"/>
            </a:rPr>
            <a:t>円大きく上回った。</a:t>
          </a:r>
          <a:endParaRPr lang="ja-JP" altLang="ja-JP">
            <a:effectLst/>
          </a:endParaRPr>
        </a:p>
        <a:p>
          <a:r>
            <a:rPr kumimoji="1" lang="ja-JP" altLang="ja-JP" sz="1100">
              <a:solidFill>
                <a:schemeClr val="dk1"/>
              </a:solidFill>
              <a:effectLst/>
              <a:latin typeface="+mn-lt"/>
              <a:ea typeface="+mn-ea"/>
              <a:cs typeface="+mn-cs"/>
            </a:rPr>
            <a:t>土木費においては、</a:t>
          </a:r>
          <a:r>
            <a:rPr kumimoji="1" lang="ja-JP" altLang="en-US" sz="1100">
              <a:solidFill>
                <a:schemeClr val="dk1"/>
              </a:solidFill>
              <a:effectLst/>
              <a:latin typeface="+mn-lt"/>
              <a:ea typeface="+mn-ea"/>
              <a:cs typeface="+mn-cs"/>
            </a:rPr>
            <a:t>災害公営住宅購入費等の</a:t>
          </a:r>
          <a:r>
            <a:rPr kumimoji="1" lang="ja-JP" altLang="ja-JP" sz="1100">
              <a:solidFill>
                <a:schemeClr val="dk1"/>
              </a:solidFill>
              <a:effectLst/>
              <a:latin typeface="+mn-lt"/>
              <a:ea typeface="+mn-ea"/>
              <a:cs typeface="+mn-cs"/>
            </a:rPr>
            <a:t>増のため、</a:t>
          </a:r>
          <a:r>
            <a:rPr kumimoji="1" lang="en-US" altLang="ja-JP" sz="1100">
              <a:solidFill>
                <a:schemeClr val="dk1"/>
              </a:solidFill>
              <a:effectLst/>
              <a:latin typeface="+mn-lt"/>
              <a:ea typeface="+mn-ea"/>
              <a:cs typeface="+mn-cs"/>
            </a:rPr>
            <a:t>97,420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大幅</a:t>
          </a:r>
          <a:r>
            <a:rPr kumimoji="1" lang="ja-JP" altLang="ja-JP" sz="1100">
              <a:solidFill>
                <a:schemeClr val="dk1"/>
              </a:solidFill>
              <a:effectLst/>
              <a:latin typeface="+mn-lt"/>
              <a:ea typeface="+mn-ea"/>
              <a:cs typeface="+mn-cs"/>
            </a:rPr>
            <a:t>増となっており、類似団体平均を</a:t>
          </a:r>
          <a:r>
            <a:rPr kumimoji="1" lang="en-US" altLang="ja-JP" sz="1100">
              <a:solidFill>
                <a:schemeClr val="dk1"/>
              </a:solidFill>
              <a:effectLst/>
              <a:latin typeface="+mn-lt"/>
              <a:ea typeface="+mn-ea"/>
              <a:cs typeface="+mn-cs"/>
            </a:rPr>
            <a:t>138,407</a:t>
          </a:r>
          <a:r>
            <a:rPr kumimoji="1" lang="ja-JP" altLang="ja-JP" sz="1100">
              <a:solidFill>
                <a:schemeClr val="dk1"/>
              </a:solidFill>
              <a:effectLst/>
              <a:latin typeface="+mn-lt"/>
              <a:ea typeface="+mn-ea"/>
              <a:cs typeface="+mn-cs"/>
            </a:rPr>
            <a:t>円上回った。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消防費においては、防災行政無線デジタル化に伴う工事及び消防署新庁舎建設に係る負担金の増等のため、</a:t>
          </a:r>
          <a:r>
            <a:rPr kumimoji="1" lang="en-US" altLang="ja-JP" sz="1100">
              <a:solidFill>
                <a:schemeClr val="dk1"/>
              </a:solidFill>
              <a:effectLst/>
              <a:latin typeface="+mn-lt"/>
              <a:ea typeface="+mn-ea"/>
              <a:cs typeface="+mn-cs"/>
            </a:rPr>
            <a:t>31,364</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21,418</a:t>
          </a:r>
          <a:r>
            <a:rPr kumimoji="1" lang="ja-JP" altLang="ja-JP" sz="1100">
              <a:solidFill>
                <a:schemeClr val="dk1"/>
              </a:solidFill>
              <a:effectLst/>
              <a:latin typeface="+mn-lt"/>
              <a:ea typeface="+mn-ea"/>
              <a:cs typeface="+mn-cs"/>
            </a:rPr>
            <a:t>円上回った。</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災害復旧費においては、道路橋梁復旧工事等の増により</a:t>
          </a:r>
          <a:r>
            <a:rPr kumimoji="1" lang="en-US" altLang="ja-JP" sz="1100">
              <a:solidFill>
                <a:schemeClr val="dk1"/>
              </a:solidFill>
              <a:effectLst/>
              <a:latin typeface="+mn-lt"/>
              <a:ea typeface="+mn-ea"/>
              <a:cs typeface="+mn-cs"/>
            </a:rPr>
            <a:t>69,445</a:t>
          </a:r>
          <a:r>
            <a:rPr kumimoji="1" lang="ja-JP" altLang="en-US" sz="1100">
              <a:solidFill>
                <a:schemeClr val="dk1"/>
              </a:solidFill>
              <a:effectLst/>
              <a:latin typeface="+mn-lt"/>
              <a:ea typeface="+mn-ea"/>
              <a:cs typeface="+mn-cs"/>
            </a:rPr>
            <a:t>円となっており、</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72,273</a:t>
          </a:r>
          <a:r>
            <a:rPr kumimoji="1" lang="ja-JP" altLang="ja-JP" sz="1100">
              <a:solidFill>
                <a:schemeClr val="dk1"/>
              </a:solidFill>
              <a:effectLst/>
              <a:latin typeface="+mn-lt"/>
              <a:ea typeface="+mn-ea"/>
              <a:cs typeface="+mn-cs"/>
            </a:rPr>
            <a:t>円上回った。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公債費は漸減となっており、類似団体平均を</a:t>
          </a:r>
          <a:r>
            <a:rPr kumimoji="1" lang="en-US" altLang="ja-JP" sz="1100">
              <a:solidFill>
                <a:schemeClr val="dk1"/>
              </a:solidFill>
              <a:effectLst/>
              <a:latin typeface="+mn-lt"/>
              <a:ea typeface="+mn-ea"/>
              <a:cs typeface="+mn-cs"/>
            </a:rPr>
            <a:t>129,274</a:t>
          </a:r>
          <a:r>
            <a:rPr kumimoji="1" lang="ja-JP" altLang="ja-JP" sz="1100">
              <a:solidFill>
                <a:schemeClr val="dk1"/>
              </a:solidFill>
              <a:effectLst/>
              <a:latin typeface="+mn-lt"/>
              <a:ea typeface="+mn-ea"/>
              <a:cs typeface="+mn-cs"/>
            </a:rPr>
            <a:t>円下回った。今後とも新発債を抑制することとしている。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財政調整基金残高については、</a:t>
          </a:r>
          <a:r>
            <a:rPr kumimoji="1" lang="ja-JP" altLang="en-US" sz="1100">
              <a:solidFill>
                <a:schemeClr val="dk1"/>
              </a:solidFill>
              <a:effectLst/>
              <a:latin typeface="+mn-lt"/>
              <a:ea typeface="+mn-ea"/>
              <a:cs typeface="+mn-cs"/>
            </a:rPr>
            <a:t>災害復旧事業に係る過年度分の補助金等収入があったことにより、</a:t>
          </a:r>
          <a:r>
            <a:rPr kumimoji="1" lang="ja-JP" altLang="ja-JP" sz="1100">
              <a:solidFill>
                <a:schemeClr val="dk1"/>
              </a:solidFill>
              <a:effectLst/>
              <a:latin typeface="+mn-lt"/>
              <a:ea typeface="+mn-ea"/>
              <a:cs typeface="+mn-cs"/>
            </a:rPr>
            <a:t>歳計剰余金の積立額が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実質単年度収支も</a:t>
          </a:r>
          <a:r>
            <a:rPr kumimoji="1" lang="en-US" altLang="ja-JP" sz="1100">
              <a:solidFill>
                <a:schemeClr val="dk1"/>
              </a:solidFill>
              <a:effectLst/>
              <a:latin typeface="+mn-lt"/>
              <a:ea typeface="+mn-ea"/>
              <a:cs typeface="+mn-cs"/>
            </a:rPr>
            <a:t>2,137,347</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となったことにより、実質収支比率は</a:t>
          </a:r>
          <a:r>
            <a:rPr kumimoji="1" lang="en-US" altLang="ja-JP" sz="1100">
              <a:solidFill>
                <a:schemeClr val="dk1"/>
              </a:solidFill>
              <a:effectLst/>
              <a:latin typeface="+mn-lt"/>
              <a:ea typeface="+mn-ea"/>
              <a:cs typeface="+mn-cs"/>
            </a:rPr>
            <a:t>40.4%</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62.61%</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福島県富岡町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各会計とも赤字額はなく、厳しい歳入状況や東日本大震災・原子力災害からの復旧・復興といった新たな行政課題への対応を行いながらも、限られた財源の重点的かつ効率的な執行に努め、健全な財政運営を行った</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25101312</v>
      </c>
      <c r="BO4" s="411"/>
      <c r="BP4" s="411"/>
      <c r="BQ4" s="411"/>
      <c r="BR4" s="411"/>
      <c r="BS4" s="411"/>
      <c r="BT4" s="411"/>
      <c r="BU4" s="412"/>
      <c r="BV4" s="410">
        <v>15614201</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62.6</v>
      </c>
      <c r="CU4" s="588"/>
      <c r="CV4" s="588"/>
      <c r="CW4" s="588"/>
      <c r="CX4" s="588"/>
      <c r="CY4" s="588"/>
      <c r="CZ4" s="588"/>
      <c r="DA4" s="589"/>
      <c r="DB4" s="587">
        <v>22.2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22022577</v>
      </c>
      <c r="BO5" s="416"/>
      <c r="BP5" s="416"/>
      <c r="BQ5" s="416"/>
      <c r="BR5" s="416"/>
      <c r="BS5" s="416"/>
      <c r="BT5" s="416"/>
      <c r="BU5" s="417"/>
      <c r="BV5" s="415">
        <v>14039572</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97.3</v>
      </c>
      <c r="CU5" s="386"/>
      <c r="CV5" s="386"/>
      <c r="CW5" s="386"/>
      <c r="CX5" s="386"/>
      <c r="CY5" s="386"/>
      <c r="CZ5" s="386"/>
      <c r="DA5" s="387"/>
      <c r="DB5" s="385">
        <v>81.8</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3078735</v>
      </c>
      <c r="BO6" s="416"/>
      <c r="BP6" s="416"/>
      <c r="BQ6" s="416"/>
      <c r="BR6" s="416"/>
      <c r="BS6" s="416"/>
      <c r="BT6" s="416"/>
      <c r="BU6" s="417"/>
      <c r="BV6" s="415">
        <v>1574629</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97.3</v>
      </c>
      <c r="CU6" s="562"/>
      <c r="CV6" s="562"/>
      <c r="CW6" s="562"/>
      <c r="CX6" s="562"/>
      <c r="CY6" s="562"/>
      <c r="CZ6" s="562"/>
      <c r="DA6" s="563"/>
      <c r="DB6" s="561">
        <v>81.8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396292</v>
      </c>
      <c r="BO7" s="416"/>
      <c r="BP7" s="416"/>
      <c r="BQ7" s="416"/>
      <c r="BR7" s="416"/>
      <c r="BS7" s="416"/>
      <c r="BT7" s="416"/>
      <c r="BU7" s="417"/>
      <c r="BV7" s="415">
        <v>627864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4284251</v>
      </c>
      <c r="CU7" s="416"/>
      <c r="CV7" s="416"/>
      <c r="CW7" s="416"/>
      <c r="CX7" s="416"/>
      <c r="CY7" s="416"/>
      <c r="CZ7" s="416"/>
      <c r="DA7" s="417"/>
      <c r="DB7" s="415">
        <v>4262552</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2682443</v>
      </c>
      <c r="BO8" s="416"/>
      <c r="BP8" s="416"/>
      <c r="BQ8" s="416"/>
      <c r="BR8" s="416"/>
      <c r="BS8" s="416"/>
      <c r="BT8" s="416"/>
      <c r="BU8" s="417"/>
      <c r="BV8" s="415">
        <v>946765</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0.83</v>
      </c>
      <c r="CU8" s="525"/>
      <c r="CV8" s="525"/>
      <c r="CW8" s="525"/>
      <c r="CX8" s="525"/>
      <c r="CY8" s="525"/>
      <c r="CZ8" s="525"/>
      <c r="DA8" s="526"/>
      <c r="DB8" s="524">
        <v>0.81</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0</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1735678</v>
      </c>
      <c r="BO9" s="416"/>
      <c r="BP9" s="416"/>
      <c r="BQ9" s="416"/>
      <c r="BR9" s="416"/>
      <c r="BS9" s="416"/>
      <c r="BT9" s="416"/>
      <c r="BU9" s="417"/>
      <c r="BV9" s="415">
        <v>-24893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2</v>
      </c>
      <c r="CU9" s="386"/>
      <c r="CV9" s="386"/>
      <c r="CW9" s="386"/>
      <c r="CX9" s="386"/>
      <c r="CY9" s="386"/>
      <c r="CZ9" s="386"/>
      <c r="DA9" s="387"/>
      <c r="DB9" s="385">
        <v>2.9</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16001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2696</v>
      </c>
      <c r="BO10" s="416"/>
      <c r="BP10" s="416"/>
      <c r="BQ10" s="416"/>
      <c r="BR10" s="416"/>
      <c r="BS10" s="416"/>
      <c r="BT10" s="416"/>
      <c r="BU10" s="417"/>
      <c r="BV10" s="415">
        <v>3003</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13597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369618</v>
      </c>
      <c r="BO12" s="416"/>
      <c r="BP12" s="416"/>
      <c r="BQ12" s="416"/>
      <c r="BR12" s="416"/>
      <c r="BS12" s="416"/>
      <c r="BT12" s="416"/>
      <c r="BU12" s="417"/>
      <c r="BV12" s="415">
        <v>746701</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13538</v>
      </c>
      <c r="S13" s="517"/>
      <c r="T13" s="517"/>
      <c r="U13" s="517"/>
      <c r="V13" s="518"/>
      <c r="W13" s="504" t="s">
        <v>124</v>
      </c>
      <c r="X13" s="428"/>
      <c r="Y13" s="428"/>
      <c r="Z13" s="428"/>
      <c r="AA13" s="428"/>
      <c r="AB13" s="429"/>
      <c r="AC13" s="391" t="s">
        <v>122</v>
      </c>
      <c r="AD13" s="392"/>
      <c r="AE13" s="392"/>
      <c r="AF13" s="392"/>
      <c r="AG13" s="393"/>
      <c r="AH13" s="391">
        <v>415</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1368756</v>
      </c>
      <c r="BO13" s="416"/>
      <c r="BP13" s="416"/>
      <c r="BQ13" s="416"/>
      <c r="BR13" s="416"/>
      <c r="BS13" s="416"/>
      <c r="BT13" s="416"/>
      <c r="BU13" s="417"/>
      <c r="BV13" s="415">
        <v>-768591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6.1</v>
      </c>
      <c r="CU13" s="386"/>
      <c r="CV13" s="386"/>
      <c r="CW13" s="386"/>
      <c r="CX13" s="386"/>
      <c r="CY13" s="386"/>
      <c r="CZ13" s="386"/>
      <c r="DA13" s="387"/>
      <c r="DB13" s="385">
        <v>6.2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13866</v>
      </c>
      <c r="S14" s="517"/>
      <c r="T14" s="517"/>
      <c r="U14" s="517"/>
      <c r="V14" s="518"/>
      <c r="W14" s="519"/>
      <c r="X14" s="431"/>
      <c r="Y14" s="431"/>
      <c r="Z14" s="431"/>
      <c r="AA14" s="431"/>
      <c r="AB14" s="432"/>
      <c r="AC14" s="509" t="s">
        <v>122</v>
      </c>
      <c r="AD14" s="510"/>
      <c r="AE14" s="510"/>
      <c r="AF14" s="510"/>
      <c r="AG14" s="511"/>
      <c r="AH14" s="509">
        <v>5.3</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122</v>
      </c>
      <c r="CU14" s="488"/>
      <c r="CV14" s="488"/>
      <c r="CW14" s="488"/>
      <c r="CX14" s="488"/>
      <c r="CY14" s="488"/>
      <c r="CZ14" s="488"/>
      <c r="DA14" s="489"/>
      <c r="DB14" s="520" t="s">
        <v>122</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13810</v>
      </c>
      <c r="S15" s="517"/>
      <c r="T15" s="517"/>
      <c r="U15" s="517"/>
      <c r="V15" s="518"/>
      <c r="W15" s="504" t="s">
        <v>131</v>
      </c>
      <c r="X15" s="428"/>
      <c r="Y15" s="428"/>
      <c r="Z15" s="428"/>
      <c r="AA15" s="428"/>
      <c r="AB15" s="429"/>
      <c r="AC15" s="391" t="s">
        <v>122</v>
      </c>
      <c r="AD15" s="392"/>
      <c r="AE15" s="392"/>
      <c r="AF15" s="392"/>
      <c r="AG15" s="393"/>
      <c r="AH15" s="391">
        <v>2331</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2729093</v>
      </c>
      <c r="BO15" s="411"/>
      <c r="BP15" s="411"/>
      <c r="BQ15" s="411"/>
      <c r="BR15" s="411"/>
      <c r="BS15" s="411"/>
      <c r="BT15" s="411"/>
      <c r="BU15" s="412"/>
      <c r="BV15" s="410">
        <v>2602821</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t="s">
        <v>122</v>
      </c>
      <c r="AD16" s="510"/>
      <c r="AE16" s="510"/>
      <c r="AF16" s="510"/>
      <c r="AG16" s="511"/>
      <c r="AH16" s="509">
        <v>30</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3189683</v>
      </c>
      <c r="BO16" s="416"/>
      <c r="BP16" s="416"/>
      <c r="BQ16" s="416"/>
      <c r="BR16" s="416"/>
      <c r="BS16" s="416"/>
      <c r="BT16" s="416"/>
      <c r="BU16" s="417"/>
      <c r="BV16" s="415">
        <v>3170658</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t="s">
        <v>122</v>
      </c>
      <c r="AD17" s="392"/>
      <c r="AE17" s="392"/>
      <c r="AF17" s="392"/>
      <c r="AG17" s="393"/>
      <c r="AH17" s="391">
        <v>5021</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3586792</v>
      </c>
      <c r="BO17" s="416"/>
      <c r="BP17" s="416"/>
      <c r="BQ17" s="416"/>
      <c r="BR17" s="416"/>
      <c r="BS17" s="416"/>
      <c r="BT17" s="416"/>
      <c r="BU17" s="417"/>
      <c r="BV17" s="415">
        <v>3366796</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141</v>
      </c>
      <c r="C18" s="478"/>
      <c r="D18" s="478"/>
      <c r="E18" s="479"/>
      <c r="F18" s="479"/>
      <c r="G18" s="479"/>
      <c r="H18" s="479"/>
      <c r="I18" s="479"/>
      <c r="J18" s="479"/>
      <c r="K18" s="479"/>
      <c r="L18" s="480">
        <v>68.39</v>
      </c>
      <c r="M18" s="480"/>
      <c r="N18" s="480"/>
      <c r="O18" s="480"/>
      <c r="P18" s="480"/>
      <c r="Q18" s="480"/>
      <c r="R18" s="481"/>
      <c r="S18" s="481"/>
      <c r="T18" s="481"/>
      <c r="U18" s="481"/>
      <c r="V18" s="482"/>
      <c r="W18" s="496"/>
      <c r="X18" s="497"/>
      <c r="Y18" s="497"/>
      <c r="Z18" s="497"/>
      <c r="AA18" s="497"/>
      <c r="AB18" s="505"/>
      <c r="AC18" s="379" t="s">
        <v>112</v>
      </c>
      <c r="AD18" s="380"/>
      <c r="AE18" s="380"/>
      <c r="AF18" s="380"/>
      <c r="AG18" s="483"/>
      <c r="AH18" s="379">
        <v>64.599999999999994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2480478</v>
      </c>
      <c r="BO18" s="416"/>
      <c r="BP18" s="416"/>
      <c r="BQ18" s="416"/>
      <c r="BR18" s="416"/>
      <c r="BS18" s="416"/>
      <c r="BT18" s="416"/>
      <c r="BU18" s="417"/>
      <c r="BV18" s="415">
        <v>2355881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143</v>
      </c>
      <c r="C19" s="478"/>
      <c r="D19" s="478"/>
      <c r="E19" s="479"/>
      <c r="F19" s="479"/>
      <c r="G19" s="479"/>
      <c r="H19" s="479"/>
      <c r="I19" s="479"/>
      <c r="J19" s="479"/>
      <c r="K19" s="479"/>
      <c r="L19" s="485">
        <v>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11555486</v>
      </c>
      <c r="BO19" s="416"/>
      <c r="BP19" s="416"/>
      <c r="BQ19" s="416"/>
      <c r="BR19" s="416"/>
      <c r="BS19" s="416"/>
      <c r="BT19" s="416"/>
      <c r="BU19" s="417"/>
      <c r="BV19" s="415">
        <v>8672993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145</v>
      </c>
      <c r="C20" s="478"/>
      <c r="D20" s="478"/>
      <c r="E20" s="479"/>
      <c r="F20" s="479"/>
      <c r="G20" s="479"/>
      <c r="H20" s="479"/>
      <c r="I20" s="479"/>
      <c r="J20" s="479"/>
      <c r="K20" s="479"/>
      <c r="L20" s="485">
        <v>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1069077</v>
      </c>
      <c r="BO23" s="416"/>
      <c r="BP23" s="416"/>
      <c r="BQ23" s="416"/>
      <c r="BR23" s="416"/>
      <c r="BS23" s="416"/>
      <c r="BT23" s="416"/>
      <c r="BU23" s="417"/>
      <c r="BV23" s="415">
        <v>1282673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154</v>
      </c>
      <c r="F24" s="389"/>
      <c r="G24" s="389"/>
      <c r="H24" s="389"/>
      <c r="I24" s="389"/>
      <c r="J24" s="389"/>
      <c r="K24" s="390"/>
      <c r="L24" s="391">
        <v>1</v>
      </c>
      <c r="M24" s="392"/>
      <c r="N24" s="392"/>
      <c r="O24" s="392"/>
      <c r="P24" s="393"/>
      <c r="Q24" s="391">
        <v>7356</v>
      </c>
      <c r="R24" s="392"/>
      <c r="S24" s="392"/>
      <c r="T24" s="392"/>
      <c r="U24" s="392"/>
      <c r="V24" s="393"/>
      <c r="W24" s="457"/>
      <c r="X24" s="448"/>
      <c r="Y24" s="449"/>
      <c r="Z24" s="388" t="s">
        <v>155</v>
      </c>
      <c r="AA24" s="389"/>
      <c r="AB24" s="389"/>
      <c r="AC24" s="389"/>
      <c r="AD24" s="389"/>
      <c r="AE24" s="389"/>
      <c r="AF24" s="389"/>
      <c r="AG24" s="390"/>
      <c r="AH24" s="391">
        <v>130</v>
      </c>
      <c r="AI24" s="392"/>
      <c r="AJ24" s="392"/>
      <c r="AK24" s="392"/>
      <c r="AL24" s="393"/>
      <c r="AM24" s="391">
        <v>387530</v>
      </c>
      <c r="AN24" s="392"/>
      <c r="AO24" s="392"/>
      <c r="AP24" s="392"/>
      <c r="AQ24" s="392"/>
      <c r="AR24" s="393"/>
      <c r="AS24" s="391">
        <v>2981</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1069077</v>
      </c>
      <c r="BO24" s="416"/>
      <c r="BP24" s="416"/>
      <c r="BQ24" s="416"/>
      <c r="BR24" s="416"/>
      <c r="BS24" s="416"/>
      <c r="BT24" s="416"/>
      <c r="BU24" s="417"/>
      <c r="BV24" s="415">
        <v>1282673</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157</v>
      </c>
      <c r="F25" s="389"/>
      <c r="G25" s="389"/>
      <c r="H25" s="389"/>
      <c r="I25" s="389"/>
      <c r="J25" s="389"/>
      <c r="K25" s="390"/>
      <c r="L25" s="391">
        <v>2</v>
      </c>
      <c r="M25" s="392"/>
      <c r="N25" s="392"/>
      <c r="O25" s="392"/>
      <c r="P25" s="393"/>
      <c r="Q25" s="391">
        <v>5813</v>
      </c>
      <c r="R25" s="392"/>
      <c r="S25" s="392"/>
      <c r="T25" s="392"/>
      <c r="U25" s="392"/>
      <c r="V25" s="393"/>
      <c r="W25" s="457"/>
      <c r="X25" s="448"/>
      <c r="Y25" s="449"/>
      <c r="Z25" s="388" t="s">
        <v>158</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7549343</v>
      </c>
      <c r="BO25" s="411"/>
      <c r="BP25" s="411"/>
      <c r="BQ25" s="411"/>
      <c r="BR25" s="411"/>
      <c r="BS25" s="411"/>
      <c r="BT25" s="411"/>
      <c r="BU25" s="412"/>
      <c r="BV25" s="410">
        <v>5598225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160</v>
      </c>
      <c r="F26" s="389"/>
      <c r="G26" s="389"/>
      <c r="H26" s="389"/>
      <c r="I26" s="389"/>
      <c r="J26" s="389"/>
      <c r="K26" s="390"/>
      <c r="L26" s="391">
        <v>1</v>
      </c>
      <c r="M26" s="392"/>
      <c r="N26" s="392"/>
      <c r="O26" s="392"/>
      <c r="P26" s="393"/>
      <c r="Q26" s="391">
        <v>5506</v>
      </c>
      <c r="R26" s="392"/>
      <c r="S26" s="392"/>
      <c r="T26" s="392"/>
      <c r="U26" s="392"/>
      <c r="V26" s="393"/>
      <c r="W26" s="457"/>
      <c r="X26" s="448"/>
      <c r="Y26" s="449"/>
      <c r="Z26" s="388" t="s">
        <v>161</v>
      </c>
      <c r="AA26" s="470"/>
      <c r="AB26" s="470"/>
      <c r="AC26" s="470"/>
      <c r="AD26" s="470"/>
      <c r="AE26" s="470"/>
      <c r="AF26" s="470"/>
      <c r="AG26" s="471"/>
      <c r="AH26" s="391" t="s">
        <v>122</v>
      </c>
      <c r="AI26" s="392"/>
      <c r="AJ26" s="392"/>
      <c r="AK26" s="392"/>
      <c r="AL26" s="393"/>
      <c r="AM26" s="391" t="s">
        <v>122</v>
      </c>
      <c r="AN26" s="392"/>
      <c r="AO26" s="392"/>
      <c r="AP26" s="392"/>
      <c r="AQ26" s="392"/>
      <c r="AR26" s="393"/>
      <c r="AS26" s="391" t="s">
        <v>122</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163</v>
      </c>
      <c r="F27" s="389"/>
      <c r="G27" s="389"/>
      <c r="H27" s="389"/>
      <c r="I27" s="389"/>
      <c r="J27" s="389"/>
      <c r="K27" s="390"/>
      <c r="L27" s="391">
        <v>1</v>
      </c>
      <c r="M27" s="392"/>
      <c r="N27" s="392"/>
      <c r="O27" s="392"/>
      <c r="P27" s="393"/>
      <c r="Q27" s="391">
        <v>3080</v>
      </c>
      <c r="R27" s="392"/>
      <c r="S27" s="392"/>
      <c r="T27" s="392"/>
      <c r="U27" s="392"/>
      <c r="V27" s="393"/>
      <c r="W27" s="457"/>
      <c r="X27" s="448"/>
      <c r="Y27" s="449"/>
      <c r="Z27" s="388" t="s">
        <v>164</v>
      </c>
      <c r="AA27" s="389"/>
      <c r="AB27" s="389"/>
      <c r="AC27" s="389"/>
      <c r="AD27" s="389"/>
      <c r="AE27" s="389"/>
      <c r="AF27" s="389"/>
      <c r="AG27" s="390"/>
      <c r="AH27" s="391">
        <v>3</v>
      </c>
      <c r="AI27" s="392"/>
      <c r="AJ27" s="392"/>
      <c r="AK27" s="392"/>
      <c r="AL27" s="393"/>
      <c r="AM27" s="391">
        <v>9825</v>
      </c>
      <c r="AN27" s="392"/>
      <c r="AO27" s="392"/>
      <c r="AP27" s="392"/>
      <c r="AQ27" s="392"/>
      <c r="AR27" s="393"/>
      <c r="AS27" s="391">
        <v>3275</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v>247939</v>
      </c>
      <c r="BO27" s="419"/>
      <c r="BP27" s="419"/>
      <c r="BQ27" s="419"/>
      <c r="BR27" s="419"/>
      <c r="BS27" s="419"/>
      <c r="BT27" s="419"/>
      <c r="BU27" s="420"/>
      <c r="BV27" s="418">
        <v>247911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166</v>
      </c>
      <c r="F28" s="389"/>
      <c r="G28" s="389"/>
      <c r="H28" s="389"/>
      <c r="I28" s="389"/>
      <c r="J28" s="389"/>
      <c r="K28" s="390"/>
      <c r="L28" s="391">
        <v>1</v>
      </c>
      <c r="M28" s="392"/>
      <c r="N28" s="392"/>
      <c r="O28" s="392"/>
      <c r="P28" s="393"/>
      <c r="Q28" s="391">
        <v>2590</v>
      </c>
      <c r="R28" s="392"/>
      <c r="S28" s="392"/>
      <c r="T28" s="392"/>
      <c r="U28" s="392"/>
      <c r="V28" s="393"/>
      <c r="W28" s="457"/>
      <c r="X28" s="448"/>
      <c r="Y28" s="449"/>
      <c r="Z28" s="388" t="s">
        <v>167</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5108517</v>
      </c>
      <c r="BO28" s="411"/>
      <c r="BP28" s="411"/>
      <c r="BQ28" s="411"/>
      <c r="BR28" s="411"/>
      <c r="BS28" s="411"/>
      <c r="BT28" s="411"/>
      <c r="BU28" s="412"/>
      <c r="BV28" s="410">
        <v>4975439</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170</v>
      </c>
      <c r="F29" s="389"/>
      <c r="G29" s="389"/>
      <c r="H29" s="389"/>
      <c r="I29" s="389"/>
      <c r="J29" s="389"/>
      <c r="K29" s="390"/>
      <c r="L29" s="391">
        <v>12</v>
      </c>
      <c r="M29" s="392"/>
      <c r="N29" s="392"/>
      <c r="O29" s="392"/>
      <c r="P29" s="393"/>
      <c r="Q29" s="391">
        <v>2380</v>
      </c>
      <c r="R29" s="392"/>
      <c r="S29" s="392"/>
      <c r="T29" s="392"/>
      <c r="U29" s="392"/>
      <c r="V29" s="393"/>
      <c r="W29" s="458"/>
      <c r="X29" s="459"/>
      <c r="Y29" s="460"/>
      <c r="Z29" s="388" t="s">
        <v>171</v>
      </c>
      <c r="AA29" s="389"/>
      <c r="AB29" s="389"/>
      <c r="AC29" s="389"/>
      <c r="AD29" s="389"/>
      <c r="AE29" s="389"/>
      <c r="AF29" s="389"/>
      <c r="AG29" s="390"/>
      <c r="AH29" s="391">
        <v>133</v>
      </c>
      <c r="AI29" s="392"/>
      <c r="AJ29" s="392"/>
      <c r="AK29" s="392"/>
      <c r="AL29" s="393"/>
      <c r="AM29" s="391">
        <v>397355</v>
      </c>
      <c r="AN29" s="392"/>
      <c r="AO29" s="392"/>
      <c r="AP29" s="392"/>
      <c r="AQ29" s="392"/>
      <c r="AR29" s="393"/>
      <c r="AS29" s="391">
        <v>2988</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284126</v>
      </c>
      <c r="BO29" s="416"/>
      <c r="BP29" s="416"/>
      <c r="BQ29" s="416"/>
      <c r="BR29" s="416"/>
      <c r="BS29" s="416"/>
      <c r="BT29" s="416"/>
      <c r="BU29" s="417"/>
      <c r="BV29" s="415">
        <v>284121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99</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10577888</v>
      </c>
      <c r="BO30" s="419"/>
      <c r="BP30" s="419"/>
      <c r="BQ30" s="419"/>
      <c r="BR30" s="419"/>
      <c r="BS30" s="419"/>
      <c r="BT30" s="419"/>
      <c r="BU30" s="420"/>
      <c r="BV30" s="418">
        <v>6312195</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IF('各会計、関係団体の財政状況及び健全化判断比率'!B32="","",'各会計、関係団体の財政状況及び健全化判断比率'!B32)</f>
        <v>蛇谷須地区特定環境保全公共下水道事業</v>
      </c>
      <c r="BH34" s="374"/>
      <c r="BI34" s="374"/>
      <c r="BJ34" s="374"/>
      <c r="BK34" s="374"/>
      <c r="BL34" s="374"/>
      <c r="BM34" s="374"/>
      <c r="BN34" s="374"/>
      <c r="BO34" s="374"/>
      <c r="BP34" s="374"/>
      <c r="BQ34" s="374"/>
      <c r="BR34" s="374"/>
      <c r="BS34" s="374"/>
      <c r="BT34" s="374"/>
      <c r="BU34" s="374"/>
      <c r="BV34" s="167"/>
      <c r="BW34" s="375">
        <f>IF(BY34="","",MAX(C34:D43,U34:V43,AM34:AN43,BE34:BF43)+1)</f>
        <v>11</v>
      </c>
      <c r="BX34" s="375"/>
      <c r="BY34" s="374" t="str">
        <f>IF('各会計、関係団体の財政状況及び健全化判断比率'!B68="","",'各会計、関係団体の財政状況及び健全化判断比率'!B68)</f>
        <v>双葉地方水道企業団水道事業会計</v>
      </c>
      <c r="BZ34" s="374"/>
      <c r="CA34" s="374"/>
      <c r="CB34" s="374"/>
      <c r="CC34" s="374"/>
      <c r="CD34" s="374"/>
      <c r="CE34" s="374"/>
      <c r="CF34" s="374"/>
      <c r="CG34" s="374"/>
      <c r="CH34" s="374"/>
      <c r="CI34" s="374"/>
      <c r="CJ34" s="374"/>
      <c r="CK34" s="374"/>
      <c r="CL34" s="374"/>
      <c r="CM34" s="374"/>
      <c r="CN34" s="167"/>
      <c r="CO34" s="375" t="str">
        <f>IF(CQ34="","",MAX(C34:D43,U34:V43,AM34:AN43,BE34:BF43,BW34:BX43)+1)</f>
        <v/>
      </c>
      <c r="CP34" s="375"/>
      <c r="CQ34" s="374" t="str">
        <f>IF('各会計、関係団体の財政状況及び健全化判断比率'!BS7="","",'各会計、関係団体の財政状況及び健全化判断比率'!BS7)</f>
        <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仮設診療所事業</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IF('各会計、関係団体の財政状況及び健全化判断比率'!B33="","",'各会計、関係団体の財政状況及び健全化判断比率'!B33)</f>
        <v>公共下水道事業</v>
      </c>
      <c r="BH35" s="374"/>
      <c r="BI35" s="374"/>
      <c r="BJ35" s="374"/>
      <c r="BK35" s="374"/>
      <c r="BL35" s="374"/>
      <c r="BM35" s="374"/>
      <c r="BN35" s="374"/>
      <c r="BO35" s="374"/>
      <c r="BP35" s="374"/>
      <c r="BQ35" s="374"/>
      <c r="BR35" s="374"/>
      <c r="BS35" s="374"/>
      <c r="BT35" s="374"/>
      <c r="BU35" s="374"/>
      <c r="BV35" s="167"/>
      <c r="BW35" s="375">
        <f t="shared" ref="BW35:BW43" si="2">IF(BY35="","",BW34+1)</f>
        <v>12</v>
      </c>
      <c r="BX35" s="375"/>
      <c r="BY35" s="374" t="str">
        <f>IF('各会計、関係団体の財政状況及び健全化判断比率'!B69="","",'各会計、関係団体の財政状況及び健全化判断比率'!B69)</f>
        <v>双葉地方水道企業団工業用水道事業会計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IF('各会計、関係団体の財政状況及び健全化判断比率'!B34="","",'各会計、関係団体の財政状況及び健全化判断比率'!B34)</f>
        <v>農業集落排水事業</v>
      </c>
      <c r="BH36" s="374"/>
      <c r="BI36" s="374"/>
      <c r="BJ36" s="374"/>
      <c r="BK36" s="374"/>
      <c r="BL36" s="374"/>
      <c r="BM36" s="374"/>
      <c r="BN36" s="374"/>
      <c r="BO36" s="374"/>
      <c r="BP36" s="374"/>
      <c r="BQ36" s="374"/>
      <c r="BR36" s="374"/>
      <c r="BS36" s="374"/>
      <c r="BT36" s="374"/>
      <c r="BU36" s="374"/>
      <c r="BV36" s="167"/>
      <c r="BW36" s="375">
        <f t="shared" si="2"/>
        <v>13</v>
      </c>
      <c r="BX36" s="375"/>
      <c r="BY36" s="374" t="str">
        <f>IF('各会計、関係団体の財政状況及び健全化判断比率'!B70="","",'各会計、関係団体の財政状況及び健全化判断比率'!B70)</f>
        <v>双葉地方広域市町村圏組合一般会計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介護サービス事業</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IF('各会計、関係団体の財政状況及び健全化判断比率'!B35="","",'各会計、関係団体の財政状況及び健全化判断比率'!B35)</f>
        <v>曲田土地区画整理事業</v>
      </c>
      <c r="BH37" s="374"/>
      <c r="BI37" s="374"/>
      <c r="BJ37" s="374"/>
      <c r="BK37" s="374"/>
      <c r="BL37" s="374"/>
      <c r="BM37" s="374"/>
      <c r="BN37" s="374"/>
      <c r="BO37" s="374"/>
      <c r="BP37" s="374"/>
      <c r="BQ37" s="374"/>
      <c r="BR37" s="374"/>
      <c r="BS37" s="374"/>
      <c r="BT37" s="374"/>
      <c r="BU37" s="374"/>
      <c r="BV37" s="167"/>
      <c r="BW37" s="375">
        <f t="shared" si="2"/>
        <v>14</v>
      </c>
      <c r="BX37" s="375"/>
      <c r="BY37" s="374" t="str">
        <f>IF('各会計、関係団体の財政状況及び健全化判断比率'!B71="","",'各会計、関係団体の財政状況及び健全化判断比率'!B71)</f>
        <v>双葉地方広域市町村圏組合下水道事業特別会計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15</v>
      </c>
      <c r="BX38" s="375"/>
      <c r="BY38" s="374" t="str">
        <f>IF('各会計、関係団体の財政状況及び健全化判断比率'!B72="","",'各会計、関係団体の財政状況及び健全化判断比率'!B72)</f>
        <v>福島県市町村総合事務組合一般会計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16</v>
      </c>
      <c r="BX39" s="375"/>
      <c r="BY39" s="374" t="str">
        <f>IF('各会計、関係団体の財政状況及び健全化判断比率'!B73="","",'各会計、関係団体の財政状況及び健全化判断比率'!B73)</f>
        <v>福島県市町村総合事務組合消防補償等特別会計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17</v>
      </c>
      <c r="BX40" s="375"/>
      <c r="BY40" s="374" t="str">
        <f>IF('各会計、関係団体の財政状況及び健全化判断比率'!B74="","",'各会計、関係団体の財政状況及び健全化判断比率'!B74)</f>
        <v>福島県市町村総合事務組合消防賞じゅつ特別会計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18</v>
      </c>
      <c r="BX41" s="375"/>
      <c r="BY41" s="374" t="str">
        <f>IF('各会計、関係団体の財政状況及び健全化判断比率'!B75="","",'各会計、関係団体の財政状況及び健全化判断比率'!B75)</f>
        <v>福島県市町村総合事務組合非常勤職員公務災害補償特別会計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19</v>
      </c>
      <c r="BX42" s="375"/>
      <c r="BY42" s="374" t="str">
        <f>IF('各会計、関係団体の財政状況及び健全化判断比率'!B76="","",'各会計、関係団体の財政状況及び健全化判断比率'!B76)</f>
        <v>福島県市町村総合事務組合自治会館管理特別会計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20</v>
      </c>
      <c r="BX43" s="375"/>
      <c r="BY43" s="374" t="str">
        <f>IF('各会計、関係団体の財政状況及び健全化判断比率'!B77="","",'各会計、関係団体の財政状況及び健全化判断比率'!B77)</f>
        <v>福島県後期高齢者医療広域連合一般会計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c r="A34" s="22"/>
      <c r="B34" s="31"/>
      <c r="C34" s="1183" t="s">
        <v>534</v>
      </c>
      <c r="D34" s="1183"/>
      <c r="E34" s="1184"/>
      <c r="F34" s="32">
        <v>19.25</v>
      </c>
      <c r="G34" s="33">
        <v>32.42</v>
      </c>
      <c r="H34" s="33">
        <v>23.26</v>
      </c>
      <c r="I34" s="33">
        <v>22.11</v>
      </c>
      <c r="J34" s="34">
        <v>49.2</v>
      </c>
      <c r="K34" s="22"/>
      <c r="L34" s="22"/>
      <c r="M34" s="22"/>
      <c r="N34" s="22"/>
      <c r="O34" s="22"/>
      <c r="P34" s="22"/>
    </row>
    <row r="35" spans="1:16" ht="39" customHeight="1">
      <c r="A35" s="22"/>
      <c r="B35" s="35"/>
      <c r="C35" s="1177" t="s">
        <v>535</v>
      </c>
      <c r="D35" s="1178"/>
      <c r="E35" s="1179"/>
      <c r="F35" s="36">
        <v>11.76</v>
      </c>
      <c r="G35" s="37">
        <v>10.46</v>
      </c>
      <c r="H35" s="37">
        <v>9.4600000000000009</v>
      </c>
      <c r="I35" s="37">
        <v>8.2100000000000009</v>
      </c>
      <c r="J35" s="38">
        <v>9.85</v>
      </c>
      <c r="K35" s="22"/>
      <c r="L35" s="22"/>
      <c r="M35" s="22"/>
      <c r="N35" s="22"/>
      <c r="O35" s="22"/>
      <c r="P35" s="22"/>
    </row>
    <row r="36" spans="1:16" ht="39" customHeight="1">
      <c r="A36" s="22"/>
      <c r="B36" s="35"/>
      <c r="C36" s="1177" t="s">
        <v>536</v>
      </c>
      <c r="D36" s="1178"/>
      <c r="E36" s="1179"/>
      <c r="F36" s="36">
        <v>0.12</v>
      </c>
      <c r="G36" s="37">
        <v>0.21</v>
      </c>
      <c r="H36" s="37">
        <v>3.28</v>
      </c>
      <c r="I36" s="37">
        <v>0.27</v>
      </c>
      <c r="J36" s="38">
        <v>1.77</v>
      </c>
      <c r="K36" s="22"/>
      <c r="L36" s="22"/>
      <c r="M36" s="22"/>
      <c r="N36" s="22"/>
      <c r="O36" s="22"/>
      <c r="P36" s="22"/>
    </row>
    <row r="37" spans="1:16" ht="39" customHeight="1">
      <c r="A37" s="22"/>
      <c r="B37" s="35"/>
      <c r="C37" s="1177" t="s">
        <v>537</v>
      </c>
      <c r="D37" s="1178"/>
      <c r="E37" s="1179"/>
      <c r="F37" s="36">
        <v>2.85</v>
      </c>
      <c r="G37" s="37">
        <v>4.1500000000000004</v>
      </c>
      <c r="H37" s="37">
        <v>0.91</v>
      </c>
      <c r="I37" s="37">
        <v>0.54</v>
      </c>
      <c r="J37" s="38">
        <v>1.4</v>
      </c>
      <c r="K37" s="22"/>
      <c r="L37" s="22"/>
      <c r="M37" s="22"/>
      <c r="N37" s="22"/>
      <c r="O37" s="22"/>
      <c r="P37" s="22"/>
    </row>
    <row r="38" spans="1:16" ht="39" customHeight="1">
      <c r="A38" s="22"/>
      <c r="B38" s="35"/>
      <c r="C38" s="1177" t="s">
        <v>538</v>
      </c>
      <c r="D38" s="1178"/>
      <c r="E38" s="1179"/>
      <c r="F38" s="36">
        <v>0.48</v>
      </c>
      <c r="G38" s="37">
        <v>0.27</v>
      </c>
      <c r="H38" s="37">
        <v>0.34</v>
      </c>
      <c r="I38" s="37">
        <v>0.15</v>
      </c>
      <c r="J38" s="38">
        <v>0.23</v>
      </c>
      <c r="K38" s="22"/>
      <c r="L38" s="22"/>
      <c r="M38" s="22"/>
      <c r="N38" s="22"/>
      <c r="O38" s="22"/>
      <c r="P38" s="22"/>
    </row>
    <row r="39" spans="1:16" ht="39" customHeight="1">
      <c r="A39" s="22"/>
      <c r="B39" s="35"/>
      <c r="C39" s="1177" t="s">
        <v>539</v>
      </c>
      <c r="D39" s="1178"/>
      <c r="E39" s="1179"/>
      <c r="F39" s="36">
        <v>0.05</v>
      </c>
      <c r="G39" s="37">
        <v>0.09</v>
      </c>
      <c r="H39" s="37">
        <v>0.12</v>
      </c>
      <c r="I39" s="37">
        <v>0.22</v>
      </c>
      <c r="J39" s="38">
        <v>0.06</v>
      </c>
      <c r="K39" s="22"/>
      <c r="L39" s="22"/>
      <c r="M39" s="22"/>
      <c r="N39" s="22"/>
      <c r="O39" s="22"/>
      <c r="P39" s="22"/>
    </row>
    <row r="40" spans="1:16" ht="39" customHeight="1">
      <c r="A40" s="22"/>
      <c r="B40" s="35"/>
      <c r="C40" s="1177" t="s">
        <v>540</v>
      </c>
      <c r="D40" s="1178"/>
      <c r="E40" s="1179"/>
      <c r="F40" s="36">
        <v>0.28000000000000003</v>
      </c>
      <c r="G40" s="37">
        <v>0.51</v>
      </c>
      <c r="H40" s="37">
        <v>1.6</v>
      </c>
      <c r="I40" s="37">
        <v>6.9</v>
      </c>
      <c r="J40" s="38">
        <v>0.05</v>
      </c>
      <c r="K40" s="22"/>
      <c r="L40" s="22"/>
      <c r="M40" s="22"/>
      <c r="N40" s="22"/>
      <c r="O40" s="22"/>
      <c r="P40" s="22"/>
    </row>
    <row r="41" spans="1:16" ht="39" customHeight="1">
      <c r="A41" s="22"/>
      <c r="B41" s="35"/>
      <c r="C41" s="1177" t="s">
        <v>541</v>
      </c>
      <c r="D41" s="1178"/>
      <c r="E41" s="1179"/>
      <c r="F41" s="36">
        <v>0.03</v>
      </c>
      <c r="G41" s="37">
        <v>0.03</v>
      </c>
      <c r="H41" s="37">
        <v>0.05</v>
      </c>
      <c r="I41" s="37">
        <v>0.05</v>
      </c>
      <c r="J41" s="38">
        <v>0.05</v>
      </c>
      <c r="K41" s="22"/>
      <c r="L41" s="22"/>
      <c r="M41" s="22"/>
      <c r="N41" s="22"/>
      <c r="O41" s="22"/>
      <c r="P41" s="22"/>
    </row>
    <row r="42" spans="1:16" ht="39" customHeight="1">
      <c r="A42" s="22"/>
      <c r="B42" s="39"/>
      <c r="C42" s="1177" t="s">
        <v>542</v>
      </c>
      <c r="D42" s="1178"/>
      <c r="E42" s="1179"/>
      <c r="F42" s="36" t="s">
        <v>486</v>
      </c>
      <c r="G42" s="37" t="s">
        <v>486</v>
      </c>
      <c r="H42" s="37" t="s">
        <v>486</v>
      </c>
      <c r="I42" s="37" t="s">
        <v>486</v>
      </c>
      <c r="J42" s="38" t="s">
        <v>486</v>
      </c>
      <c r="K42" s="22"/>
      <c r="L42" s="22"/>
      <c r="M42" s="22"/>
      <c r="N42" s="22"/>
      <c r="O42" s="22"/>
      <c r="P42" s="22"/>
    </row>
    <row r="43" spans="1:16" ht="39" customHeight="1" thickBot="1">
      <c r="A43" s="22"/>
      <c r="B43" s="40"/>
      <c r="C43" s="1180" t="s">
        <v>543</v>
      </c>
      <c r="D43" s="1181"/>
      <c r="E43" s="1182"/>
      <c r="F43" s="41">
        <v>0.01</v>
      </c>
      <c r="G43" s="42">
        <v>0</v>
      </c>
      <c r="H43" s="42">
        <v>0.01</v>
      </c>
      <c r="I43" s="42">
        <v>0.08</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90" zoomScaleNormal="9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c r="A45" s="48"/>
      <c r="B45" s="1193" t="s">
        <v>11</v>
      </c>
      <c r="C45" s="1194"/>
      <c r="D45" s="58"/>
      <c r="E45" s="1199" t="s">
        <v>12</v>
      </c>
      <c r="F45" s="1199"/>
      <c r="G45" s="1199"/>
      <c r="H45" s="1199"/>
      <c r="I45" s="1199"/>
      <c r="J45" s="1200"/>
      <c r="K45" s="59">
        <v>447</v>
      </c>
      <c r="L45" s="60">
        <v>352</v>
      </c>
      <c r="M45" s="60">
        <v>290</v>
      </c>
      <c r="N45" s="60">
        <v>254</v>
      </c>
      <c r="O45" s="61">
        <v>230</v>
      </c>
      <c r="P45" s="48"/>
      <c r="Q45" s="48"/>
      <c r="R45" s="48"/>
      <c r="S45" s="48"/>
      <c r="T45" s="48"/>
      <c r="U45" s="48"/>
    </row>
    <row r="46" spans="1:21" ht="30.75" customHeight="1">
      <c r="A46" s="48"/>
      <c r="B46" s="1195"/>
      <c r="C46" s="1196"/>
      <c r="D46" s="62"/>
      <c r="E46" s="1187" t="s">
        <v>13</v>
      </c>
      <c r="F46" s="1187"/>
      <c r="G46" s="1187"/>
      <c r="H46" s="1187"/>
      <c r="I46" s="1187"/>
      <c r="J46" s="1188"/>
      <c r="K46" s="63" t="s">
        <v>486</v>
      </c>
      <c r="L46" s="64" t="s">
        <v>486</v>
      </c>
      <c r="M46" s="64" t="s">
        <v>486</v>
      </c>
      <c r="N46" s="64" t="s">
        <v>486</v>
      </c>
      <c r="O46" s="65" t="s">
        <v>486</v>
      </c>
      <c r="P46" s="48"/>
      <c r="Q46" s="48"/>
      <c r="R46" s="48"/>
      <c r="S46" s="48"/>
      <c r="T46" s="48"/>
      <c r="U46" s="48"/>
    </row>
    <row r="47" spans="1:21" ht="30.75" customHeight="1">
      <c r="A47" s="48"/>
      <c r="B47" s="1195"/>
      <c r="C47" s="1196"/>
      <c r="D47" s="62"/>
      <c r="E47" s="1187" t="s">
        <v>14</v>
      </c>
      <c r="F47" s="1187"/>
      <c r="G47" s="1187"/>
      <c r="H47" s="1187"/>
      <c r="I47" s="1187"/>
      <c r="J47" s="1188"/>
      <c r="K47" s="63" t="s">
        <v>486</v>
      </c>
      <c r="L47" s="64" t="s">
        <v>486</v>
      </c>
      <c r="M47" s="64" t="s">
        <v>486</v>
      </c>
      <c r="N47" s="64" t="s">
        <v>486</v>
      </c>
      <c r="O47" s="65" t="s">
        <v>486</v>
      </c>
      <c r="P47" s="48"/>
      <c r="Q47" s="48"/>
      <c r="R47" s="48"/>
      <c r="S47" s="48"/>
      <c r="T47" s="48"/>
      <c r="U47" s="48"/>
    </row>
    <row r="48" spans="1:21" ht="30.75" customHeight="1">
      <c r="A48" s="48"/>
      <c r="B48" s="1195"/>
      <c r="C48" s="1196"/>
      <c r="D48" s="62"/>
      <c r="E48" s="1187" t="s">
        <v>15</v>
      </c>
      <c r="F48" s="1187"/>
      <c r="G48" s="1187"/>
      <c r="H48" s="1187"/>
      <c r="I48" s="1187"/>
      <c r="J48" s="1188"/>
      <c r="K48" s="63">
        <v>527</v>
      </c>
      <c r="L48" s="64">
        <v>512</v>
      </c>
      <c r="M48" s="64">
        <v>484</v>
      </c>
      <c r="N48" s="64">
        <v>512</v>
      </c>
      <c r="O48" s="65">
        <v>514</v>
      </c>
      <c r="P48" s="48"/>
      <c r="Q48" s="48"/>
      <c r="R48" s="48"/>
      <c r="S48" s="48"/>
      <c r="T48" s="48"/>
      <c r="U48" s="48"/>
    </row>
    <row r="49" spans="1:21" ht="30.75" customHeight="1">
      <c r="A49" s="48"/>
      <c r="B49" s="1195"/>
      <c r="C49" s="1196"/>
      <c r="D49" s="62"/>
      <c r="E49" s="1187" t="s">
        <v>16</v>
      </c>
      <c r="F49" s="1187"/>
      <c r="G49" s="1187"/>
      <c r="H49" s="1187"/>
      <c r="I49" s="1187"/>
      <c r="J49" s="1188"/>
      <c r="K49" s="63">
        <v>56</v>
      </c>
      <c r="L49" s="64">
        <v>27</v>
      </c>
      <c r="M49" s="64">
        <v>26</v>
      </c>
      <c r="N49" s="64">
        <v>26</v>
      </c>
      <c r="O49" s="65">
        <v>28</v>
      </c>
      <c r="P49" s="48"/>
      <c r="Q49" s="48"/>
      <c r="R49" s="48"/>
      <c r="S49" s="48"/>
      <c r="T49" s="48"/>
      <c r="U49" s="48"/>
    </row>
    <row r="50" spans="1:21" ht="30.75" customHeight="1">
      <c r="A50" s="48"/>
      <c r="B50" s="1195"/>
      <c r="C50" s="1196"/>
      <c r="D50" s="62"/>
      <c r="E50" s="1187" t="s">
        <v>17</v>
      </c>
      <c r="F50" s="1187"/>
      <c r="G50" s="1187"/>
      <c r="H50" s="1187"/>
      <c r="I50" s="1187"/>
      <c r="J50" s="1188"/>
      <c r="K50" s="63" t="s">
        <v>486</v>
      </c>
      <c r="L50" s="64" t="s">
        <v>486</v>
      </c>
      <c r="M50" s="64">
        <v>1</v>
      </c>
      <c r="N50" s="64">
        <v>106</v>
      </c>
      <c r="O50" s="65">
        <v>124</v>
      </c>
      <c r="P50" s="48"/>
      <c r="Q50" s="48"/>
      <c r="R50" s="48"/>
      <c r="S50" s="48"/>
      <c r="T50" s="48"/>
      <c r="U50" s="48"/>
    </row>
    <row r="51" spans="1:21" ht="30.75" customHeight="1">
      <c r="A51" s="48"/>
      <c r="B51" s="1197"/>
      <c r="C51" s="1198"/>
      <c r="D51" s="66"/>
      <c r="E51" s="1187" t="s">
        <v>18</v>
      </c>
      <c r="F51" s="1187"/>
      <c r="G51" s="1187"/>
      <c r="H51" s="1187"/>
      <c r="I51" s="1187"/>
      <c r="J51" s="1188"/>
      <c r="K51" s="63" t="s">
        <v>486</v>
      </c>
      <c r="L51" s="64" t="s">
        <v>486</v>
      </c>
      <c r="M51" s="64" t="s">
        <v>486</v>
      </c>
      <c r="N51" s="64" t="s">
        <v>486</v>
      </c>
      <c r="O51" s="65" t="s">
        <v>486</v>
      </c>
      <c r="P51" s="48"/>
      <c r="Q51" s="48"/>
      <c r="R51" s="48"/>
      <c r="S51" s="48"/>
      <c r="T51" s="48"/>
      <c r="U51" s="48"/>
    </row>
    <row r="52" spans="1:21" ht="30.75" customHeight="1">
      <c r="A52" s="48"/>
      <c r="B52" s="1185" t="s">
        <v>19</v>
      </c>
      <c r="C52" s="1186"/>
      <c r="D52" s="66"/>
      <c r="E52" s="1187" t="s">
        <v>20</v>
      </c>
      <c r="F52" s="1187"/>
      <c r="G52" s="1187"/>
      <c r="H52" s="1187"/>
      <c r="I52" s="1187"/>
      <c r="J52" s="1188"/>
      <c r="K52" s="63">
        <v>621</v>
      </c>
      <c r="L52" s="64">
        <v>631</v>
      </c>
      <c r="M52" s="64">
        <v>654</v>
      </c>
      <c r="N52" s="64">
        <v>637</v>
      </c>
      <c r="O52" s="65">
        <v>643</v>
      </c>
      <c r="P52" s="48"/>
      <c r="Q52" s="48"/>
      <c r="R52" s="48"/>
      <c r="S52" s="48"/>
      <c r="T52" s="48"/>
      <c r="U52" s="48"/>
    </row>
    <row r="53" spans="1:21" ht="30.75" customHeight="1" thickBot="1">
      <c r="A53" s="48"/>
      <c r="B53" s="1189" t="s">
        <v>21</v>
      </c>
      <c r="C53" s="1190"/>
      <c r="D53" s="67"/>
      <c r="E53" s="1191" t="s">
        <v>22</v>
      </c>
      <c r="F53" s="1191"/>
      <c r="G53" s="1191"/>
      <c r="H53" s="1191"/>
      <c r="I53" s="1191"/>
      <c r="J53" s="1192"/>
      <c r="K53" s="68">
        <v>409</v>
      </c>
      <c r="L53" s="69">
        <v>260</v>
      </c>
      <c r="M53" s="69">
        <v>147</v>
      </c>
      <c r="N53" s="69">
        <v>261</v>
      </c>
      <c r="O53" s="70">
        <v>253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90" zoomScaleNormal="9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526</v>
      </c>
      <c r="J40" s="79" t="s">
        <v>527</v>
      </c>
      <c r="K40" s="79" t="s">
        <v>528</v>
      </c>
      <c r="L40" s="79" t="s">
        <v>529</v>
      </c>
      <c r="M40" s="80" t="s">
        <v>530</v>
      </c>
    </row>
    <row r="41" spans="2:13" ht="27.75" customHeight="1">
      <c r="B41" s="1213" t="s">
        <v>24</v>
      </c>
      <c r="C41" s="1214"/>
      <c r="D41" s="81"/>
      <c r="E41" s="1215" t="s">
        <v>25</v>
      </c>
      <c r="F41" s="1215"/>
      <c r="G41" s="1215"/>
      <c r="H41" s="1216"/>
      <c r="I41" s="82">
        <v>2104</v>
      </c>
      <c r="J41" s="83">
        <v>1784</v>
      </c>
      <c r="K41" s="83">
        <v>1517</v>
      </c>
      <c r="L41" s="83">
        <v>1293</v>
      </c>
      <c r="M41" s="84">
        <v>1069</v>
      </c>
    </row>
    <row r="42" spans="2:13" ht="27.75" customHeight="1">
      <c r="B42" s="1203"/>
      <c r="C42" s="1204"/>
      <c r="D42" s="85"/>
      <c r="E42" s="1207" t="s">
        <v>26</v>
      </c>
      <c r="F42" s="1207"/>
      <c r="G42" s="1207"/>
      <c r="H42" s="1208"/>
      <c r="I42" s="86">
        <v>2326</v>
      </c>
      <c r="J42" s="87">
        <v>2293</v>
      </c>
      <c r="K42" s="87">
        <v>2257</v>
      </c>
      <c r="L42" s="87">
        <v>2112</v>
      </c>
      <c r="M42" s="88">
        <v>1947</v>
      </c>
    </row>
    <row r="43" spans="2:13" ht="27.75" customHeight="1">
      <c r="B43" s="1203"/>
      <c r="C43" s="1204"/>
      <c r="D43" s="85"/>
      <c r="E43" s="1207" t="s">
        <v>27</v>
      </c>
      <c r="F43" s="1207"/>
      <c r="G43" s="1207"/>
      <c r="H43" s="1208"/>
      <c r="I43" s="86">
        <v>4510</v>
      </c>
      <c r="J43" s="87">
        <v>4362</v>
      </c>
      <c r="K43" s="87">
        <v>3973</v>
      </c>
      <c r="L43" s="87">
        <v>3748</v>
      </c>
      <c r="M43" s="88">
        <v>3354</v>
      </c>
    </row>
    <row r="44" spans="2:13" ht="27.75" customHeight="1">
      <c r="B44" s="1203"/>
      <c r="C44" s="1204"/>
      <c r="D44" s="85"/>
      <c r="E44" s="1207" t="s">
        <v>28</v>
      </c>
      <c r="F44" s="1207"/>
      <c r="G44" s="1207"/>
      <c r="H44" s="1208"/>
      <c r="I44" s="86">
        <v>252</v>
      </c>
      <c r="J44" s="87">
        <v>234</v>
      </c>
      <c r="K44" s="87">
        <v>204</v>
      </c>
      <c r="L44" s="87">
        <v>182</v>
      </c>
      <c r="M44" s="88">
        <v>161</v>
      </c>
    </row>
    <row r="45" spans="2:13" ht="27.75" customHeight="1">
      <c r="B45" s="1203"/>
      <c r="C45" s="1204"/>
      <c r="D45" s="85"/>
      <c r="E45" s="1207" t="s">
        <v>29</v>
      </c>
      <c r="F45" s="1207"/>
      <c r="G45" s="1207"/>
      <c r="H45" s="1208"/>
      <c r="I45" s="86">
        <v>900</v>
      </c>
      <c r="J45" s="87">
        <v>1416</v>
      </c>
      <c r="K45" s="87">
        <v>1099</v>
      </c>
      <c r="L45" s="87">
        <v>1090</v>
      </c>
      <c r="M45" s="88">
        <v>907</v>
      </c>
    </row>
    <row r="46" spans="2:13" ht="27.75" customHeight="1">
      <c r="B46" s="1203"/>
      <c r="C46" s="1204"/>
      <c r="D46" s="89"/>
      <c r="E46" s="1207" t="s">
        <v>30</v>
      </c>
      <c r="F46" s="1207"/>
      <c r="G46" s="1207"/>
      <c r="H46" s="1208"/>
      <c r="I46" s="86" t="s">
        <v>486</v>
      </c>
      <c r="J46" s="87" t="s">
        <v>486</v>
      </c>
      <c r="K46" s="87" t="s">
        <v>486</v>
      </c>
      <c r="L46" s="87" t="s">
        <v>486</v>
      </c>
      <c r="M46" s="88" t="s">
        <v>486</v>
      </c>
    </row>
    <row r="47" spans="2:13" ht="27.75" customHeight="1">
      <c r="B47" s="1203"/>
      <c r="C47" s="1204"/>
      <c r="D47" s="90"/>
      <c r="E47" s="1217" t="s">
        <v>31</v>
      </c>
      <c r="F47" s="1218"/>
      <c r="G47" s="1218"/>
      <c r="H47" s="1219"/>
      <c r="I47" s="86" t="s">
        <v>486</v>
      </c>
      <c r="J47" s="87" t="s">
        <v>486</v>
      </c>
      <c r="K47" s="87" t="s">
        <v>486</v>
      </c>
      <c r="L47" s="87" t="s">
        <v>486</v>
      </c>
      <c r="M47" s="88" t="s">
        <v>486</v>
      </c>
    </row>
    <row r="48" spans="2:13" ht="27.75" customHeight="1">
      <c r="B48" s="1203"/>
      <c r="C48" s="1204"/>
      <c r="D48" s="85"/>
      <c r="E48" s="1207" t="s">
        <v>32</v>
      </c>
      <c r="F48" s="1207"/>
      <c r="G48" s="1207"/>
      <c r="H48" s="1208"/>
      <c r="I48" s="86" t="s">
        <v>486</v>
      </c>
      <c r="J48" s="87" t="s">
        <v>486</v>
      </c>
      <c r="K48" s="87" t="s">
        <v>486</v>
      </c>
      <c r="L48" s="87" t="s">
        <v>486</v>
      </c>
      <c r="M48" s="88" t="s">
        <v>486</v>
      </c>
    </row>
    <row r="49" spans="2:13" ht="27.75" customHeight="1">
      <c r="B49" s="1205"/>
      <c r="C49" s="1206"/>
      <c r="D49" s="85"/>
      <c r="E49" s="1207" t="s">
        <v>33</v>
      </c>
      <c r="F49" s="1207"/>
      <c r="G49" s="1207"/>
      <c r="H49" s="1208"/>
      <c r="I49" s="86" t="s">
        <v>486</v>
      </c>
      <c r="J49" s="87" t="s">
        <v>486</v>
      </c>
      <c r="K49" s="87" t="s">
        <v>486</v>
      </c>
      <c r="L49" s="87" t="s">
        <v>486</v>
      </c>
      <c r="M49" s="88" t="s">
        <v>486</v>
      </c>
    </row>
    <row r="50" spans="2:13" ht="27.75" customHeight="1">
      <c r="B50" s="1201" t="s">
        <v>34</v>
      </c>
      <c r="C50" s="1202"/>
      <c r="D50" s="91"/>
      <c r="E50" s="1207" t="s">
        <v>35</v>
      </c>
      <c r="F50" s="1207"/>
      <c r="G50" s="1207"/>
      <c r="H50" s="1208"/>
      <c r="I50" s="86">
        <v>7930</v>
      </c>
      <c r="J50" s="87">
        <v>7809</v>
      </c>
      <c r="K50" s="87">
        <v>9465</v>
      </c>
      <c r="L50" s="87">
        <v>9220</v>
      </c>
      <c r="M50" s="88">
        <v>7031</v>
      </c>
    </row>
    <row r="51" spans="2:13" ht="27.75" customHeight="1">
      <c r="B51" s="1203"/>
      <c r="C51" s="1204"/>
      <c r="D51" s="85"/>
      <c r="E51" s="1207" t="s">
        <v>36</v>
      </c>
      <c r="F51" s="1207"/>
      <c r="G51" s="1207"/>
      <c r="H51" s="1208"/>
      <c r="I51" s="86">
        <v>1</v>
      </c>
      <c r="J51" s="87" t="s">
        <v>486</v>
      </c>
      <c r="K51" s="87" t="s">
        <v>486</v>
      </c>
      <c r="L51" s="87" t="s">
        <v>486</v>
      </c>
      <c r="M51" s="88" t="s">
        <v>486</v>
      </c>
    </row>
    <row r="52" spans="2:13" ht="27.75" customHeight="1">
      <c r="B52" s="1205"/>
      <c r="C52" s="1206"/>
      <c r="D52" s="85"/>
      <c r="E52" s="1207" t="s">
        <v>37</v>
      </c>
      <c r="F52" s="1207"/>
      <c r="G52" s="1207"/>
      <c r="H52" s="1208"/>
      <c r="I52" s="86">
        <v>6388</v>
      </c>
      <c r="J52" s="87">
        <v>6306</v>
      </c>
      <c r="K52" s="87">
        <v>6747</v>
      </c>
      <c r="L52" s="87">
        <v>6143</v>
      </c>
      <c r="M52" s="88">
        <v>5960</v>
      </c>
    </row>
    <row r="53" spans="2:13" ht="27.75" customHeight="1" thickBot="1">
      <c r="B53" s="1209" t="s">
        <v>38</v>
      </c>
      <c r="C53" s="1210"/>
      <c r="D53" s="92"/>
      <c r="E53" s="1211" t="s">
        <v>39</v>
      </c>
      <c r="F53" s="1211"/>
      <c r="G53" s="1211"/>
      <c r="H53" s="1212"/>
      <c r="I53" s="93">
        <v>-4227</v>
      </c>
      <c r="J53" s="94">
        <v>-4025</v>
      </c>
      <c r="K53" s="94">
        <v>-7162</v>
      </c>
      <c r="L53" s="94">
        <v>-6938</v>
      </c>
      <c r="M53" s="95">
        <v>-5554</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0" t="s">
        <v>570</v>
      </c>
      <c r="H43" s="1221"/>
      <c r="I43" s="1221"/>
      <c r="J43" s="1221"/>
      <c r="K43" s="1221"/>
      <c r="L43" s="1221"/>
      <c r="M43" s="1221"/>
      <c r="N43" s="1221"/>
      <c r="O43" s="1222"/>
    </row>
    <row r="44" spans="2:17">
      <c r="B44" s="250"/>
      <c r="C44" s="246"/>
      <c r="D44" s="246"/>
      <c r="E44" s="246"/>
      <c r="F44" s="246"/>
      <c r="G44" s="1223"/>
      <c r="H44" s="1224"/>
      <c r="I44" s="1224"/>
      <c r="J44" s="1224"/>
      <c r="K44" s="1224"/>
      <c r="L44" s="1224"/>
      <c r="M44" s="1224"/>
      <c r="N44" s="1224"/>
      <c r="O44" s="1225"/>
    </row>
    <row r="45" spans="2:17">
      <c r="B45" s="250"/>
      <c r="C45" s="246"/>
      <c r="D45" s="246"/>
      <c r="E45" s="246"/>
      <c r="F45" s="246"/>
      <c r="G45" s="1223"/>
      <c r="H45" s="1224"/>
      <c r="I45" s="1224"/>
      <c r="J45" s="1224"/>
      <c r="K45" s="1224"/>
      <c r="L45" s="1224"/>
      <c r="M45" s="1224"/>
      <c r="N45" s="1224"/>
      <c r="O45" s="1225"/>
    </row>
    <row r="46" spans="2:17">
      <c r="B46" s="250"/>
      <c r="C46" s="246"/>
      <c r="D46" s="246"/>
      <c r="E46" s="246"/>
      <c r="F46" s="246"/>
      <c r="G46" s="1223"/>
      <c r="H46" s="1224"/>
      <c r="I46" s="1224"/>
      <c r="J46" s="1224"/>
      <c r="K46" s="1224"/>
      <c r="L46" s="1224"/>
      <c r="M46" s="1224"/>
      <c r="N46" s="1224"/>
      <c r="O46" s="1225"/>
    </row>
    <row r="47" spans="2:17">
      <c r="B47" s="250"/>
      <c r="C47" s="246"/>
      <c r="D47" s="246"/>
      <c r="E47" s="246"/>
      <c r="F47" s="246"/>
      <c r="G47" s="1226"/>
      <c r="H47" s="1227"/>
      <c r="I47" s="1227"/>
      <c r="J47" s="1227"/>
      <c r="K47" s="1227"/>
      <c r="L47" s="1227"/>
      <c r="M47" s="1227"/>
      <c r="N47" s="1227"/>
      <c r="O47" s="1228"/>
    </row>
    <row r="48" spans="2:17">
      <c r="B48" s="250"/>
      <c r="C48" s="246"/>
      <c r="D48" s="246"/>
      <c r="E48" s="246"/>
      <c r="F48" s="246"/>
      <c r="G48" s="246"/>
      <c r="H48" s="355"/>
      <c r="I48" s="355"/>
      <c r="J48" s="355"/>
    </row>
    <row r="49" spans="1:17">
      <c r="B49" s="250"/>
      <c r="C49" s="246"/>
      <c r="D49" s="246"/>
      <c r="E49" s="246"/>
      <c r="F49" s="246"/>
      <c r="G49" s="245" t="s">
        <v>563</v>
      </c>
    </row>
    <row r="50" spans="1:17">
      <c r="B50" s="250"/>
      <c r="C50" s="246"/>
      <c r="D50" s="246"/>
      <c r="E50" s="246"/>
      <c r="F50" s="246"/>
      <c r="G50" s="1229"/>
      <c r="H50" s="1230"/>
      <c r="I50" s="1230"/>
      <c r="J50" s="1231"/>
      <c r="K50" s="356" t="s">
        <v>526</v>
      </c>
      <c r="L50" s="356" t="s">
        <v>527</v>
      </c>
      <c r="M50" s="356" t="s">
        <v>528</v>
      </c>
      <c r="N50" s="356" t="s">
        <v>529</v>
      </c>
      <c r="O50" s="356" t="s">
        <v>530</v>
      </c>
    </row>
    <row r="51" spans="1:17">
      <c r="B51" s="250"/>
      <c r="C51" s="246"/>
      <c r="D51" s="246"/>
      <c r="E51" s="246"/>
      <c r="F51" s="246"/>
      <c r="G51" s="1232" t="s">
        <v>564</v>
      </c>
      <c r="H51" s="1233"/>
      <c r="I51" s="1238" t="s">
        <v>565</v>
      </c>
      <c r="J51" s="1238"/>
      <c r="K51" s="1240"/>
      <c r="L51" s="1240"/>
      <c r="M51" s="1240"/>
      <c r="N51" s="1240"/>
      <c r="O51" s="1240"/>
    </row>
    <row r="52" spans="1:17">
      <c r="B52" s="250"/>
      <c r="C52" s="246"/>
      <c r="D52" s="246"/>
      <c r="E52" s="246"/>
      <c r="F52" s="246"/>
      <c r="G52" s="1234"/>
      <c r="H52" s="1235"/>
      <c r="I52" s="1239"/>
      <c r="J52" s="1239"/>
      <c r="K52" s="1241"/>
      <c r="L52" s="1241"/>
      <c r="M52" s="1241"/>
      <c r="N52" s="1241"/>
      <c r="O52" s="1241"/>
    </row>
    <row r="53" spans="1:17">
      <c r="A53" s="357"/>
      <c r="B53" s="250"/>
      <c r="C53" s="246"/>
      <c r="D53" s="246"/>
      <c r="E53" s="246"/>
      <c r="F53" s="246"/>
      <c r="G53" s="1234"/>
      <c r="H53" s="1235"/>
      <c r="I53" s="1242" t="s">
        <v>571</v>
      </c>
      <c r="J53" s="1242"/>
      <c r="K53" s="1249"/>
      <c r="L53" s="1249"/>
      <c r="M53" s="1249"/>
      <c r="N53" s="1249"/>
      <c r="O53" s="1249"/>
    </row>
    <row r="54" spans="1:17">
      <c r="A54" s="357"/>
      <c r="B54" s="250"/>
      <c r="C54" s="246"/>
      <c r="D54" s="246"/>
      <c r="E54" s="246"/>
      <c r="F54" s="246"/>
      <c r="G54" s="1236"/>
      <c r="H54" s="1237"/>
      <c r="I54" s="1242"/>
      <c r="J54" s="1242"/>
      <c r="K54" s="1250"/>
      <c r="L54" s="1250"/>
      <c r="M54" s="1250"/>
      <c r="N54" s="1250"/>
      <c r="O54" s="1250"/>
    </row>
    <row r="55" spans="1:17">
      <c r="A55" s="357"/>
      <c r="B55" s="250"/>
      <c r="C55" s="246"/>
      <c r="D55" s="246"/>
      <c r="E55" s="246"/>
      <c r="F55" s="246"/>
      <c r="G55" s="1243" t="s">
        <v>566</v>
      </c>
      <c r="H55" s="1244"/>
      <c r="I55" s="1242" t="s">
        <v>565</v>
      </c>
      <c r="J55" s="1242"/>
      <c r="K55" s="1240"/>
      <c r="L55" s="1240"/>
      <c r="M55" s="1240"/>
      <c r="N55" s="1240"/>
      <c r="O55" s="1240"/>
    </row>
    <row r="56" spans="1:17">
      <c r="A56" s="357"/>
      <c r="B56" s="250"/>
      <c r="C56" s="246"/>
      <c r="D56" s="246"/>
      <c r="E56" s="246"/>
      <c r="F56" s="246"/>
      <c r="G56" s="1245"/>
      <c r="H56" s="1246"/>
      <c r="I56" s="1242"/>
      <c r="J56" s="1242"/>
      <c r="K56" s="1241"/>
      <c r="L56" s="1241"/>
      <c r="M56" s="1241"/>
      <c r="N56" s="1241"/>
      <c r="O56" s="1241"/>
    </row>
    <row r="57" spans="1:17" s="357" customFormat="1">
      <c r="B57" s="358"/>
      <c r="C57" s="354"/>
      <c r="D57" s="354"/>
      <c r="E57" s="354"/>
      <c r="F57" s="354"/>
      <c r="G57" s="1245"/>
      <c r="H57" s="1246"/>
      <c r="I57" s="1251" t="s">
        <v>571</v>
      </c>
      <c r="J57" s="1251"/>
      <c r="K57" s="1249"/>
      <c r="L57" s="1249"/>
      <c r="M57" s="1249"/>
      <c r="N57" s="1249"/>
      <c r="O57" s="1249"/>
      <c r="P57" s="359"/>
      <c r="Q57" s="358"/>
    </row>
    <row r="58" spans="1:17" s="357" customFormat="1">
      <c r="A58" s="245"/>
      <c r="B58" s="358"/>
      <c r="C58" s="354"/>
      <c r="D58" s="354"/>
      <c r="E58" s="354"/>
      <c r="F58" s="354"/>
      <c r="G58" s="1247"/>
      <c r="H58" s="1248"/>
      <c r="I58" s="1251"/>
      <c r="J58" s="1251"/>
      <c r="K58" s="1250"/>
      <c r="L58" s="1250"/>
      <c r="M58" s="1250"/>
      <c r="N58" s="1250"/>
      <c r="O58" s="1250"/>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0" t="s">
        <v>572</v>
      </c>
      <c r="H65" s="1221"/>
      <c r="I65" s="1221"/>
      <c r="J65" s="1221"/>
      <c r="K65" s="1221"/>
      <c r="L65" s="1221"/>
      <c r="M65" s="1221"/>
      <c r="N65" s="1221"/>
      <c r="O65" s="1222"/>
    </row>
    <row r="66" spans="2:30">
      <c r="B66" s="250"/>
      <c r="C66" s="246"/>
      <c r="D66" s="246"/>
      <c r="E66" s="246"/>
      <c r="F66" s="246"/>
      <c r="G66" s="1223"/>
      <c r="H66" s="1224"/>
      <c r="I66" s="1224"/>
      <c r="J66" s="1224"/>
      <c r="K66" s="1224"/>
      <c r="L66" s="1224"/>
      <c r="M66" s="1224"/>
      <c r="N66" s="1224"/>
      <c r="O66" s="1225"/>
    </row>
    <row r="67" spans="2:30">
      <c r="B67" s="250"/>
      <c r="C67" s="246"/>
      <c r="D67" s="246"/>
      <c r="E67" s="246"/>
      <c r="F67" s="246"/>
      <c r="G67" s="1223"/>
      <c r="H67" s="1224"/>
      <c r="I67" s="1224"/>
      <c r="J67" s="1224"/>
      <c r="K67" s="1224"/>
      <c r="L67" s="1224"/>
      <c r="M67" s="1224"/>
      <c r="N67" s="1224"/>
      <c r="O67" s="1225"/>
    </row>
    <row r="68" spans="2:30">
      <c r="B68" s="250"/>
      <c r="C68" s="246"/>
      <c r="D68" s="246"/>
      <c r="E68" s="246"/>
      <c r="F68" s="246"/>
      <c r="G68" s="1223"/>
      <c r="H68" s="1224"/>
      <c r="I68" s="1224"/>
      <c r="J68" s="1224"/>
      <c r="K68" s="1224"/>
      <c r="L68" s="1224"/>
      <c r="M68" s="1224"/>
      <c r="N68" s="1224"/>
      <c r="O68" s="1225"/>
    </row>
    <row r="69" spans="2:30">
      <c r="B69" s="250"/>
      <c r="C69" s="246"/>
      <c r="D69" s="246"/>
      <c r="E69" s="246"/>
      <c r="F69" s="246"/>
      <c r="G69" s="1226"/>
      <c r="H69" s="1227"/>
      <c r="I69" s="1227"/>
      <c r="J69" s="1227"/>
      <c r="K69" s="1227"/>
      <c r="L69" s="1227"/>
      <c r="M69" s="1227"/>
      <c r="N69" s="1227"/>
      <c r="O69" s="1228"/>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568</v>
      </c>
      <c r="I71" s="370"/>
      <c r="J71" s="366"/>
      <c r="K71" s="366"/>
      <c r="L71" s="367"/>
      <c r="M71" s="366"/>
      <c r="N71" s="367"/>
      <c r="O71" s="368"/>
    </row>
    <row r="72" spans="2:30">
      <c r="B72" s="250"/>
      <c r="C72" s="246"/>
      <c r="D72" s="246"/>
      <c r="E72" s="246"/>
      <c r="F72" s="246"/>
      <c r="G72" s="1229"/>
      <c r="H72" s="1230"/>
      <c r="I72" s="1230"/>
      <c r="J72" s="1231"/>
      <c r="K72" s="356" t="s">
        <v>526</v>
      </c>
      <c r="L72" s="356" t="s">
        <v>527</v>
      </c>
      <c r="M72" s="356" t="s">
        <v>528</v>
      </c>
      <c r="N72" s="356" t="s">
        <v>529</v>
      </c>
      <c r="O72" s="356" t="s">
        <v>530</v>
      </c>
    </row>
    <row r="73" spans="2:30">
      <c r="B73" s="250"/>
      <c r="C73" s="246"/>
      <c r="D73" s="246"/>
      <c r="E73" s="246"/>
      <c r="F73" s="246"/>
      <c r="G73" s="1232" t="s">
        <v>564</v>
      </c>
      <c r="H73" s="1233"/>
      <c r="I73" s="1238" t="s">
        <v>565</v>
      </c>
      <c r="J73" s="1238"/>
      <c r="K73" s="1252"/>
      <c r="L73" s="1252"/>
      <c r="M73" s="1241"/>
      <c r="N73" s="1241"/>
      <c r="O73" s="1241"/>
      <c r="S73" s="245">
        <v>9.9</v>
      </c>
    </row>
    <row r="74" spans="2:30">
      <c r="B74" s="250"/>
      <c r="C74" s="246"/>
      <c r="D74" s="246"/>
      <c r="E74" s="246"/>
      <c r="F74" s="246"/>
      <c r="G74" s="1234"/>
      <c r="H74" s="1235"/>
      <c r="I74" s="1239"/>
      <c r="J74" s="1239"/>
      <c r="K74" s="1252"/>
      <c r="L74" s="1252"/>
      <c r="M74" s="1241"/>
      <c r="N74" s="1241"/>
      <c r="O74" s="1241"/>
    </row>
    <row r="75" spans="2:30">
      <c r="B75" s="250"/>
      <c r="C75" s="246"/>
      <c r="D75" s="246"/>
      <c r="E75" s="246"/>
      <c r="F75" s="246"/>
      <c r="G75" s="1234"/>
      <c r="H75" s="1235"/>
      <c r="I75" s="1242" t="s">
        <v>569</v>
      </c>
      <c r="J75" s="1242"/>
      <c r="K75" s="1253">
        <v>12</v>
      </c>
      <c r="L75" s="1253">
        <v>9.9</v>
      </c>
      <c r="M75" s="1253">
        <v>7.9</v>
      </c>
      <c r="N75" s="1253">
        <v>6.2</v>
      </c>
      <c r="O75" s="1253">
        <v>6.1</v>
      </c>
      <c r="U75" s="245">
        <v>81.2</v>
      </c>
      <c r="W75" s="245">
        <v>87.2</v>
      </c>
      <c r="Y75" s="245">
        <v>99.8</v>
      </c>
      <c r="AA75" s="245">
        <v>109.5</v>
      </c>
      <c r="AC75" s="245">
        <v>115.2</v>
      </c>
    </row>
    <row r="76" spans="2:30">
      <c r="B76" s="250"/>
      <c r="C76" s="246"/>
      <c r="D76" s="246"/>
      <c r="E76" s="246"/>
      <c r="F76" s="246"/>
      <c r="G76" s="1236"/>
      <c r="H76" s="1237"/>
      <c r="I76" s="1242"/>
      <c r="J76" s="1242"/>
      <c r="K76" s="1250"/>
      <c r="L76" s="1250"/>
      <c r="M76" s="1250"/>
      <c r="N76" s="1250"/>
      <c r="O76" s="1250"/>
    </row>
    <row r="77" spans="2:30">
      <c r="B77" s="250"/>
      <c r="C77" s="246"/>
      <c r="D77" s="246"/>
      <c r="E77" s="246"/>
      <c r="F77" s="246"/>
      <c r="G77" s="1243" t="s">
        <v>566</v>
      </c>
      <c r="H77" s="1244"/>
      <c r="I77" s="1242" t="s">
        <v>565</v>
      </c>
      <c r="J77" s="1242"/>
      <c r="K77" s="1252">
        <v>61.3</v>
      </c>
      <c r="L77" s="1252">
        <v>54.6</v>
      </c>
      <c r="M77" s="1241">
        <v>48.7</v>
      </c>
      <c r="N77" s="1241">
        <v>0</v>
      </c>
      <c r="O77" s="1241">
        <v>0</v>
      </c>
      <c r="R77" s="245">
        <v>12.3</v>
      </c>
      <c r="T77" s="245">
        <v>11.1</v>
      </c>
    </row>
    <row r="78" spans="2:30">
      <c r="B78" s="250"/>
      <c r="C78" s="246"/>
      <c r="D78" s="246"/>
      <c r="E78" s="246"/>
      <c r="F78" s="246"/>
      <c r="G78" s="1245"/>
      <c r="H78" s="1246"/>
      <c r="I78" s="1242"/>
      <c r="J78" s="1242"/>
      <c r="K78" s="1252"/>
      <c r="L78" s="1252"/>
      <c r="M78" s="1241"/>
      <c r="N78" s="1241"/>
      <c r="O78" s="1241"/>
    </row>
    <row r="79" spans="2:30">
      <c r="B79" s="250"/>
      <c r="C79" s="246"/>
      <c r="D79" s="246"/>
      <c r="E79" s="246"/>
      <c r="F79" s="246"/>
      <c r="G79" s="1245"/>
      <c r="H79" s="1246"/>
      <c r="I79" s="1254" t="s">
        <v>569</v>
      </c>
      <c r="J79" s="1251"/>
      <c r="K79" s="1255">
        <v>11.7</v>
      </c>
      <c r="L79" s="1255">
        <v>11.2</v>
      </c>
      <c r="M79" s="1255">
        <v>10.4</v>
      </c>
      <c r="N79" s="1255">
        <v>6.4</v>
      </c>
      <c r="O79" s="1255">
        <v>7.4</v>
      </c>
      <c r="V79" s="245">
        <v>53.5</v>
      </c>
      <c r="X79" s="245">
        <v>48.2</v>
      </c>
      <c r="Z79" s="245">
        <v>34.200000000000003</v>
      </c>
      <c r="AB79" s="245">
        <v>30.3</v>
      </c>
      <c r="AD79" s="245">
        <v>28.9</v>
      </c>
    </row>
    <row r="80" spans="2:30">
      <c r="B80" s="250"/>
      <c r="C80" s="246"/>
      <c r="D80" s="246"/>
      <c r="E80" s="246"/>
      <c r="F80" s="246"/>
      <c r="G80" s="1247"/>
      <c r="H80" s="1248"/>
      <c r="I80" s="1251"/>
      <c r="J80" s="1251"/>
      <c r="K80" s="1255"/>
      <c r="L80" s="1255"/>
      <c r="M80" s="1255"/>
      <c r="N80" s="1255"/>
      <c r="O80" s="125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55" workbookViewId="0">
      <selection activeCell="G43" sqref="G43:O47"/>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525</v>
      </c>
      <c r="G2" s="113"/>
      <c r="H2" s="114"/>
    </row>
    <row r="3" spans="1:8">
      <c r="A3" s="110" t="s">
        <v>518</v>
      </c>
      <c r="B3" s="115"/>
      <c r="C3" s="116"/>
      <c r="D3" s="117">
        <v>16539</v>
      </c>
      <c r="E3" s="118"/>
      <c r="F3" s="119">
        <v>69806</v>
      </c>
      <c r="G3" s="120"/>
      <c r="H3" s="121"/>
    </row>
    <row r="4" spans="1:8">
      <c r="A4" s="122"/>
      <c r="B4" s="123"/>
      <c r="C4" s="124"/>
      <c r="D4" s="125">
        <v>16177</v>
      </c>
      <c r="E4" s="126"/>
      <c r="F4" s="127">
        <v>32823</v>
      </c>
      <c r="G4" s="128"/>
      <c r="H4" s="129"/>
    </row>
    <row r="5" spans="1:8">
      <c r="A5" s="110" t="s">
        <v>520</v>
      </c>
      <c r="B5" s="115"/>
      <c r="C5" s="116"/>
      <c r="D5" s="117">
        <v>15773</v>
      </c>
      <c r="E5" s="118"/>
      <c r="F5" s="119">
        <v>74444</v>
      </c>
      <c r="G5" s="120"/>
      <c r="H5" s="121"/>
    </row>
    <row r="6" spans="1:8">
      <c r="A6" s="122"/>
      <c r="B6" s="123"/>
      <c r="C6" s="124"/>
      <c r="D6" s="125">
        <v>13192</v>
      </c>
      <c r="E6" s="126"/>
      <c r="F6" s="127">
        <v>34175</v>
      </c>
      <c r="G6" s="128"/>
      <c r="H6" s="129"/>
    </row>
    <row r="7" spans="1:8">
      <c r="A7" s="110" t="s">
        <v>521</v>
      </c>
      <c r="B7" s="115"/>
      <c r="C7" s="116"/>
      <c r="D7" s="117">
        <v>43458</v>
      </c>
      <c r="E7" s="118"/>
      <c r="F7" s="119">
        <v>85205</v>
      </c>
      <c r="G7" s="120"/>
      <c r="H7" s="121"/>
    </row>
    <row r="8" spans="1:8">
      <c r="A8" s="122"/>
      <c r="B8" s="123"/>
      <c r="C8" s="124"/>
      <c r="D8" s="125">
        <v>19879</v>
      </c>
      <c r="E8" s="126"/>
      <c r="F8" s="127">
        <v>38847</v>
      </c>
      <c r="G8" s="128"/>
      <c r="H8" s="129"/>
    </row>
    <row r="9" spans="1:8">
      <c r="A9" s="110" t="s">
        <v>522</v>
      </c>
      <c r="B9" s="115"/>
      <c r="C9" s="116"/>
      <c r="D9" s="117">
        <v>197007</v>
      </c>
      <c r="E9" s="118"/>
      <c r="F9" s="119">
        <v>287914</v>
      </c>
      <c r="G9" s="120"/>
      <c r="H9" s="121"/>
    </row>
    <row r="10" spans="1:8">
      <c r="A10" s="122"/>
      <c r="B10" s="123"/>
      <c r="C10" s="124"/>
      <c r="D10" s="125">
        <v>83497</v>
      </c>
      <c r="E10" s="126"/>
      <c r="F10" s="127">
        <v>146531</v>
      </c>
      <c r="G10" s="128"/>
      <c r="H10" s="129"/>
    </row>
    <row r="11" spans="1:8">
      <c r="A11" s="110" t="s">
        <v>523</v>
      </c>
      <c r="B11" s="115"/>
      <c r="C11" s="116"/>
      <c r="D11" s="117">
        <v>551986</v>
      </c>
      <c r="E11" s="118"/>
      <c r="F11" s="119">
        <v>291945</v>
      </c>
      <c r="G11" s="120"/>
      <c r="H11" s="121"/>
    </row>
    <row r="12" spans="1:8">
      <c r="A12" s="122"/>
      <c r="B12" s="123"/>
      <c r="C12" s="130"/>
      <c r="D12" s="125">
        <v>43154</v>
      </c>
      <c r="E12" s="126"/>
      <c r="F12" s="127">
        <v>127651</v>
      </c>
      <c r="G12" s="128"/>
      <c r="H12" s="129"/>
    </row>
    <row r="13" spans="1:8">
      <c r="A13" s="110"/>
      <c r="B13" s="115"/>
      <c r="C13" s="131"/>
      <c r="D13" s="132">
        <v>164953</v>
      </c>
      <c r="E13" s="133"/>
      <c r="F13" s="134">
        <v>161863</v>
      </c>
      <c r="G13" s="135"/>
      <c r="H13" s="121"/>
    </row>
    <row r="14" spans="1:8">
      <c r="A14" s="122"/>
      <c r="B14" s="123"/>
      <c r="C14" s="124"/>
      <c r="D14" s="125">
        <v>35180</v>
      </c>
      <c r="E14" s="126"/>
      <c r="F14" s="127">
        <v>76005</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17.14</v>
      </c>
      <c r="C19" s="136">
        <f>ROUND(VALUE(SUBSTITUTE(実質収支比率等に係る経年分析!G$48,"▲","-")),2)</f>
        <v>32.42</v>
      </c>
      <c r="D19" s="136">
        <f>ROUND(VALUE(SUBSTITUTE(実質収支比率等に係る経年分析!H$48,"▲","-")),2)</f>
        <v>23.27</v>
      </c>
      <c r="E19" s="136">
        <f>ROUND(VALUE(SUBSTITUTE(実質収支比率等に係る経年分析!I$48,"▲","-")),2)</f>
        <v>22.21</v>
      </c>
      <c r="F19" s="136">
        <f>ROUND(VALUE(SUBSTITUTE(実質収支比率等に係る経年分析!J$48,"▲","-")),2)</f>
        <v>62.61</v>
      </c>
    </row>
    <row r="20" spans="1:11">
      <c r="A20" s="136" t="s">
        <v>44</v>
      </c>
      <c r="B20" s="136">
        <f>ROUND(VALUE(SUBSTITUTE(実質収支比率等に係る経年分析!F$47,"▲","-")),2)</f>
        <v>114.86</v>
      </c>
      <c r="C20" s="136">
        <f>ROUND(VALUE(SUBSTITUTE(実質収支比率等に係る経年分析!G$47,"▲","-")),2)</f>
        <v>119.78</v>
      </c>
      <c r="D20" s="136">
        <f>ROUND(VALUE(SUBSTITUTE(実質収支比率等に係る経年分析!H$47,"▲","-")),2)</f>
        <v>125.34</v>
      </c>
      <c r="E20" s="136">
        <f>ROUND(VALUE(SUBSTITUTE(実質収支比率等に係る経年分析!I$47,"▲","-")),2)</f>
        <v>116.72</v>
      </c>
      <c r="F20" s="136">
        <f>ROUND(VALUE(SUBSTITUTE(実質収支比率等に係る経年分析!J$47,"▲","-")),2)</f>
        <v>119.24</v>
      </c>
    </row>
    <row r="21" spans="1:11">
      <c r="A21" s="136" t="s">
        <v>45</v>
      </c>
      <c r="B21" s="136">
        <f>IF(ISNUMBER(VALUE(SUBSTITUTE(実質収支比率等に係る経年分析!F$49,"▲","-"))),ROUND(VALUE(SUBSTITUTE(実質収支比率等に係る経年分析!F$49,"▲","-")),2),NA())</f>
        <v>-40.58</v>
      </c>
      <c r="C21" s="136">
        <f>IF(ISNUMBER(VALUE(SUBSTITUTE(実質収支比率等に係る経年分析!G$49,"▲","-"))),ROUND(VALUE(SUBSTITUTE(実質収支比率等に係る経年分析!G$49,"▲","-")),2),NA())</f>
        <v>6.32</v>
      </c>
      <c r="D21" s="136">
        <f>IF(ISNUMBER(VALUE(SUBSTITUTE(実質収支比率等に係る経年分析!H$49,"▲","-"))),ROUND(VALUE(SUBSTITUTE(実質収支比率等に係る経年分析!H$49,"▲","-")),2),NA())</f>
        <v>-18.07</v>
      </c>
      <c r="E21" s="136">
        <f>IF(ISNUMBER(VALUE(SUBSTITUTE(実質収支比率等に係る経年分析!I$49,"▲","-"))),ROUND(VALUE(SUBSTITUTE(実質収支比率等に係る経年分析!I$49,"▲","-")),2),NA())</f>
        <v>-18.03</v>
      </c>
      <c r="F21" s="136">
        <f>IF(ISNUMBER(VALUE(SUBSTITUTE(実質収支比率等に係る経年分析!J$49,"▲","-"))),ROUND(VALUE(SUBSTITUTE(実質収支比率等に係る経年分析!J$49,"▲","-")),2),NA())</f>
        <v>31.95</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0.01</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0.08</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後期高齢者医療</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0.05</v>
      </c>
    </row>
    <row r="30" spans="1:11">
      <c r="A30" s="137" t="str">
        <f>IF(連結実質赤字比率に係る赤字・黒字の構成分析!C$40="",NA(),連結実質赤字比率に係る赤字・黒字の構成分析!C$40)</f>
        <v>公共下水道事業</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0.28000000000000003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0.51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6.9</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0.05</v>
      </c>
    </row>
    <row r="31" spans="1:11">
      <c r="A31" s="137" t="str">
        <f>IF(連結実質赤字比率に係る赤字・黒字の構成分析!C$39="",NA(),連結実質赤字比率に係る赤字・黒字の構成分析!C$39)</f>
        <v>蛇谷須地区特定環境保全公共下水道事業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仮設診療所事業</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0.48</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0.23</v>
      </c>
    </row>
    <row r="33" spans="1:16">
      <c r="A33" s="137" t="str">
        <f>IF(連結実質赤字比率に係る赤字・黒字の構成分析!C$37="",NA(),連結実質赤字比率に係る赤字・黒字の構成分析!C$37)</f>
        <v>介護保険事業</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2.85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4.1500000000000004</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1.4</v>
      </c>
    </row>
    <row r="34" spans="1:16">
      <c r="A34" s="137" t="str">
        <f>IF(連結実質赤字比率に係る赤字・黒字の構成分析!C$36="",NA(),連結実質赤字比率に係る赤字・黒字の構成分析!C$36)</f>
        <v>農業集落排水事業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0.21</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3.28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0.27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c r="A35" s="137" t="str">
        <f>IF(連結実質赤字比率に係る赤字・黒字の構成分析!C$35="",NA(),連結実質赤字比率に係る赤字・黒字の構成分析!C$35)</f>
        <v>国民健康保険事業</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11.76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10.46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9.4600000000000009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8.2100000000000009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9.85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19.25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23.26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22.11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49.2</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621</v>
      </c>
      <c r="E42" s="138"/>
      <c r="F42" s="138"/>
      <c r="G42" s="138">
        <f>'実質公債費比率（分子）の構造'!L$52</f>
        <v>631</v>
      </c>
      <c r="H42" s="138"/>
      <c r="I42" s="138"/>
      <c r="J42" s="138">
        <f>'実質公債費比率（分子）の構造'!M$52</f>
        <v>654</v>
      </c>
      <c r="K42" s="138"/>
      <c r="L42" s="138"/>
      <c r="M42" s="138">
        <f>'実質公債費比率（分子）の構造'!N$52</f>
        <v>637</v>
      </c>
      <c r="N42" s="138"/>
      <c r="O42" s="138"/>
      <c r="P42" s="138">
        <f>'実質公債費比率（分子）の構造'!O$52</f>
        <v>643</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f>'実質公債費比率（分子）の構造'!M$50</f>
        <v>1</v>
      </c>
      <c r="I44" s="138"/>
      <c r="J44" s="138"/>
      <c r="K44" s="138">
        <f>'実質公債費比率（分子）の構造'!N$50</f>
        <v>106</v>
      </c>
      <c r="L44" s="138"/>
      <c r="M44" s="138"/>
      <c r="N44" s="138">
        <f>'実質公債費比率（分子）の構造'!O$50</f>
        <v>124</v>
      </c>
      <c r="O44" s="138"/>
      <c r="P44" s="138"/>
    </row>
    <row r="45" spans="1:16">
      <c r="A45" s="138" t="s">
        <v>55</v>
      </c>
      <c r="B45" s="138">
        <f>'実質公債費比率（分子）の構造'!K$49</f>
        <v>56</v>
      </c>
      <c r="C45" s="138"/>
      <c r="D45" s="138"/>
      <c r="E45" s="138">
        <f>'実質公債費比率（分子）の構造'!L$49</f>
        <v>27</v>
      </c>
      <c r="F45" s="138"/>
      <c r="G45" s="138"/>
      <c r="H45" s="138">
        <f>'実質公債費比率（分子）の構造'!M$49</f>
        <v>26</v>
      </c>
      <c r="I45" s="138"/>
      <c r="J45" s="138"/>
      <c r="K45" s="138">
        <f>'実質公債費比率（分子）の構造'!N$49</f>
        <v>26</v>
      </c>
      <c r="L45" s="138"/>
      <c r="M45" s="138"/>
      <c r="N45" s="138">
        <f>'実質公債費比率（分子）の構造'!O$49</f>
        <v>28</v>
      </c>
      <c r="O45" s="138"/>
      <c r="P45" s="138"/>
    </row>
    <row r="46" spans="1:16">
      <c r="A46" s="138" t="s">
        <v>56</v>
      </c>
      <c r="B46" s="138">
        <f>'実質公債費比率（分子）の構造'!K$48</f>
        <v>527</v>
      </c>
      <c r="C46" s="138"/>
      <c r="D46" s="138"/>
      <c r="E46" s="138">
        <f>'実質公債費比率（分子）の構造'!L$48</f>
        <v>512</v>
      </c>
      <c r="F46" s="138"/>
      <c r="G46" s="138"/>
      <c r="H46" s="138">
        <f>'実質公債費比率（分子）の構造'!M$48</f>
        <v>484</v>
      </c>
      <c r="I46" s="138"/>
      <c r="J46" s="138"/>
      <c r="K46" s="138">
        <f>'実質公債費比率（分子）の構造'!N$48</f>
        <v>512</v>
      </c>
      <c r="L46" s="138"/>
      <c r="M46" s="138"/>
      <c r="N46" s="138">
        <f>'実質公債費比率（分子）の構造'!O$48</f>
        <v>514</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447</v>
      </c>
      <c r="C49" s="138"/>
      <c r="D49" s="138"/>
      <c r="E49" s="138">
        <f>'実質公債費比率（分子）の構造'!L$45</f>
        <v>352</v>
      </c>
      <c r="F49" s="138"/>
      <c r="G49" s="138"/>
      <c r="H49" s="138">
        <f>'実質公債費比率（分子）の構造'!M$45</f>
        <v>290</v>
      </c>
      <c r="I49" s="138"/>
      <c r="J49" s="138"/>
      <c r="K49" s="138">
        <f>'実質公債費比率（分子）の構造'!N$45</f>
        <v>254</v>
      </c>
      <c r="L49" s="138"/>
      <c r="M49" s="138"/>
      <c r="N49" s="138">
        <f>'実質公債費比率（分子）の構造'!O$45</f>
        <v>230</v>
      </c>
      <c r="O49" s="138"/>
      <c r="P49" s="138"/>
    </row>
    <row r="50" spans="1:16">
      <c r="A50" s="138" t="s">
        <v>60</v>
      </c>
      <c r="B50" s="138" t="e">
        <f>NA()</f>
        <v>#N/A</v>
      </c>
      <c r="C50" s="138">
        <f>IF(ISNUMBER('実質公債費比率（分子）の構造'!K$53),'実質公債費比率（分子）の構造'!K$53,NA())</f>
        <v>409</v>
      </c>
      <c r="D50" s="138" t="e">
        <f>NA()</f>
        <v>#N/A</v>
      </c>
      <c r="E50" s="138" t="e">
        <f>NA()</f>
        <v>#N/A</v>
      </c>
      <c r="F50" s="138">
        <f>IF(ISNUMBER('実質公債費比率（分子）の構造'!L$53),'実質公債費比率（分子）の構造'!L$53,NA())</f>
        <v>260</v>
      </c>
      <c r="G50" s="138" t="e">
        <f>NA()</f>
        <v>#N/A</v>
      </c>
      <c r="H50" s="138" t="e">
        <f>NA()</f>
        <v>#N/A</v>
      </c>
      <c r="I50" s="138">
        <f>IF(ISNUMBER('実質公債費比率（分子）の構造'!M$53),'実質公債費比率（分子）の構造'!M$53,NA())</f>
        <v>147</v>
      </c>
      <c r="J50" s="138" t="e">
        <f>NA()</f>
        <v>#N/A</v>
      </c>
      <c r="K50" s="138" t="e">
        <f>NA()</f>
        <v>#N/A</v>
      </c>
      <c r="L50" s="138">
        <f>IF(ISNUMBER('実質公債費比率（分子）の構造'!N$53),'実質公債費比率（分子）の構造'!N$53,NA())</f>
        <v>261</v>
      </c>
      <c r="M50" s="138" t="e">
        <f>NA()</f>
        <v>#N/A</v>
      </c>
      <c r="N50" s="138" t="e">
        <f>NA()</f>
        <v>#N/A</v>
      </c>
      <c r="O50" s="138">
        <f>IF(ISNUMBER('実質公債費比率（分子）の構造'!O$53),'実質公債費比率（分子）の構造'!O$53,NA())</f>
        <v>253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6388</v>
      </c>
      <c r="E56" s="137"/>
      <c r="F56" s="137"/>
      <c r="G56" s="137">
        <f>'将来負担比率（分子）の構造'!J$52</f>
        <v>6306</v>
      </c>
      <c r="H56" s="137"/>
      <c r="I56" s="137"/>
      <c r="J56" s="137">
        <f>'将来負担比率（分子）の構造'!K$52</f>
        <v>6747</v>
      </c>
      <c r="K56" s="137"/>
      <c r="L56" s="137"/>
      <c r="M56" s="137">
        <f>'将来負担比率（分子）の構造'!L$52</f>
        <v>6143</v>
      </c>
      <c r="N56" s="137"/>
      <c r="O56" s="137"/>
      <c r="P56" s="137">
        <f>'将来負担比率（分子）の構造'!M$52</f>
        <v>5960</v>
      </c>
    </row>
    <row r="57" spans="1:16">
      <c r="A57" s="137" t="s">
        <v>36</v>
      </c>
      <c r="B57" s="137"/>
      <c r="C57" s="137"/>
      <c r="D57" s="137">
        <f>'将来負担比率（分子）の構造'!I$51</f>
        <v>1</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7930</v>
      </c>
      <c r="E58" s="137"/>
      <c r="F58" s="137"/>
      <c r="G58" s="137">
        <f>'将来負担比率（分子）の構造'!J$50</f>
        <v>7809</v>
      </c>
      <c r="H58" s="137"/>
      <c r="I58" s="137"/>
      <c r="J58" s="137">
        <f>'将来負担比率（分子）の構造'!K$50</f>
        <v>9465</v>
      </c>
      <c r="K58" s="137"/>
      <c r="L58" s="137"/>
      <c r="M58" s="137">
        <f>'将来負担比率（分子）の構造'!L$50</f>
        <v>9220</v>
      </c>
      <c r="N58" s="137"/>
      <c r="O58" s="137"/>
      <c r="P58" s="137">
        <f>'将来負担比率（分子）の構造'!M$50</f>
        <v>7031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900</v>
      </c>
      <c r="C62" s="137"/>
      <c r="D62" s="137"/>
      <c r="E62" s="137">
        <f>'将来負担比率（分子）の構造'!J$45</f>
        <v>1416</v>
      </c>
      <c r="F62" s="137"/>
      <c r="G62" s="137"/>
      <c r="H62" s="137">
        <f>'将来負担比率（分子）の構造'!K$45</f>
        <v>1099</v>
      </c>
      <c r="I62" s="137"/>
      <c r="J62" s="137"/>
      <c r="K62" s="137">
        <f>'将来負担比率（分子）の構造'!L$45</f>
        <v>1090</v>
      </c>
      <c r="L62" s="137"/>
      <c r="M62" s="137"/>
      <c r="N62" s="137">
        <f>'将来負担比率（分子）の構造'!M$45</f>
        <v>907</v>
      </c>
      <c r="O62" s="137"/>
      <c r="P62" s="137"/>
    </row>
    <row r="63" spans="1:16">
      <c r="A63" s="137" t="s">
        <v>28</v>
      </c>
      <c r="B63" s="137">
        <f>'将来負担比率（分子）の構造'!I$44</f>
        <v>252</v>
      </c>
      <c r="C63" s="137"/>
      <c r="D63" s="137"/>
      <c r="E63" s="137">
        <f>'将来負担比率（分子）の構造'!J$44</f>
        <v>234</v>
      </c>
      <c r="F63" s="137"/>
      <c r="G63" s="137"/>
      <c r="H63" s="137">
        <f>'将来負担比率（分子）の構造'!K$44</f>
        <v>204</v>
      </c>
      <c r="I63" s="137"/>
      <c r="J63" s="137"/>
      <c r="K63" s="137">
        <f>'将来負担比率（分子）の構造'!L$44</f>
        <v>182</v>
      </c>
      <c r="L63" s="137"/>
      <c r="M63" s="137"/>
      <c r="N63" s="137">
        <f>'将来負担比率（分子）の構造'!M$44</f>
        <v>161</v>
      </c>
      <c r="O63" s="137"/>
      <c r="P63" s="137"/>
    </row>
    <row r="64" spans="1:16">
      <c r="A64" s="137" t="s">
        <v>27</v>
      </c>
      <c r="B64" s="137">
        <f>'将来負担比率（分子）の構造'!I$43</f>
        <v>4510</v>
      </c>
      <c r="C64" s="137"/>
      <c r="D64" s="137"/>
      <c r="E64" s="137">
        <f>'将来負担比率（分子）の構造'!J$43</f>
        <v>4362</v>
      </c>
      <c r="F64" s="137"/>
      <c r="G64" s="137"/>
      <c r="H64" s="137">
        <f>'将来負担比率（分子）の構造'!K$43</f>
        <v>3973</v>
      </c>
      <c r="I64" s="137"/>
      <c r="J64" s="137"/>
      <c r="K64" s="137">
        <f>'将来負担比率（分子）の構造'!L$43</f>
        <v>3748</v>
      </c>
      <c r="L64" s="137"/>
      <c r="M64" s="137"/>
      <c r="N64" s="137">
        <f>'将来負担比率（分子）の構造'!M$43</f>
        <v>3354</v>
      </c>
      <c r="O64" s="137"/>
      <c r="P64" s="137"/>
    </row>
    <row r="65" spans="1:16">
      <c r="A65" s="137" t="s">
        <v>26</v>
      </c>
      <c r="B65" s="137">
        <f>'将来負担比率（分子）の構造'!I$42</f>
        <v>2326</v>
      </c>
      <c r="C65" s="137"/>
      <c r="D65" s="137"/>
      <c r="E65" s="137">
        <f>'将来負担比率（分子）の構造'!J$42</f>
        <v>2293</v>
      </c>
      <c r="F65" s="137"/>
      <c r="G65" s="137"/>
      <c r="H65" s="137">
        <f>'将来負担比率（分子）の構造'!K$42</f>
        <v>2257</v>
      </c>
      <c r="I65" s="137"/>
      <c r="J65" s="137"/>
      <c r="K65" s="137">
        <f>'将来負担比率（分子）の構造'!L$42</f>
        <v>2112</v>
      </c>
      <c r="L65" s="137"/>
      <c r="M65" s="137"/>
      <c r="N65" s="137">
        <f>'将来負担比率（分子）の構造'!M$42</f>
        <v>1947</v>
      </c>
      <c r="O65" s="137"/>
      <c r="P65" s="137"/>
    </row>
    <row r="66" spans="1:16">
      <c r="A66" s="137" t="s">
        <v>25</v>
      </c>
      <c r="B66" s="137">
        <f>'将来負担比率（分子）の構造'!I$41</f>
        <v>2104</v>
      </c>
      <c r="C66" s="137"/>
      <c r="D66" s="137"/>
      <c r="E66" s="137">
        <f>'将来負担比率（分子）の構造'!J$41</f>
        <v>1784</v>
      </c>
      <c r="F66" s="137"/>
      <c r="G66" s="137"/>
      <c r="H66" s="137">
        <f>'将来負担比率（分子）の構造'!K$41</f>
        <v>1517</v>
      </c>
      <c r="I66" s="137"/>
      <c r="J66" s="137"/>
      <c r="K66" s="137">
        <f>'将来負担比率（分子）の構造'!L$41</f>
        <v>1293</v>
      </c>
      <c r="L66" s="137"/>
      <c r="M66" s="137"/>
      <c r="N66" s="137">
        <f>'将来負担比率（分子）の構造'!M$41</f>
        <v>1069</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209</v>
      </c>
      <c r="C5" s="708"/>
      <c r="D5" s="708"/>
      <c r="E5" s="708"/>
      <c r="F5" s="708"/>
      <c r="G5" s="708"/>
      <c r="H5" s="708"/>
      <c r="I5" s="708"/>
      <c r="J5" s="708"/>
      <c r="K5" s="708"/>
      <c r="L5" s="708"/>
      <c r="M5" s="708"/>
      <c r="N5" s="708"/>
      <c r="O5" s="708"/>
      <c r="P5" s="708"/>
      <c r="Q5" s="709"/>
      <c r="R5" s="670">
        <v>1752353</v>
      </c>
      <c r="S5" s="671"/>
      <c r="T5" s="671"/>
      <c r="U5" s="671"/>
      <c r="V5" s="671"/>
      <c r="W5" s="671"/>
      <c r="X5" s="671"/>
      <c r="Y5" s="718"/>
      <c r="Z5" s="731">
        <v>7</v>
      </c>
      <c r="AA5" s="731"/>
      <c r="AB5" s="731"/>
      <c r="AC5" s="731"/>
      <c r="AD5" s="732">
        <v>1752353</v>
      </c>
      <c r="AE5" s="732"/>
      <c r="AF5" s="732"/>
      <c r="AG5" s="732"/>
      <c r="AH5" s="732"/>
      <c r="AI5" s="732"/>
      <c r="AJ5" s="732"/>
      <c r="AK5" s="732"/>
      <c r="AL5" s="719">
        <v>68.7</v>
      </c>
      <c r="AM5" s="688"/>
      <c r="AN5" s="688"/>
      <c r="AO5" s="720"/>
      <c r="AP5" s="707" t="s">
        <v>210</v>
      </c>
      <c r="AQ5" s="708"/>
      <c r="AR5" s="708"/>
      <c r="AS5" s="708"/>
      <c r="AT5" s="708"/>
      <c r="AU5" s="708"/>
      <c r="AV5" s="708"/>
      <c r="AW5" s="708"/>
      <c r="AX5" s="708"/>
      <c r="AY5" s="708"/>
      <c r="AZ5" s="708"/>
      <c r="BA5" s="708"/>
      <c r="BB5" s="708"/>
      <c r="BC5" s="708"/>
      <c r="BD5" s="708"/>
      <c r="BE5" s="708"/>
      <c r="BF5" s="709"/>
      <c r="BG5" s="620">
        <v>1752353</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c r="B6" s="617" t="s">
        <v>215</v>
      </c>
      <c r="C6" s="618"/>
      <c r="D6" s="618"/>
      <c r="E6" s="618"/>
      <c r="F6" s="618"/>
      <c r="G6" s="618"/>
      <c r="H6" s="618"/>
      <c r="I6" s="618"/>
      <c r="J6" s="618"/>
      <c r="K6" s="618"/>
      <c r="L6" s="618"/>
      <c r="M6" s="618"/>
      <c r="N6" s="618"/>
      <c r="O6" s="618"/>
      <c r="P6" s="618"/>
      <c r="Q6" s="619"/>
      <c r="R6" s="620">
        <v>58164</v>
      </c>
      <c r="S6" s="621"/>
      <c r="T6" s="621"/>
      <c r="U6" s="621"/>
      <c r="V6" s="621"/>
      <c r="W6" s="621"/>
      <c r="X6" s="621"/>
      <c r="Y6" s="622"/>
      <c r="Z6" s="673">
        <v>0.2</v>
      </c>
      <c r="AA6" s="673"/>
      <c r="AB6" s="673"/>
      <c r="AC6" s="673"/>
      <c r="AD6" s="674">
        <v>58164</v>
      </c>
      <c r="AE6" s="674"/>
      <c r="AF6" s="674"/>
      <c r="AG6" s="674"/>
      <c r="AH6" s="674"/>
      <c r="AI6" s="674"/>
      <c r="AJ6" s="674"/>
      <c r="AK6" s="674"/>
      <c r="AL6" s="643">
        <v>2.2999999999999998</v>
      </c>
      <c r="AM6" s="675"/>
      <c r="AN6" s="675"/>
      <c r="AO6" s="676"/>
      <c r="AP6" s="617" t="s">
        <v>216</v>
      </c>
      <c r="AQ6" s="618"/>
      <c r="AR6" s="618"/>
      <c r="AS6" s="618"/>
      <c r="AT6" s="618"/>
      <c r="AU6" s="618"/>
      <c r="AV6" s="618"/>
      <c r="AW6" s="618"/>
      <c r="AX6" s="618"/>
      <c r="AY6" s="618"/>
      <c r="AZ6" s="618"/>
      <c r="BA6" s="618"/>
      <c r="BB6" s="618"/>
      <c r="BC6" s="618"/>
      <c r="BD6" s="618"/>
      <c r="BE6" s="618"/>
      <c r="BF6" s="619"/>
      <c r="BG6" s="620">
        <v>1752353</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104282</v>
      </c>
      <c r="CS6" s="621"/>
      <c r="CT6" s="621"/>
      <c r="CU6" s="621"/>
      <c r="CV6" s="621"/>
      <c r="CW6" s="621"/>
      <c r="CX6" s="621"/>
      <c r="CY6" s="622"/>
      <c r="CZ6" s="673">
        <v>0.5</v>
      </c>
      <c r="DA6" s="673"/>
      <c r="DB6" s="673"/>
      <c r="DC6" s="673"/>
      <c r="DD6" s="626" t="s">
        <v>211</v>
      </c>
      <c r="DE6" s="621"/>
      <c r="DF6" s="621"/>
      <c r="DG6" s="621"/>
      <c r="DH6" s="621"/>
      <c r="DI6" s="621"/>
      <c r="DJ6" s="621"/>
      <c r="DK6" s="621"/>
      <c r="DL6" s="621"/>
      <c r="DM6" s="621"/>
      <c r="DN6" s="621"/>
      <c r="DO6" s="621"/>
      <c r="DP6" s="622"/>
      <c r="DQ6" s="626">
        <v>82935</v>
      </c>
      <c r="DR6" s="621"/>
      <c r="DS6" s="621"/>
      <c r="DT6" s="621"/>
      <c r="DU6" s="621"/>
      <c r="DV6" s="621"/>
      <c r="DW6" s="621"/>
      <c r="DX6" s="621"/>
      <c r="DY6" s="621"/>
      <c r="DZ6" s="621"/>
      <c r="EA6" s="621"/>
      <c r="EB6" s="621"/>
      <c r="EC6" s="656"/>
    </row>
    <row r="7" spans="2:143" ht="11.25" customHeight="1">
      <c r="B7" s="617" t="s">
        <v>218</v>
      </c>
      <c r="C7" s="618"/>
      <c r="D7" s="618"/>
      <c r="E7" s="618"/>
      <c r="F7" s="618"/>
      <c r="G7" s="618"/>
      <c r="H7" s="618"/>
      <c r="I7" s="618"/>
      <c r="J7" s="618"/>
      <c r="K7" s="618"/>
      <c r="L7" s="618"/>
      <c r="M7" s="618"/>
      <c r="N7" s="618"/>
      <c r="O7" s="618"/>
      <c r="P7" s="618"/>
      <c r="Q7" s="619"/>
      <c r="R7" s="620">
        <v>835</v>
      </c>
      <c r="S7" s="621"/>
      <c r="T7" s="621"/>
      <c r="U7" s="621"/>
      <c r="V7" s="621"/>
      <c r="W7" s="621"/>
      <c r="X7" s="621"/>
      <c r="Y7" s="622"/>
      <c r="Z7" s="673">
        <v>0</v>
      </c>
      <c r="AA7" s="673"/>
      <c r="AB7" s="673"/>
      <c r="AC7" s="673"/>
      <c r="AD7" s="674">
        <v>835</v>
      </c>
      <c r="AE7" s="674"/>
      <c r="AF7" s="674"/>
      <c r="AG7" s="674"/>
      <c r="AH7" s="674"/>
      <c r="AI7" s="674"/>
      <c r="AJ7" s="674"/>
      <c r="AK7" s="674"/>
      <c r="AL7" s="643">
        <v>0</v>
      </c>
      <c r="AM7" s="675"/>
      <c r="AN7" s="675"/>
      <c r="AO7" s="676"/>
      <c r="AP7" s="617" t="s">
        <v>219</v>
      </c>
      <c r="AQ7" s="618"/>
      <c r="AR7" s="618"/>
      <c r="AS7" s="618"/>
      <c r="AT7" s="618"/>
      <c r="AU7" s="618"/>
      <c r="AV7" s="618"/>
      <c r="AW7" s="618"/>
      <c r="AX7" s="618"/>
      <c r="AY7" s="618"/>
      <c r="AZ7" s="618"/>
      <c r="BA7" s="618"/>
      <c r="BB7" s="618"/>
      <c r="BC7" s="618"/>
      <c r="BD7" s="618"/>
      <c r="BE7" s="618"/>
      <c r="BF7" s="619"/>
      <c r="BG7" s="620">
        <v>596174</v>
      </c>
      <c r="BH7" s="621"/>
      <c r="BI7" s="621"/>
      <c r="BJ7" s="621"/>
      <c r="BK7" s="621"/>
      <c r="BL7" s="621"/>
      <c r="BM7" s="621"/>
      <c r="BN7" s="622"/>
      <c r="BO7" s="673">
        <v>34</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7800143</v>
      </c>
      <c r="CS7" s="621"/>
      <c r="CT7" s="621"/>
      <c r="CU7" s="621"/>
      <c r="CV7" s="621"/>
      <c r="CW7" s="621"/>
      <c r="CX7" s="621"/>
      <c r="CY7" s="622"/>
      <c r="CZ7" s="673">
        <v>35.4</v>
      </c>
      <c r="DA7" s="673"/>
      <c r="DB7" s="673"/>
      <c r="DC7" s="673"/>
      <c r="DD7" s="626">
        <v>892969</v>
      </c>
      <c r="DE7" s="621"/>
      <c r="DF7" s="621"/>
      <c r="DG7" s="621"/>
      <c r="DH7" s="621"/>
      <c r="DI7" s="621"/>
      <c r="DJ7" s="621"/>
      <c r="DK7" s="621"/>
      <c r="DL7" s="621"/>
      <c r="DM7" s="621"/>
      <c r="DN7" s="621"/>
      <c r="DO7" s="621"/>
      <c r="DP7" s="622"/>
      <c r="DQ7" s="626">
        <v>1832910</v>
      </c>
      <c r="DR7" s="621"/>
      <c r="DS7" s="621"/>
      <c r="DT7" s="621"/>
      <c r="DU7" s="621"/>
      <c r="DV7" s="621"/>
      <c r="DW7" s="621"/>
      <c r="DX7" s="621"/>
      <c r="DY7" s="621"/>
      <c r="DZ7" s="621"/>
      <c r="EA7" s="621"/>
      <c r="EB7" s="621"/>
      <c r="EC7" s="656"/>
    </row>
    <row r="8" spans="2:143" ht="11.25" customHeight="1">
      <c r="B8" s="617" t="s">
        <v>221</v>
      </c>
      <c r="C8" s="618"/>
      <c r="D8" s="618"/>
      <c r="E8" s="618"/>
      <c r="F8" s="618"/>
      <c r="G8" s="618"/>
      <c r="H8" s="618"/>
      <c r="I8" s="618"/>
      <c r="J8" s="618"/>
      <c r="K8" s="618"/>
      <c r="L8" s="618"/>
      <c r="M8" s="618"/>
      <c r="N8" s="618"/>
      <c r="O8" s="618"/>
      <c r="P8" s="618"/>
      <c r="Q8" s="619"/>
      <c r="R8" s="620">
        <v>2325</v>
      </c>
      <c r="S8" s="621"/>
      <c r="T8" s="621"/>
      <c r="U8" s="621"/>
      <c r="V8" s="621"/>
      <c r="W8" s="621"/>
      <c r="X8" s="621"/>
      <c r="Y8" s="622"/>
      <c r="Z8" s="673">
        <v>0</v>
      </c>
      <c r="AA8" s="673"/>
      <c r="AB8" s="673"/>
      <c r="AC8" s="673"/>
      <c r="AD8" s="674">
        <v>2325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7806</v>
      </c>
      <c r="BH8" s="621"/>
      <c r="BI8" s="621"/>
      <c r="BJ8" s="621"/>
      <c r="BK8" s="621"/>
      <c r="BL8" s="621"/>
      <c r="BM8" s="621"/>
      <c r="BN8" s="622"/>
      <c r="BO8" s="673">
        <v>0.4</v>
      </c>
      <c r="BP8" s="673"/>
      <c r="BQ8" s="673"/>
      <c r="BR8" s="673"/>
      <c r="BS8" s="626" t="s">
        <v>112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2401712</v>
      </c>
      <c r="CS8" s="621"/>
      <c r="CT8" s="621"/>
      <c r="CU8" s="621"/>
      <c r="CV8" s="621"/>
      <c r="CW8" s="621"/>
      <c r="CX8" s="621"/>
      <c r="CY8" s="622"/>
      <c r="CZ8" s="673">
        <v>10.9</v>
      </c>
      <c r="DA8" s="673"/>
      <c r="DB8" s="673"/>
      <c r="DC8" s="673"/>
      <c r="DD8" s="626">
        <v>156263</v>
      </c>
      <c r="DE8" s="621"/>
      <c r="DF8" s="621"/>
      <c r="DG8" s="621"/>
      <c r="DH8" s="621"/>
      <c r="DI8" s="621"/>
      <c r="DJ8" s="621"/>
      <c r="DK8" s="621"/>
      <c r="DL8" s="621"/>
      <c r="DM8" s="621"/>
      <c r="DN8" s="621"/>
      <c r="DO8" s="621"/>
      <c r="DP8" s="622"/>
      <c r="DQ8" s="626">
        <v>1031936</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1260</v>
      </c>
      <c r="S9" s="621"/>
      <c r="T9" s="621"/>
      <c r="U9" s="621"/>
      <c r="V9" s="621"/>
      <c r="W9" s="621"/>
      <c r="X9" s="621"/>
      <c r="Y9" s="622"/>
      <c r="Z9" s="673">
        <v>0</v>
      </c>
      <c r="AA9" s="673"/>
      <c r="AB9" s="673"/>
      <c r="AC9" s="673"/>
      <c r="AD9" s="674">
        <v>1260</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334538</v>
      </c>
      <c r="BH9" s="621"/>
      <c r="BI9" s="621"/>
      <c r="BJ9" s="621"/>
      <c r="BK9" s="621"/>
      <c r="BL9" s="621"/>
      <c r="BM9" s="621"/>
      <c r="BN9" s="622"/>
      <c r="BO9" s="673">
        <v>19.100000000000001</v>
      </c>
      <c r="BP9" s="673"/>
      <c r="BQ9" s="673"/>
      <c r="BR9" s="673"/>
      <c r="BS9" s="626" t="s">
        <v>112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699328</v>
      </c>
      <c r="CS9" s="621"/>
      <c r="CT9" s="621"/>
      <c r="CU9" s="621"/>
      <c r="CV9" s="621"/>
      <c r="CW9" s="621"/>
      <c r="CX9" s="621"/>
      <c r="CY9" s="622"/>
      <c r="CZ9" s="673">
        <v>3.2</v>
      </c>
      <c r="DA9" s="673"/>
      <c r="DB9" s="673"/>
      <c r="DC9" s="673"/>
      <c r="DD9" s="626">
        <v>354749</v>
      </c>
      <c r="DE9" s="621"/>
      <c r="DF9" s="621"/>
      <c r="DG9" s="621"/>
      <c r="DH9" s="621"/>
      <c r="DI9" s="621"/>
      <c r="DJ9" s="621"/>
      <c r="DK9" s="621"/>
      <c r="DL9" s="621"/>
      <c r="DM9" s="621"/>
      <c r="DN9" s="621"/>
      <c r="DO9" s="621"/>
      <c r="DP9" s="622"/>
      <c r="DQ9" s="626">
        <v>267776</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255508</v>
      </c>
      <c r="S10" s="621"/>
      <c r="T10" s="621"/>
      <c r="U10" s="621"/>
      <c r="V10" s="621"/>
      <c r="W10" s="621"/>
      <c r="X10" s="621"/>
      <c r="Y10" s="622"/>
      <c r="Z10" s="673">
        <v>1</v>
      </c>
      <c r="AA10" s="673"/>
      <c r="AB10" s="673"/>
      <c r="AC10" s="673"/>
      <c r="AD10" s="674">
        <v>255508</v>
      </c>
      <c r="AE10" s="674"/>
      <c r="AF10" s="674"/>
      <c r="AG10" s="674"/>
      <c r="AH10" s="674"/>
      <c r="AI10" s="674"/>
      <c r="AJ10" s="674"/>
      <c r="AK10" s="674"/>
      <c r="AL10" s="643">
        <v>10</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47116</v>
      </c>
      <c r="BH10" s="621"/>
      <c r="BI10" s="621"/>
      <c r="BJ10" s="621"/>
      <c r="BK10" s="621"/>
      <c r="BL10" s="621"/>
      <c r="BM10" s="621"/>
      <c r="BN10" s="622"/>
      <c r="BO10" s="673">
        <v>2.7</v>
      </c>
      <c r="BP10" s="673"/>
      <c r="BQ10" s="673"/>
      <c r="BR10" s="673"/>
      <c r="BS10" s="626" t="s">
        <v>112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10974</v>
      </c>
      <c r="CS10" s="621"/>
      <c r="CT10" s="621"/>
      <c r="CU10" s="621"/>
      <c r="CV10" s="621"/>
      <c r="CW10" s="621"/>
      <c r="CX10" s="621"/>
      <c r="CY10" s="622"/>
      <c r="CZ10" s="673">
        <v>0</v>
      </c>
      <c r="DA10" s="673"/>
      <c r="DB10" s="673"/>
      <c r="DC10" s="673"/>
      <c r="DD10" s="626" t="s">
        <v>112</v>
      </c>
      <c r="DE10" s="621"/>
      <c r="DF10" s="621"/>
      <c r="DG10" s="621"/>
      <c r="DH10" s="621"/>
      <c r="DI10" s="621"/>
      <c r="DJ10" s="621"/>
      <c r="DK10" s="621"/>
      <c r="DL10" s="621"/>
      <c r="DM10" s="621"/>
      <c r="DN10" s="621"/>
      <c r="DO10" s="621"/>
      <c r="DP10" s="622"/>
      <c r="DQ10" s="626" t="s">
        <v>112</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v>5755</v>
      </c>
      <c r="S11" s="621"/>
      <c r="T11" s="621"/>
      <c r="U11" s="621"/>
      <c r="V11" s="621"/>
      <c r="W11" s="621"/>
      <c r="X11" s="621"/>
      <c r="Y11" s="622"/>
      <c r="Z11" s="673">
        <v>0</v>
      </c>
      <c r="AA11" s="673"/>
      <c r="AB11" s="673"/>
      <c r="AC11" s="673"/>
      <c r="AD11" s="674" t="s">
        <v>112</v>
      </c>
      <c r="AE11" s="674"/>
      <c r="AF11" s="674"/>
      <c r="AG11" s="674"/>
      <c r="AH11" s="674"/>
      <c r="AI11" s="674"/>
      <c r="AJ11" s="674"/>
      <c r="AK11" s="674"/>
      <c r="AL11" s="643" t="s">
        <v>112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206714</v>
      </c>
      <c r="BH11" s="621"/>
      <c r="BI11" s="621"/>
      <c r="BJ11" s="621"/>
      <c r="BK11" s="621"/>
      <c r="BL11" s="621"/>
      <c r="BM11" s="621"/>
      <c r="BN11" s="622"/>
      <c r="BO11" s="673">
        <v>11.8</v>
      </c>
      <c r="BP11" s="673"/>
      <c r="BQ11" s="673"/>
      <c r="BR11" s="673"/>
      <c r="BS11" s="626" t="s">
        <v>112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1155961</v>
      </c>
      <c r="CS11" s="621"/>
      <c r="CT11" s="621"/>
      <c r="CU11" s="621"/>
      <c r="CV11" s="621"/>
      <c r="CW11" s="621"/>
      <c r="CX11" s="621"/>
      <c r="CY11" s="622"/>
      <c r="CZ11" s="673">
        <v>5.2</v>
      </c>
      <c r="DA11" s="673"/>
      <c r="DB11" s="673"/>
      <c r="DC11" s="673"/>
      <c r="DD11" s="626">
        <v>397885</v>
      </c>
      <c r="DE11" s="621"/>
      <c r="DF11" s="621"/>
      <c r="DG11" s="621"/>
      <c r="DH11" s="621"/>
      <c r="DI11" s="621"/>
      <c r="DJ11" s="621"/>
      <c r="DK11" s="621"/>
      <c r="DL11" s="621"/>
      <c r="DM11" s="621"/>
      <c r="DN11" s="621"/>
      <c r="DO11" s="621"/>
      <c r="DP11" s="622"/>
      <c r="DQ11" s="626">
        <v>488892</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1099034</v>
      </c>
      <c r="BH12" s="621"/>
      <c r="BI12" s="621"/>
      <c r="BJ12" s="621"/>
      <c r="BK12" s="621"/>
      <c r="BL12" s="621"/>
      <c r="BM12" s="621"/>
      <c r="BN12" s="622"/>
      <c r="BO12" s="673">
        <v>62.7</v>
      </c>
      <c r="BP12" s="673"/>
      <c r="BQ12" s="673"/>
      <c r="BR12" s="673"/>
      <c r="BS12" s="626" t="s">
        <v>112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2855912</v>
      </c>
      <c r="CS12" s="621"/>
      <c r="CT12" s="621"/>
      <c r="CU12" s="621"/>
      <c r="CV12" s="621"/>
      <c r="CW12" s="621"/>
      <c r="CX12" s="621"/>
      <c r="CY12" s="622"/>
      <c r="CZ12" s="673">
        <v>13</v>
      </c>
      <c r="DA12" s="673"/>
      <c r="DB12" s="673"/>
      <c r="DC12" s="673"/>
      <c r="DD12" s="626">
        <v>2101826</v>
      </c>
      <c r="DE12" s="621"/>
      <c r="DF12" s="621"/>
      <c r="DG12" s="621"/>
      <c r="DH12" s="621"/>
      <c r="DI12" s="621"/>
      <c r="DJ12" s="621"/>
      <c r="DK12" s="621"/>
      <c r="DL12" s="621"/>
      <c r="DM12" s="621"/>
      <c r="DN12" s="621"/>
      <c r="DO12" s="621"/>
      <c r="DP12" s="622"/>
      <c r="DQ12" s="626">
        <v>2094171</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10066</v>
      </c>
      <c r="S13" s="621"/>
      <c r="T13" s="621"/>
      <c r="U13" s="621"/>
      <c r="V13" s="621"/>
      <c r="W13" s="621"/>
      <c r="X13" s="621"/>
      <c r="Y13" s="622"/>
      <c r="Z13" s="673">
        <v>0</v>
      </c>
      <c r="AA13" s="673"/>
      <c r="AB13" s="673"/>
      <c r="AC13" s="673"/>
      <c r="AD13" s="674">
        <v>10066</v>
      </c>
      <c r="AE13" s="674"/>
      <c r="AF13" s="674"/>
      <c r="AG13" s="674"/>
      <c r="AH13" s="674"/>
      <c r="AI13" s="674"/>
      <c r="AJ13" s="674"/>
      <c r="AK13" s="674"/>
      <c r="AL13" s="643">
        <v>0.4</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1097050</v>
      </c>
      <c r="BH13" s="621"/>
      <c r="BI13" s="621"/>
      <c r="BJ13" s="621"/>
      <c r="BK13" s="621"/>
      <c r="BL13" s="621"/>
      <c r="BM13" s="621"/>
      <c r="BN13" s="622"/>
      <c r="BO13" s="673">
        <v>62.6</v>
      </c>
      <c r="BP13" s="673"/>
      <c r="BQ13" s="673"/>
      <c r="BR13" s="673"/>
      <c r="BS13" s="626" t="s">
        <v>112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3909096</v>
      </c>
      <c r="CS13" s="621"/>
      <c r="CT13" s="621"/>
      <c r="CU13" s="621"/>
      <c r="CV13" s="621"/>
      <c r="CW13" s="621"/>
      <c r="CX13" s="621"/>
      <c r="CY13" s="622"/>
      <c r="CZ13" s="673">
        <v>17.8</v>
      </c>
      <c r="DA13" s="673"/>
      <c r="DB13" s="673"/>
      <c r="DC13" s="673"/>
      <c r="DD13" s="626">
        <v>2985683</v>
      </c>
      <c r="DE13" s="621"/>
      <c r="DF13" s="621"/>
      <c r="DG13" s="621"/>
      <c r="DH13" s="621"/>
      <c r="DI13" s="621"/>
      <c r="DJ13" s="621"/>
      <c r="DK13" s="621"/>
      <c r="DL13" s="621"/>
      <c r="DM13" s="621"/>
      <c r="DN13" s="621"/>
      <c r="DO13" s="621"/>
      <c r="DP13" s="622"/>
      <c r="DQ13" s="626">
        <v>1198152</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20979</v>
      </c>
      <c r="BH14" s="621"/>
      <c r="BI14" s="621"/>
      <c r="BJ14" s="621"/>
      <c r="BK14" s="621"/>
      <c r="BL14" s="621"/>
      <c r="BM14" s="621"/>
      <c r="BN14" s="622"/>
      <c r="BO14" s="673">
        <v>1.2</v>
      </c>
      <c r="BP14" s="673"/>
      <c r="BQ14" s="673"/>
      <c r="BR14" s="673"/>
      <c r="BS14" s="626" t="s">
        <v>112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983189</v>
      </c>
      <c r="CS14" s="621"/>
      <c r="CT14" s="621"/>
      <c r="CU14" s="621"/>
      <c r="CV14" s="621"/>
      <c r="CW14" s="621"/>
      <c r="CX14" s="621"/>
      <c r="CY14" s="622"/>
      <c r="CZ14" s="673">
        <v>4.5</v>
      </c>
      <c r="DA14" s="673"/>
      <c r="DB14" s="673"/>
      <c r="DC14" s="673"/>
      <c r="DD14" s="626">
        <v>382325</v>
      </c>
      <c r="DE14" s="621"/>
      <c r="DF14" s="621"/>
      <c r="DG14" s="621"/>
      <c r="DH14" s="621"/>
      <c r="DI14" s="621"/>
      <c r="DJ14" s="621"/>
      <c r="DK14" s="621"/>
      <c r="DL14" s="621"/>
      <c r="DM14" s="621"/>
      <c r="DN14" s="621"/>
      <c r="DO14" s="621"/>
      <c r="DP14" s="622"/>
      <c r="DQ14" s="626">
        <v>425011</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3016</v>
      </c>
      <c r="S15" s="621"/>
      <c r="T15" s="621"/>
      <c r="U15" s="621"/>
      <c r="V15" s="621"/>
      <c r="W15" s="621"/>
      <c r="X15" s="621"/>
      <c r="Y15" s="622"/>
      <c r="Z15" s="673">
        <v>0</v>
      </c>
      <c r="AA15" s="673"/>
      <c r="AB15" s="673"/>
      <c r="AC15" s="673"/>
      <c r="AD15" s="674">
        <v>3016</v>
      </c>
      <c r="AE15" s="674"/>
      <c r="AF15" s="674"/>
      <c r="AG15" s="674"/>
      <c r="AH15" s="674"/>
      <c r="AI15" s="674"/>
      <c r="AJ15" s="674"/>
      <c r="AK15" s="674"/>
      <c r="AL15" s="643">
        <v>0.1</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36166</v>
      </c>
      <c r="BH15" s="621"/>
      <c r="BI15" s="621"/>
      <c r="BJ15" s="621"/>
      <c r="BK15" s="621"/>
      <c r="BL15" s="621"/>
      <c r="BM15" s="621"/>
      <c r="BN15" s="622"/>
      <c r="BO15" s="673">
        <v>2.1</v>
      </c>
      <c r="BP15" s="673"/>
      <c r="BQ15" s="673"/>
      <c r="BR15" s="673"/>
      <c r="BS15" s="626" t="s">
        <v>112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636077</v>
      </c>
      <c r="CS15" s="621"/>
      <c r="CT15" s="621"/>
      <c r="CU15" s="621"/>
      <c r="CV15" s="621"/>
      <c r="CW15" s="621"/>
      <c r="CX15" s="621"/>
      <c r="CY15" s="622"/>
      <c r="CZ15" s="673">
        <v>2.9</v>
      </c>
      <c r="DA15" s="673"/>
      <c r="DB15" s="673"/>
      <c r="DC15" s="673"/>
      <c r="DD15" s="626">
        <v>233648</v>
      </c>
      <c r="DE15" s="621"/>
      <c r="DF15" s="621"/>
      <c r="DG15" s="621"/>
      <c r="DH15" s="621"/>
      <c r="DI15" s="621"/>
      <c r="DJ15" s="621"/>
      <c r="DK15" s="621"/>
      <c r="DL15" s="621"/>
      <c r="DM15" s="621"/>
      <c r="DN15" s="621"/>
      <c r="DO15" s="621"/>
      <c r="DP15" s="622"/>
      <c r="DQ15" s="626">
        <v>344828</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7072482</v>
      </c>
      <c r="S16" s="621"/>
      <c r="T16" s="621"/>
      <c r="U16" s="621"/>
      <c r="V16" s="621"/>
      <c r="W16" s="621"/>
      <c r="X16" s="621"/>
      <c r="Y16" s="622"/>
      <c r="Z16" s="673">
        <v>28.2</v>
      </c>
      <c r="AA16" s="673"/>
      <c r="AB16" s="673"/>
      <c r="AC16" s="673"/>
      <c r="AD16" s="674">
        <v>457966</v>
      </c>
      <c r="AE16" s="674"/>
      <c r="AF16" s="674"/>
      <c r="AG16" s="674"/>
      <c r="AH16" s="674"/>
      <c r="AI16" s="674"/>
      <c r="AJ16" s="674"/>
      <c r="AK16" s="674"/>
      <c r="AL16" s="643">
        <v>18</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1235712</v>
      </c>
      <c r="CS16" s="621"/>
      <c r="CT16" s="621"/>
      <c r="CU16" s="621"/>
      <c r="CV16" s="621"/>
      <c r="CW16" s="621"/>
      <c r="CX16" s="621"/>
      <c r="CY16" s="622"/>
      <c r="CZ16" s="673">
        <v>5.6</v>
      </c>
      <c r="DA16" s="673"/>
      <c r="DB16" s="673"/>
      <c r="DC16" s="673"/>
      <c r="DD16" s="626" t="s">
        <v>112</v>
      </c>
      <c r="DE16" s="621"/>
      <c r="DF16" s="621"/>
      <c r="DG16" s="621"/>
      <c r="DH16" s="621"/>
      <c r="DI16" s="621"/>
      <c r="DJ16" s="621"/>
      <c r="DK16" s="621"/>
      <c r="DL16" s="621"/>
      <c r="DM16" s="621"/>
      <c r="DN16" s="621"/>
      <c r="DO16" s="621"/>
      <c r="DP16" s="622"/>
      <c r="DQ16" s="626">
        <v>479949</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457966</v>
      </c>
      <c r="S17" s="621"/>
      <c r="T17" s="621"/>
      <c r="U17" s="621"/>
      <c r="V17" s="621"/>
      <c r="W17" s="621"/>
      <c r="X17" s="621"/>
      <c r="Y17" s="622"/>
      <c r="Z17" s="673">
        <v>1.8</v>
      </c>
      <c r="AA17" s="673"/>
      <c r="AB17" s="673"/>
      <c r="AC17" s="673"/>
      <c r="AD17" s="674">
        <v>457966</v>
      </c>
      <c r="AE17" s="674"/>
      <c r="AF17" s="674"/>
      <c r="AG17" s="674"/>
      <c r="AH17" s="674"/>
      <c r="AI17" s="674"/>
      <c r="AJ17" s="674"/>
      <c r="AK17" s="674"/>
      <c r="AL17" s="643">
        <v>18</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230191</v>
      </c>
      <c r="CS17" s="621"/>
      <c r="CT17" s="621"/>
      <c r="CU17" s="621"/>
      <c r="CV17" s="621"/>
      <c r="CW17" s="621"/>
      <c r="CX17" s="621"/>
      <c r="CY17" s="622"/>
      <c r="CZ17" s="673">
        <v>1</v>
      </c>
      <c r="DA17" s="673"/>
      <c r="DB17" s="673"/>
      <c r="DC17" s="673"/>
      <c r="DD17" s="626" t="s">
        <v>112</v>
      </c>
      <c r="DE17" s="621"/>
      <c r="DF17" s="621"/>
      <c r="DG17" s="621"/>
      <c r="DH17" s="621"/>
      <c r="DI17" s="621"/>
      <c r="DJ17" s="621"/>
      <c r="DK17" s="621"/>
      <c r="DL17" s="621"/>
      <c r="DM17" s="621"/>
      <c r="DN17" s="621"/>
      <c r="DO17" s="621"/>
      <c r="DP17" s="622"/>
      <c r="DQ17" s="626">
        <v>230191</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64708</v>
      </c>
      <c r="S18" s="621"/>
      <c r="T18" s="621"/>
      <c r="U18" s="621"/>
      <c r="V18" s="621"/>
      <c r="W18" s="621"/>
      <c r="X18" s="621"/>
      <c r="Y18" s="622"/>
      <c r="Z18" s="673">
        <v>0.3</v>
      </c>
      <c r="AA18" s="673"/>
      <c r="AB18" s="673"/>
      <c r="AC18" s="673"/>
      <c r="AD18" s="674" t="s">
        <v>112</v>
      </c>
      <c r="AE18" s="674"/>
      <c r="AF18" s="674"/>
      <c r="AG18" s="674"/>
      <c r="AH18" s="674"/>
      <c r="AI18" s="674"/>
      <c r="AJ18" s="674"/>
      <c r="AK18" s="674"/>
      <c r="AL18" s="643" t="s">
        <v>112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v>6549808</v>
      </c>
      <c r="S19" s="621"/>
      <c r="T19" s="621"/>
      <c r="U19" s="621"/>
      <c r="V19" s="621"/>
      <c r="W19" s="621"/>
      <c r="X19" s="621"/>
      <c r="Y19" s="622"/>
      <c r="Z19" s="673">
        <v>26.1</v>
      </c>
      <c r="AA19" s="673"/>
      <c r="AB19" s="673"/>
      <c r="AC19" s="673"/>
      <c r="AD19" s="674" t="s">
        <v>112</v>
      </c>
      <c r="AE19" s="674"/>
      <c r="AF19" s="674"/>
      <c r="AG19" s="674"/>
      <c r="AH19" s="674"/>
      <c r="AI19" s="674"/>
      <c r="AJ19" s="674"/>
      <c r="AK19" s="674"/>
      <c r="AL19" s="643" t="s">
        <v>112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112</v>
      </c>
      <c r="BH19" s="621"/>
      <c r="BI19" s="621"/>
      <c r="BJ19" s="621"/>
      <c r="BK19" s="621"/>
      <c r="BL19" s="621"/>
      <c r="BM19" s="621"/>
      <c r="BN19" s="622"/>
      <c r="BO19" s="673" t="s">
        <v>112</v>
      </c>
      <c r="BP19" s="673"/>
      <c r="BQ19" s="673"/>
      <c r="BR19" s="673"/>
      <c r="BS19" s="626" t="s">
        <v>112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9161764</v>
      </c>
      <c r="S20" s="621"/>
      <c r="T20" s="621"/>
      <c r="U20" s="621"/>
      <c r="V20" s="621"/>
      <c r="W20" s="621"/>
      <c r="X20" s="621"/>
      <c r="Y20" s="622"/>
      <c r="Z20" s="673">
        <v>36.5</v>
      </c>
      <c r="AA20" s="673"/>
      <c r="AB20" s="673"/>
      <c r="AC20" s="673"/>
      <c r="AD20" s="674">
        <v>2541493</v>
      </c>
      <c r="AE20" s="674"/>
      <c r="AF20" s="674"/>
      <c r="AG20" s="674"/>
      <c r="AH20" s="674"/>
      <c r="AI20" s="674"/>
      <c r="AJ20" s="674"/>
      <c r="AK20" s="674"/>
      <c r="AL20" s="643">
        <v>99.7</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112</v>
      </c>
      <c r="BH20" s="621"/>
      <c r="BI20" s="621"/>
      <c r="BJ20" s="621"/>
      <c r="BK20" s="621"/>
      <c r="BL20" s="621"/>
      <c r="BM20" s="621"/>
      <c r="BN20" s="622"/>
      <c r="BO20" s="673" t="s">
        <v>112</v>
      </c>
      <c r="BP20" s="673"/>
      <c r="BQ20" s="673"/>
      <c r="BR20" s="673"/>
      <c r="BS20" s="626" t="s">
        <v>112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22022577</v>
      </c>
      <c r="CS20" s="621"/>
      <c r="CT20" s="621"/>
      <c r="CU20" s="621"/>
      <c r="CV20" s="621"/>
      <c r="CW20" s="621"/>
      <c r="CX20" s="621"/>
      <c r="CY20" s="622"/>
      <c r="CZ20" s="673">
        <v>100</v>
      </c>
      <c r="DA20" s="673"/>
      <c r="DB20" s="673"/>
      <c r="DC20" s="673"/>
      <c r="DD20" s="626">
        <v>7505348</v>
      </c>
      <c r="DE20" s="621"/>
      <c r="DF20" s="621"/>
      <c r="DG20" s="621"/>
      <c r="DH20" s="621"/>
      <c r="DI20" s="621"/>
      <c r="DJ20" s="621"/>
      <c r="DK20" s="621"/>
      <c r="DL20" s="621"/>
      <c r="DM20" s="621"/>
      <c r="DN20" s="621"/>
      <c r="DO20" s="621"/>
      <c r="DP20" s="622"/>
      <c r="DQ20" s="626">
        <v>8476751</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700</v>
      </c>
      <c r="S21" s="621"/>
      <c r="T21" s="621"/>
      <c r="U21" s="621"/>
      <c r="V21" s="621"/>
      <c r="W21" s="621"/>
      <c r="X21" s="621"/>
      <c r="Y21" s="622"/>
      <c r="Z21" s="673">
        <v>0</v>
      </c>
      <c r="AA21" s="673"/>
      <c r="AB21" s="673"/>
      <c r="AC21" s="673"/>
      <c r="AD21" s="674">
        <v>700</v>
      </c>
      <c r="AE21" s="674"/>
      <c r="AF21" s="674"/>
      <c r="AG21" s="674"/>
      <c r="AH21" s="674"/>
      <c r="AI21" s="674"/>
      <c r="AJ21" s="674"/>
      <c r="AK21" s="674"/>
      <c r="AL21" s="643">
        <v>0</v>
      </c>
      <c r="AM21" s="675"/>
      <c r="AN21" s="675"/>
      <c r="AO21" s="676"/>
      <c r="AP21" s="714" t="s">
        <v>261</v>
      </c>
      <c r="AQ21" s="721"/>
      <c r="AR21" s="721"/>
      <c r="AS21" s="721"/>
      <c r="AT21" s="721"/>
      <c r="AU21" s="721"/>
      <c r="AV21" s="721"/>
      <c r="AW21" s="721"/>
      <c r="AX21" s="721"/>
      <c r="AY21" s="721"/>
      <c r="AZ21" s="721"/>
      <c r="BA21" s="721"/>
      <c r="BB21" s="721"/>
      <c r="BC21" s="721"/>
      <c r="BD21" s="721"/>
      <c r="BE21" s="721"/>
      <c r="BF21" s="716"/>
      <c r="BG21" s="620" t="s">
        <v>112</v>
      </c>
      <c r="BH21" s="621"/>
      <c r="BI21" s="621"/>
      <c r="BJ21" s="621"/>
      <c r="BK21" s="621"/>
      <c r="BL21" s="621"/>
      <c r="BM21" s="621"/>
      <c r="BN21" s="622"/>
      <c r="BO21" s="673" t="s">
        <v>112</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14164</v>
      </c>
      <c r="S22" s="621"/>
      <c r="T22" s="621"/>
      <c r="U22" s="621"/>
      <c r="V22" s="621"/>
      <c r="W22" s="621"/>
      <c r="X22" s="621"/>
      <c r="Y22" s="622"/>
      <c r="Z22" s="673">
        <v>0.1</v>
      </c>
      <c r="AA22" s="673"/>
      <c r="AB22" s="673"/>
      <c r="AC22" s="673"/>
      <c r="AD22" s="674" t="s">
        <v>112</v>
      </c>
      <c r="AE22" s="674"/>
      <c r="AF22" s="674"/>
      <c r="AG22" s="674"/>
      <c r="AH22" s="674"/>
      <c r="AI22" s="674"/>
      <c r="AJ22" s="674"/>
      <c r="AK22" s="674"/>
      <c r="AL22" s="643" t="s">
        <v>112</v>
      </c>
      <c r="AM22" s="675"/>
      <c r="AN22" s="675"/>
      <c r="AO22" s="676"/>
      <c r="AP22" s="714" t="s">
        <v>263</v>
      </c>
      <c r="AQ22" s="721"/>
      <c r="AR22" s="721"/>
      <c r="AS22" s="721"/>
      <c r="AT22" s="721"/>
      <c r="AU22" s="721"/>
      <c r="AV22" s="721"/>
      <c r="AW22" s="721"/>
      <c r="AX22" s="721"/>
      <c r="AY22" s="721"/>
      <c r="AZ22" s="721"/>
      <c r="BA22" s="721"/>
      <c r="BB22" s="721"/>
      <c r="BC22" s="721"/>
      <c r="BD22" s="721"/>
      <c r="BE22" s="721"/>
      <c r="BF22" s="716"/>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8858</v>
      </c>
      <c r="S23" s="621"/>
      <c r="T23" s="621"/>
      <c r="U23" s="621"/>
      <c r="V23" s="621"/>
      <c r="W23" s="621"/>
      <c r="X23" s="621"/>
      <c r="Y23" s="622"/>
      <c r="Z23" s="673">
        <v>0</v>
      </c>
      <c r="AA23" s="673"/>
      <c r="AB23" s="673"/>
      <c r="AC23" s="673"/>
      <c r="AD23" s="674" t="s">
        <v>112</v>
      </c>
      <c r="AE23" s="674"/>
      <c r="AF23" s="674"/>
      <c r="AG23" s="674"/>
      <c r="AH23" s="674"/>
      <c r="AI23" s="674"/>
      <c r="AJ23" s="674"/>
      <c r="AK23" s="674"/>
      <c r="AL23" s="643" t="s">
        <v>112</v>
      </c>
      <c r="AM23" s="675"/>
      <c r="AN23" s="675"/>
      <c r="AO23" s="676"/>
      <c r="AP23" s="714" t="s">
        <v>266</v>
      </c>
      <c r="AQ23" s="721"/>
      <c r="AR23" s="721"/>
      <c r="AS23" s="721"/>
      <c r="AT23" s="721"/>
      <c r="AU23" s="721"/>
      <c r="AV23" s="721"/>
      <c r="AW23" s="721"/>
      <c r="AX23" s="721"/>
      <c r="AY23" s="721"/>
      <c r="AZ23" s="721"/>
      <c r="BA23" s="721"/>
      <c r="BB23" s="721"/>
      <c r="BC23" s="721"/>
      <c r="BD23" s="721"/>
      <c r="BE23" s="721"/>
      <c r="BF23" s="716"/>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9446</v>
      </c>
      <c r="S24" s="621"/>
      <c r="T24" s="621"/>
      <c r="U24" s="621"/>
      <c r="V24" s="621"/>
      <c r="W24" s="621"/>
      <c r="X24" s="621"/>
      <c r="Y24" s="622"/>
      <c r="Z24" s="673">
        <v>0</v>
      </c>
      <c r="AA24" s="673"/>
      <c r="AB24" s="673"/>
      <c r="AC24" s="673"/>
      <c r="AD24" s="674" t="s">
        <v>112</v>
      </c>
      <c r="AE24" s="674"/>
      <c r="AF24" s="674"/>
      <c r="AG24" s="674"/>
      <c r="AH24" s="674"/>
      <c r="AI24" s="674"/>
      <c r="AJ24" s="674"/>
      <c r="AK24" s="674"/>
      <c r="AL24" s="643" t="s">
        <v>112</v>
      </c>
      <c r="AM24" s="675"/>
      <c r="AN24" s="675"/>
      <c r="AO24" s="676"/>
      <c r="AP24" s="714" t="s">
        <v>273</v>
      </c>
      <c r="AQ24" s="721"/>
      <c r="AR24" s="721"/>
      <c r="AS24" s="721"/>
      <c r="AT24" s="721"/>
      <c r="AU24" s="721"/>
      <c r="AV24" s="721"/>
      <c r="AW24" s="721"/>
      <c r="AX24" s="721"/>
      <c r="AY24" s="721"/>
      <c r="AZ24" s="721"/>
      <c r="BA24" s="721"/>
      <c r="BB24" s="721"/>
      <c r="BC24" s="721"/>
      <c r="BD24" s="721"/>
      <c r="BE24" s="721"/>
      <c r="BF24" s="716"/>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2339742</v>
      </c>
      <c r="CS24" s="671"/>
      <c r="CT24" s="671"/>
      <c r="CU24" s="671"/>
      <c r="CV24" s="671"/>
      <c r="CW24" s="671"/>
      <c r="CX24" s="671"/>
      <c r="CY24" s="718"/>
      <c r="CZ24" s="722">
        <v>10.6</v>
      </c>
      <c r="DA24" s="723"/>
      <c r="DB24" s="723"/>
      <c r="DC24" s="724"/>
      <c r="DD24" s="717">
        <v>744856</v>
      </c>
      <c r="DE24" s="671"/>
      <c r="DF24" s="671"/>
      <c r="DG24" s="671"/>
      <c r="DH24" s="671"/>
      <c r="DI24" s="671"/>
      <c r="DJ24" s="671"/>
      <c r="DK24" s="718"/>
      <c r="DL24" s="717">
        <v>628900</v>
      </c>
      <c r="DM24" s="671"/>
      <c r="DN24" s="671"/>
      <c r="DO24" s="671"/>
      <c r="DP24" s="671"/>
      <c r="DQ24" s="671"/>
      <c r="DR24" s="671"/>
      <c r="DS24" s="671"/>
      <c r="DT24" s="671"/>
      <c r="DU24" s="671"/>
      <c r="DV24" s="718"/>
      <c r="DW24" s="719">
        <v>24.7</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11475763</v>
      </c>
      <c r="S25" s="621"/>
      <c r="T25" s="621"/>
      <c r="U25" s="621"/>
      <c r="V25" s="621"/>
      <c r="W25" s="621"/>
      <c r="X25" s="621"/>
      <c r="Y25" s="622"/>
      <c r="Z25" s="673">
        <v>45.7</v>
      </c>
      <c r="AA25" s="673"/>
      <c r="AB25" s="673"/>
      <c r="AC25" s="673"/>
      <c r="AD25" s="674" t="s">
        <v>112</v>
      </c>
      <c r="AE25" s="674"/>
      <c r="AF25" s="674"/>
      <c r="AG25" s="674"/>
      <c r="AH25" s="674"/>
      <c r="AI25" s="674"/>
      <c r="AJ25" s="674"/>
      <c r="AK25" s="674"/>
      <c r="AL25" s="643" t="s">
        <v>112</v>
      </c>
      <c r="AM25" s="675"/>
      <c r="AN25" s="675"/>
      <c r="AO25" s="676"/>
      <c r="AP25" s="714" t="s">
        <v>276</v>
      </c>
      <c r="AQ25" s="721"/>
      <c r="AR25" s="721"/>
      <c r="AS25" s="721"/>
      <c r="AT25" s="721"/>
      <c r="AU25" s="721"/>
      <c r="AV25" s="721"/>
      <c r="AW25" s="721"/>
      <c r="AX25" s="721"/>
      <c r="AY25" s="721"/>
      <c r="AZ25" s="721"/>
      <c r="BA25" s="721"/>
      <c r="BB25" s="721"/>
      <c r="BC25" s="721"/>
      <c r="BD25" s="721"/>
      <c r="BE25" s="721"/>
      <c r="BF25" s="716"/>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1256692</v>
      </c>
      <c r="CS25" s="639"/>
      <c r="CT25" s="639"/>
      <c r="CU25" s="639"/>
      <c r="CV25" s="639"/>
      <c r="CW25" s="639"/>
      <c r="CX25" s="639"/>
      <c r="CY25" s="640"/>
      <c r="CZ25" s="623">
        <v>5.7</v>
      </c>
      <c r="DA25" s="641"/>
      <c r="DB25" s="641"/>
      <c r="DC25" s="642"/>
      <c r="DD25" s="626">
        <v>273083</v>
      </c>
      <c r="DE25" s="639"/>
      <c r="DF25" s="639"/>
      <c r="DG25" s="639"/>
      <c r="DH25" s="639"/>
      <c r="DI25" s="639"/>
      <c r="DJ25" s="639"/>
      <c r="DK25" s="640"/>
      <c r="DL25" s="626">
        <v>223533</v>
      </c>
      <c r="DM25" s="639"/>
      <c r="DN25" s="639"/>
      <c r="DO25" s="639"/>
      <c r="DP25" s="639"/>
      <c r="DQ25" s="639"/>
      <c r="DR25" s="639"/>
      <c r="DS25" s="639"/>
      <c r="DT25" s="639"/>
      <c r="DU25" s="639"/>
      <c r="DV25" s="640"/>
      <c r="DW25" s="643">
        <v>8.8000000000000007</v>
      </c>
      <c r="DX25" s="644"/>
      <c r="DY25" s="644"/>
      <c r="DZ25" s="644"/>
      <c r="EA25" s="644"/>
      <c r="EB25" s="644"/>
      <c r="EC25" s="645"/>
    </row>
    <row r="26" spans="2:133" ht="11.25" customHeight="1">
      <c r="B26" s="711" t="s">
        <v>278</v>
      </c>
      <c r="C26" s="712"/>
      <c r="D26" s="712"/>
      <c r="E26" s="712"/>
      <c r="F26" s="712"/>
      <c r="G26" s="712"/>
      <c r="H26" s="712"/>
      <c r="I26" s="712"/>
      <c r="J26" s="712"/>
      <c r="K26" s="712"/>
      <c r="L26" s="712"/>
      <c r="M26" s="712"/>
      <c r="N26" s="712"/>
      <c r="O26" s="712"/>
      <c r="P26" s="712"/>
      <c r="Q26" s="713"/>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4" t="s">
        <v>279</v>
      </c>
      <c r="AQ26" s="715"/>
      <c r="AR26" s="715"/>
      <c r="AS26" s="715"/>
      <c r="AT26" s="715"/>
      <c r="AU26" s="715"/>
      <c r="AV26" s="715"/>
      <c r="AW26" s="715"/>
      <c r="AX26" s="715"/>
      <c r="AY26" s="715"/>
      <c r="AZ26" s="715"/>
      <c r="BA26" s="715"/>
      <c r="BB26" s="715"/>
      <c r="BC26" s="715"/>
      <c r="BD26" s="715"/>
      <c r="BE26" s="715"/>
      <c r="BF26" s="716"/>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688033</v>
      </c>
      <c r="CS26" s="621"/>
      <c r="CT26" s="621"/>
      <c r="CU26" s="621"/>
      <c r="CV26" s="621"/>
      <c r="CW26" s="621"/>
      <c r="CX26" s="621"/>
      <c r="CY26" s="622"/>
      <c r="CZ26" s="623">
        <v>3.1</v>
      </c>
      <c r="DA26" s="641"/>
      <c r="DB26" s="641"/>
      <c r="DC26" s="642"/>
      <c r="DD26" s="626">
        <v>153695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1070174</v>
      </c>
      <c r="S27" s="621"/>
      <c r="T27" s="621"/>
      <c r="U27" s="621"/>
      <c r="V27" s="621"/>
      <c r="W27" s="621"/>
      <c r="X27" s="621"/>
      <c r="Y27" s="622"/>
      <c r="Z27" s="673">
        <v>4.3</v>
      </c>
      <c r="AA27" s="673"/>
      <c r="AB27" s="673"/>
      <c r="AC27" s="673"/>
      <c r="AD27" s="674" t="s">
        <v>112</v>
      </c>
      <c r="AE27" s="674"/>
      <c r="AF27" s="674"/>
      <c r="AG27" s="674"/>
      <c r="AH27" s="674"/>
      <c r="AI27" s="674"/>
      <c r="AJ27" s="674"/>
      <c r="AK27" s="674"/>
      <c r="AL27" s="643" t="s">
        <v>112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1752353</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852859</v>
      </c>
      <c r="CS27" s="639"/>
      <c r="CT27" s="639"/>
      <c r="CU27" s="639"/>
      <c r="CV27" s="639"/>
      <c r="CW27" s="639"/>
      <c r="CX27" s="639"/>
      <c r="CY27" s="640"/>
      <c r="CZ27" s="623">
        <v>3.9</v>
      </c>
      <c r="DA27" s="641"/>
      <c r="DB27" s="641"/>
      <c r="DC27" s="642"/>
      <c r="DD27" s="626">
        <v>241582</v>
      </c>
      <c r="DE27" s="639"/>
      <c r="DF27" s="639"/>
      <c r="DG27" s="639"/>
      <c r="DH27" s="639"/>
      <c r="DI27" s="639"/>
      <c r="DJ27" s="639"/>
      <c r="DK27" s="640"/>
      <c r="DL27" s="626">
        <v>175176</v>
      </c>
      <c r="DM27" s="639"/>
      <c r="DN27" s="639"/>
      <c r="DO27" s="639"/>
      <c r="DP27" s="639"/>
      <c r="DQ27" s="639"/>
      <c r="DR27" s="639"/>
      <c r="DS27" s="639"/>
      <c r="DT27" s="639"/>
      <c r="DU27" s="639"/>
      <c r="DV27" s="640"/>
      <c r="DW27" s="643">
        <v>6.9</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102008</v>
      </c>
      <c r="S28" s="621"/>
      <c r="T28" s="621"/>
      <c r="U28" s="621"/>
      <c r="V28" s="621"/>
      <c r="W28" s="621"/>
      <c r="X28" s="621"/>
      <c r="Y28" s="622"/>
      <c r="Z28" s="673">
        <v>0.4</v>
      </c>
      <c r="AA28" s="673"/>
      <c r="AB28" s="673"/>
      <c r="AC28" s="673"/>
      <c r="AD28" s="674">
        <v>1003</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230191</v>
      </c>
      <c r="CS28" s="621"/>
      <c r="CT28" s="621"/>
      <c r="CU28" s="621"/>
      <c r="CV28" s="621"/>
      <c r="CW28" s="621"/>
      <c r="CX28" s="621"/>
      <c r="CY28" s="622"/>
      <c r="CZ28" s="623">
        <v>1</v>
      </c>
      <c r="DA28" s="641"/>
      <c r="DB28" s="641"/>
      <c r="DC28" s="642"/>
      <c r="DD28" s="626">
        <v>230191</v>
      </c>
      <c r="DE28" s="621"/>
      <c r="DF28" s="621"/>
      <c r="DG28" s="621"/>
      <c r="DH28" s="621"/>
      <c r="DI28" s="621"/>
      <c r="DJ28" s="621"/>
      <c r="DK28" s="622"/>
      <c r="DL28" s="626">
        <v>230191</v>
      </c>
      <c r="DM28" s="621"/>
      <c r="DN28" s="621"/>
      <c r="DO28" s="621"/>
      <c r="DP28" s="621"/>
      <c r="DQ28" s="621"/>
      <c r="DR28" s="621"/>
      <c r="DS28" s="621"/>
      <c r="DT28" s="621"/>
      <c r="DU28" s="621"/>
      <c r="DV28" s="622"/>
      <c r="DW28" s="643">
        <v>9</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402272</v>
      </c>
      <c r="S29" s="621"/>
      <c r="T29" s="621"/>
      <c r="U29" s="621"/>
      <c r="V29" s="621"/>
      <c r="W29" s="621"/>
      <c r="X29" s="621"/>
      <c r="Y29" s="622"/>
      <c r="Z29" s="673">
        <v>1.6</v>
      </c>
      <c r="AA29" s="673"/>
      <c r="AB29" s="673"/>
      <c r="AC29" s="673"/>
      <c r="AD29" s="674" t="s">
        <v>112</v>
      </c>
      <c r="AE29" s="674"/>
      <c r="AF29" s="674"/>
      <c r="AG29" s="674"/>
      <c r="AH29" s="674"/>
      <c r="AI29" s="674"/>
      <c r="AJ29" s="674"/>
      <c r="AK29" s="674"/>
      <c r="AL29" s="643" t="s">
        <v>112</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59</v>
      </c>
      <c r="CG29" s="654"/>
      <c r="CH29" s="654"/>
      <c r="CI29" s="654"/>
      <c r="CJ29" s="654"/>
      <c r="CK29" s="654"/>
      <c r="CL29" s="654"/>
      <c r="CM29" s="654"/>
      <c r="CN29" s="654"/>
      <c r="CO29" s="654"/>
      <c r="CP29" s="654"/>
      <c r="CQ29" s="655"/>
      <c r="CR29" s="620">
        <v>230191</v>
      </c>
      <c r="CS29" s="639"/>
      <c r="CT29" s="639"/>
      <c r="CU29" s="639"/>
      <c r="CV29" s="639"/>
      <c r="CW29" s="639"/>
      <c r="CX29" s="639"/>
      <c r="CY29" s="640"/>
      <c r="CZ29" s="623">
        <v>1</v>
      </c>
      <c r="DA29" s="641"/>
      <c r="DB29" s="641"/>
      <c r="DC29" s="642"/>
      <c r="DD29" s="626">
        <v>230191</v>
      </c>
      <c r="DE29" s="639"/>
      <c r="DF29" s="639"/>
      <c r="DG29" s="639"/>
      <c r="DH29" s="639"/>
      <c r="DI29" s="639"/>
      <c r="DJ29" s="639"/>
      <c r="DK29" s="640"/>
      <c r="DL29" s="626">
        <v>230191</v>
      </c>
      <c r="DM29" s="639"/>
      <c r="DN29" s="639"/>
      <c r="DO29" s="639"/>
      <c r="DP29" s="639"/>
      <c r="DQ29" s="639"/>
      <c r="DR29" s="639"/>
      <c r="DS29" s="639"/>
      <c r="DT29" s="639"/>
      <c r="DU29" s="639"/>
      <c r="DV29" s="640"/>
      <c r="DW29" s="643">
        <v>9</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1553234</v>
      </c>
      <c r="S30" s="621"/>
      <c r="T30" s="621"/>
      <c r="U30" s="621"/>
      <c r="V30" s="621"/>
      <c r="W30" s="621"/>
      <c r="X30" s="621"/>
      <c r="Y30" s="622"/>
      <c r="Z30" s="673">
        <v>6.2</v>
      </c>
      <c r="AA30" s="673"/>
      <c r="AB30" s="673"/>
      <c r="AC30" s="673"/>
      <c r="AD30" s="674" t="s">
        <v>112</v>
      </c>
      <c r="AE30" s="674"/>
      <c r="AF30" s="674"/>
      <c r="AG30" s="674"/>
      <c r="AH30" s="674"/>
      <c r="AI30" s="674"/>
      <c r="AJ30" s="674"/>
      <c r="AK30" s="674"/>
      <c r="AL30" s="643" t="s">
        <v>112</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99.9</v>
      </c>
      <c r="BH30" s="687"/>
      <c r="BI30" s="687"/>
      <c r="BJ30" s="687"/>
      <c r="BK30" s="687"/>
      <c r="BL30" s="687"/>
      <c r="BM30" s="688">
        <v>97.9</v>
      </c>
      <c r="BN30" s="687"/>
      <c r="BO30" s="687"/>
      <c r="BP30" s="687"/>
      <c r="BQ30" s="689"/>
      <c r="BR30" s="686">
        <v>99.7</v>
      </c>
      <c r="BS30" s="687"/>
      <c r="BT30" s="687"/>
      <c r="BU30" s="687"/>
      <c r="BV30" s="687"/>
      <c r="BW30" s="687"/>
      <c r="BX30" s="688">
        <v>97.7</v>
      </c>
      <c r="BY30" s="687"/>
      <c r="BZ30" s="687"/>
      <c r="CA30" s="687"/>
      <c r="CB30" s="689"/>
      <c r="CD30" s="692"/>
      <c r="CE30" s="693"/>
      <c r="CF30" s="657" t="s">
        <v>293</v>
      </c>
      <c r="CG30" s="654"/>
      <c r="CH30" s="654"/>
      <c r="CI30" s="654"/>
      <c r="CJ30" s="654"/>
      <c r="CK30" s="654"/>
      <c r="CL30" s="654"/>
      <c r="CM30" s="654"/>
      <c r="CN30" s="654"/>
      <c r="CO30" s="654"/>
      <c r="CP30" s="654"/>
      <c r="CQ30" s="655"/>
      <c r="CR30" s="620">
        <v>213596</v>
      </c>
      <c r="CS30" s="621"/>
      <c r="CT30" s="621"/>
      <c r="CU30" s="621"/>
      <c r="CV30" s="621"/>
      <c r="CW30" s="621"/>
      <c r="CX30" s="621"/>
      <c r="CY30" s="622"/>
      <c r="CZ30" s="623">
        <v>1</v>
      </c>
      <c r="DA30" s="641"/>
      <c r="DB30" s="641"/>
      <c r="DC30" s="642"/>
      <c r="DD30" s="626">
        <v>213596</v>
      </c>
      <c r="DE30" s="621"/>
      <c r="DF30" s="621"/>
      <c r="DG30" s="621"/>
      <c r="DH30" s="621"/>
      <c r="DI30" s="621"/>
      <c r="DJ30" s="621"/>
      <c r="DK30" s="622"/>
      <c r="DL30" s="626">
        <v>213596</v>
      </c>
      <c r="DM30" s="621"/>
      <c r="DN30" s="621"/>
      <c r="DO30" s="621"/>
      <c r="DP30" s="621"/>
      <c r="DQ30" s="621"/>
      <c r="DR30" s="621"/>
      <c r="DS30" s="621"/>
      <c r="DT30" s="621"/>
      <c r="DU30" s="621"/>
      <c r="DV30" s="622"/>
      <c r="DW30" s="643">
        <v>8.4</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1074629</v>
      </c>
      <c r="S31" s="621"/>
      <c r="T31" s="621"/>
      <c r="U31" s="621"/>
      <c r="V31" s="621"/>
      <c r="W31" s="621"/>
      <c r="X31" s="621"/>
      <c r="Y31" s="622"/>
      <c r="Z31" s="673">
        <v>4.3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99.7</v>
      </c>
      <c r="BH31" s="639"/>
      <c r="BI31" s="639"/>
      <c r="BJ31" s="639"/>
      <c r="BK31" s="639"/>
      <c r="BL31" s="639"/>
      <c r="BM31" s="675">
        <v>98.8</v>
      </c>
      <c r="BN31" s="685"/>
      <c r="BO31" s="685"/>
      <c r="BP31" s="685"/>
      <c r="BQ31" s="649"/>
      <c r="BR31" s="684">
        <v>99.4</v>
      </c>
      <c r="BS31" s="639"/>
      <c r="BT31" s="639"/>
      <c r="BU31" s="639"/>
      <c r="BV31" s="639"/>
      <c r="BW31" s="639"/>
      <c r="BX31" s="675">
        <v>98.8</v>
      </c>
      <c r="BY31" s="685"/>
      <c r="BZ31" s="685"/>
      <c r="CA31" s="685"/>
      <c r="CB31" s="649"/>
      <c r="CD31" s="692"/>
      <c r="CE31" s="693"/>
      <c r="CF31" s="657" t="s">
        <v>297</v>
      </c>
      <c r="CG31" s="654"/>
      <c r="CH31" s="654"/>
      <c r="CI31" s="654"/>
      <c r="CJ31" s="654"/>
      <c r="CK31" s="654"/>
      <c r="CL31" s="654"/>
      <c r="CM31" s="654"/>
      <c r="CN31" s="654"/>
      <c r="CO31" s="654"/>
      <c r="CP31" s="654"/>
      <c r="CQ31" s="655"/>
      <c r="CR31" s="620">
        <v>16595</v>
      </c>
      <c r="CS31" s="639"/>
      <c r="CT31" s="639"/>
      <c r="CU31" s="639"/>
      <c r="CV31" s="639"/>
      <c r="CW31" s="639"/>
      <c r="CX31" s="639"/>
      <c r="CY31" s="640"/>
      <c r="CZ31" s="623">
        <v>0.1</v>
      </c>
      <c r="DA31" s="641"/>
      <c r="DB31" s="641"/>
      <c r="DC31" s="642"/>
      <c r="DD31" s="626">
        <v>16595</v>
      </c>
      <c r="DE31" s="639"/>
      <c r="DF31" s="639"/>
      <c r="DG31" s="639"/>
      <c r="DH31" s="639"/>
      <c r="DI31" s="639"/>
      <c r="DJ31" s="639"/>
      <c r="DK31" s="640"/>
      <c r="DL31" s="626">
        <v>16595</v>
      </c>
      <c r="DM31" s="639"/>
      <c r="DN31" s="639"/>
      <c r="DO31" s="639"/>
      <c r="DP31" s="639"/>
      <c r="DQ31" s="639"/>
      <c r="DR31" s="639"/>
      <c r="DS31" s="639"/>
      <c r="DT31" s="639"/>
      <c r="DU31" s="639"/>
      <c r="DV31" s="640"/>
      <c r="DW31" s="643">
        <v>0.7</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228300</v>
      </c>
      <c r="S32" s="621"/>
      <c r="T32" s="621"/>
      <c r="U32" s="621"/>
      <c r="V32" s="621"/>
      <c r="W32" s="621"/>
      <c r="X32" s="621"/>
      <c r="Y32" s="622"/>
      <c r="Z32" s="673">
        <v>0.9</v>
      </c>
      <c r="AA32" s="673"/>
      <c r="AB32" s="673"/>
      <c r="AC32" s="673"/>
      <c r="AD32" s="674">
        <v>6504</v>
      </c>
      <c r="AE32" s="674"/>
      <c r="AF32" s="674"/>
      <c r="AG32" s="674"/>
      <c r="AH32" s="674"/>
      <c r="AI32" s="674"/>
      <c r="AJ32" s="674"/>
      <c r="AK32" s="674"/>
      <c r="AL32" s="643">
        <v>0.3</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100</v>
      </c>
      <c r="BH32" s="605"/>
      <c r="BI32" s="605"/>
      <c r="BJ32" s="605"/>
      <c r="BK32" s="605"/>
      <c r="BL32" s="605"/>
      <c r="BM32" s="668">
        <v>97.5</v>
      </c>
      <c r="BN32" s="605"/>
      <c r="BO32" s="605"/>
      <c r="BP32" s="605"/>
      <c r="BQ32" s="662"/>
      <c r="BR32" s="683">
        <v>100</v>
      </c>
      <c r="BS32" s="605"/>
      <c r="BT32" s="605"/>
      <c r="BU32" s="605"/>
      <c r="BV32" s="605"/>
      <c r="BW32" s="605"/>
      <c r="BX32" s="668">
        <v>97</v>
      </c>
      <c r="BY32" s="605"/>
      <c r="BZ32" s="605"/>
      <c r="CA32" s="605"/>
      <c r="CB32" s="662"/>
      <c r="CD32" s="694"/>
      <c r="CE32" s="695"/>
      <c r="CF32" s="657" t="s">
        <v>300</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t="s">
        <v>112</v>
      </c>
      <c r="S33" s="621"/>
      <c r="T33" s="621"/>
      <c r="U33" s="621"/>
      <c r="V33" s="621"/>
      <c r="W33" s="621"/>
      <c r="X33" s="621"/>
      <c r="Y33" s="622"/>
      <c r="Z33" s="673" t="s">
        <v>112</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10941775</v>
      </c>
      <c r="CS33" s="639"/>
      <c r="CT33" s="639"/>
      <c r="CU33" s="639"/>
      <c r="CV33" s="639"/>
      <c r="CW33" s="639"/>
      <c r="CX33" s="639"/>
      <c r="CY33" s="640"/>
      <c r="CZ33" s="623">
        <v>49.7</v>
      </c>
      <c r="DA33" s="641"/>
      <c r="DB33" s="641"/>
      <c r="DC33" s="642"/>
      <c r="DD33" s="626">
        <v>4881601</v>
      </c>
      <c r="DE33" s="639"/>
      <c r="DF33" s="639"/>
      <c r="DG33" s="639"/>
      <c r="DH33" s="639"/>
      <c r="DI33" s="639"/>
      <c r="DJ33" s="639"/>
      <c r="DK33" s="640"/>
      <c r="DL33" s="626">
        <v>1851578</v>
      </c>
      <c r="DM33" s="639"/>
      <c r="DN33" s="639"/>
      <c r="DO33" s="639"/>
      <c r="DP33" s="639"/>
      <c r="DQ33" s="639"/>
      <c r="DR33" s="639"/>
      <c r="DS33" s="639"/>
      <c r="DT33" s="639"/>
      <c r="DU33" s="639"/>
      <c r="DV33" s="640"/>
      <c r="DW33" s="643">
        <v>72.599999999999994</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2563392</v>
      </c>
      <c r="CS34" s="621"/>
      <c r="CT34" s="621"/>
      <c r="CU34" s="621"/>
      <c r="CV34" s="621"/>
      <c r="CW34" s="621"/>
      <c r="CX34" s="621"/>
      <c r="CY34" s="622"/>
      <c r="CZ34" s="623">
        <v>11.6</v>
      </c>
      <c r="DA34" s="641"/>
      <c r="DB34" s="641"/>
      <c r="DC34" s="642"/>
      <c r="DD34" s="626">
        <v>1040601</v>
      </c>
      <c r="DE34" s="621"/>
      <c r="DF34" s="621"/>
      <c r="DG34" s="621"/>
      <c r="DH34" s="621"/>
      <c r="DI34" s="621"/>
      <c r="DJ34" s="621"/>
      <c r="DK34" s="622"/>
      <c r="DL34" s="626">
        <v>549510</v>
      </c>
      <c r="DM34" s="621"/>
      <c r="DN34" s="621"/>
      <c r="DO34" s="621"/>
      <c r="DP34" s="621"/>
      <c r="DQ34" s="621"/>
      <c r="DR34" s="621"/>
      <c r="DS34" s="621"/>
      <c r="DT34" s="621"/>
      <c r="DU34" s="621"/>
      <c r="DV34" s="622"/>
      <c r="DW34" s="643">
        <v>21.6</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t="s">
        <v>112</v>
      </c>
      <c r="S35" s="621"/>
      <c r="T35" s="621"/>
      <c r="U35" s="621"/>
      <c r="V35" s="621"/>
      <c r="W35" s="621"/>
      <c r="X35" s="621"/>
      <c r="Y35" s="622"/>
      <c r="Z35" s="673" t="s">
        <v>112</v>
      </c>
      <c r="AA35" s="673"/>
      <c r="AB35" s="673"/>
      <c r="AC35" s="673"/>
      <c r="AD35" s="674" t="s">
        <v>112</v>
      </c>
      <c r="AE35" s="674"/>
      <c r="AF35" s="674"/>
      <c r="AG35" s="674"/>
      <c r="AH35" s="674"/>
      <c r="AI35" s="674"/>
      <c r="AJ35" s="674"/>
      <c r="AK35" s="674"/>
      <c r="AL35" s="643" t="s">
        <v>112</v>
      </c>
      <c r="AM35" s="675"/>
      <c r="AN35" s="675"/>
      <c r="AO35" s="676"/>
      <c r="AP35" s="188"/>
      <c r="AQ35" s="677" t="s">
        <v>308</v>
      </c>
      <c r="AR35" s="678"/>
      <c r="AS35" s="678"/>
      <c r="AT35" s="678"/>
      <c r="AU35" s="678"/>
      <c r="AV35" s="678"/>
      <c r="AW35" s="678"/>
      <c r="AX35" s="678"/>
      <c r="AY35" s="679"/>
      <c r="AZ35" s="670">
        <v>1858707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422064</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552</v>
      </c>
      <c r="CS35" s="639"/>
      <c r="CT35" s="639"/>
      <c r="CU35" s="639"/>
      <c r="CV35" s="639"/>
      <c r="CW35" s="639"/>
      <c r="CX35" s="639"/>
      <c r="CY35" s="640"/>
      <c r="CZ35" s="623">
        <v>0</v>
      </c>
      <c r="DA35" s="641"/>
      <c r="DB35" s="641"/>
      <c r="DC35" s="642"/>
      <c r="DD35" s="626">
        <v>552</v>
      </c>
      <c r="DE35" s="639"/>
      <c r="DF35" s="639"/>
      <c r="DG35" s="639"/>
      <c r="DH35" s="639"/>
      <c r="DI35" s="639"/>
      <c r="DJ35" s="639"/>
      <c r="DK35" s="640"/>
      <c r="DL35" s="626">
        <v>552</v>
      </c>
      <c r="DM35" s="639"/>
      <c r="DN35" s="639"/>
      <c r="DO35" s="639"/>
      <c r="DP35" s="639"/>
      <c r="DQ35" s="639"/>
      <c r="DR35" s="639"/>
      <c r="DS35" s="639"/>
      <c r="DT35" s="639"/>
      <c r="DU35" s="639"/>
      <c r="DV35" s="640"/>
      <c r="DW35" s="643">
        <v>0</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25101312</v>
      </c>
      <c r="S36" s="661"/>
      <c r="T36" s="661"/>
      <c r="U36" s="661"/>
      <c r="V36" s="661"/>
      <c r="W36" s="661"/>
      <c r="X36" s="661"/>
      <c r="Y36" s="664"/>
      <c r="Z36" s="665">
        <v>100</v>
      </c>
      <c r="AA36" s="665"/>
      <c r="AB36" s="665"/>
      <c r="AC36" s="665"/>
      <c r="AD36" s="666">
        <v>2549700</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1059237</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422064</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964352</v>
      </c>
      <c r="CS36" s="621"/>
      <c r="CT36" s="621"/>
      <c r="CU36" s="621"/>
      <c r="CV36" s="621"/>
      <c r="CW36" s="621"/>
      <c r="CX36" s="621"/>
      <c r="CY36" s="622"/>
      <c r="CZ36" s="623">
        <v>4.4000000000000004</v>
      </c>
      <c r="DA36" s="641"/>
      <c r="DB36" s="641"/>
      <c r="DC36" s="642"/>
      <c r="DD36" s="626">
        <v>780210</v>
      </c>
      <c r="DE36" s="621"/>
      <c r="DF36" s="621"/>
      <c r="DG36" s="621"/>
      <c r="DH36" s="621"/>
      <c r="DI36" s="621"/>
      <c r="DJ36" s="621"/>
      <c r="DK36" s="622"/>
      <c r="DL36" s="626">
        <v>591138</v>
      </c>
      <c r="DM36" s="621"/>
      <c r="DN36" s="621"/>
      <c r="DO36" s="621"/>
      <c r="DP36" s="621"/>
      <c r="DQ36" s="621"/>
      <c r="DR36" s="621"/>
      <c r="DS36" s="621"/>
      <c r="DT36" s="621"/>
      <c r="DU36" s="621"/>
      <c r="DV36" s="622"/>
      <c r="DW36" s="643">
        <v>23.2</v>
      </c>
      <c r="DX36" s="644"/>
      <c r="DY36" s="644"/>
      <c r="DZ36" s="644"/>
      <c r="EA36" s="644"/>
      <c r="EB36" s="644"/>
      <c r="EC36" s="645"/>
    </row>
    <row r="37" spans="2:133" ht="11.25" customHeight="1">
      <c r="AQ37" s="646" t="s">
        <v>315</v>
      </c>
      <c r="AR37" s="647"/>
      <c r="AS37" s="647"/>
      <c r="AT37" s="647"/>
      <c r="AU37" s="647"/>
      <c r="AV37" s="647"/>
      <c r="AW37" s="647"/>
      <c r="AX37" s="647"/>
      <c r="AY37" s="648"/>
      <c r="AZ37" s="620">
        <v>185187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2710</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433139</v>
      </c>
      <c r="CS37" s="639"/>
      <c r="CT37" s="639"/>
      <c r="CU37" s="639"/>
      <c r="CV37" s="639"/>
      <c r="CW37" s="639"/>
      <c r="CX37" s="639"/>
      <c r="CY37" s="640"/>
      <c r="CZ37" s="623">
        <v>2</v>
      </c>
      <c r="DA37" s="641"/>
      <c r="DB37" s="641"/>
      <c r="DC37" s="642"/>
      <c r="DD37" s="626">
        <v>433139</v>
      </c>
      <c r="DE37" s="639"/>
      <c r="DF37" s="639"/>
      <c r="DG37" s="639"/>
      <c r="DH37" s="639"/>
      <c r="DI37" s="639"/>
      <c r="DJ37" s="639"/>
      <c r="DK37" s="640"/>
      <c r="DL37" s="626">
        <v>379202</v>
      </c>
      <c r="DM37" s="639"/>
      <c r="DN37" s="639"/>
      <c r="DO37" s="639"/>
      <c r="DP37" s="639"/>
      <c r="DQ37" s="639"/>
      <c r="DR37" s="639"/>
      <c r="DS37" s="639"/>
      <c r="DT37" s="639"/>
      <c r="DU37" s="639"/>
      <c r="DV37" s="640"/>
      <c r="DW37" s="643">
        <v>14.9</v>
      </c>
      <c r="DX37" s="644"/>
      <c r="DY37" s="644"/>
      <c r="DZ37" s="644"/>
      <c r="EA37" s="644"/>
      <c r="EB37" s="644"/>
      <c r="EC37" s="645"/>
    </row>
    <row r="38" spans="2:133" ht="11.25" customHeight="1">
      <c r="AQ38" s="646" t="s">
        <v>318</v>
      </c>
      <c r="AR38" s="647"/>
      <c r="AS38" s="647"/>
      <c r="AT38" s="647"/>
      <c r="AU38" s="647"/>
      <c r="AV38" s="647"/>
      <c r="AW38" s="647"/>
      <c r="AX38" s="647"/>
      <c r="AY38" s="648"/>
      <c r="AZ38" s="620">
        <v>19784</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4980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1838923</v>
      </c>
      <c r="CS38" s="621"/>
      <c r="CT38" s="621"/>
      <c r="CU38" s="621"/>
      <c r="CV38" s="621"/>
      <c r="CW38" s="621"/>
      <c r="CX38" s="621"/>
      <c r="CY38" s="622"/>
      <c r="CZ38" s="623">
        <v>8.4</v>
      </c>
      <c r="DA38" s="641"/>
      <c r="DB38" s="641"/>
      <c r="DC38" s="642"/>
      <c r="DD38" s="626">
        <v>1713750</v>
      </c>
      <c r="DE38" s="621"/>
      <c r="DF38" s="621"/>
      <c r="DG38" s="621"/>
      <c r="DH38" s="621"/>
      <c r="DI38" s="621"/>
      <c r="DJ38" s="621"/>
      <c r="DK38" s="622"/>
      <c r="DL38" s="626">
        <v>660378</v>
      </c>
      <c r="DM38" s="621"/>
      <c r="DN38" s="621"/>
      <c r="DO38" s="621"/>
      <c r="DP38" s="621"/>
      <c r="DQ38" s="621"/>
      <c r="DR38" s="621"/>
      <c r="DS38" s="621"/>
      <c r="DT38" s="621"/>
      <c r="DU38" s="621"/>
      <c r="DV38" s="622"/>
      <c r="DW38" s="643">
        <v>25.9</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t="s">
        <v>322</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5432556</v>
      </c>
      <c r="CS39" s="639"/>
      <c r="CT39" s="639"/>
      <c r="CU39" s="639"/>
      <c r="CV39" s="639"/>
      <c r="CW39" s="639"/>
      <c r="CX39" s="639"/>
      <c r="CY39" s="640"/>
      <c r="CZ39" s="623">
        <v>24.7</v>
      </c>
      <c r="DA39" s="641"/>
      <c r="DB39" s="641"/>
      <c r="DC39" s="642"/>
      <c r="DD39" s="626">
        <v>1296488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179722</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348</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142000</v>
      </c>
      <c r="CS40" s="621"/>
      <c r="CT40" s="621"/>
      <c r="CU40" s="621"/>
      <c r="CV40" s="621"/>
      <c r="CW40" s="621"/>
      <c r="CX40" s="621"/>
      <c r="CY40" s="622"/>
      <c r="CZ40" s="623">
        <v>0.6</v>
      </c>
      <c r="DA40" s="641"/>
      <c r="DB40" s="641"/>
      <c r="DC40" s="642"/>
      <c r="DD40" s="626">
        <v>50000</v>
      </c>
      <c r="DE40" s="621"/>
      <c r="DF40" s="621"/>
      <c r="DG40" s="621"/>
      <c r="DH40" s="621"/>
      <c r="DI40" s="621"/>
      <c r="DJ40" s="621"/>
      <c r="DK40" s="622"/>
      <c r="DL40" s="626">
        <v>50000</v>
      </c>
      <c r="DM40" s="621"/>
      <c r="DN40" s="621"/>
      <c r="DO40" s="621"/>
      <c r="DP40" s="621"/>
      <c r="DQ40" s="621"/>
      <c r="DR40" s="621"/>
      <c r="DS40" s="621"/>
      <c r="DT40" s="621"/>
      <c r="DU40" s="621"/>
      <c r="DV40" s="622"/>
      <c r="DW40" s="643">
        <v>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414777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403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8741060</v>
      </c>
      <c r="CS42" s="621"/>
      <c r="CT42" s="621"/>
      <c r="CU42" s="621"/>
      <c r="CV42" s="621"/>
      <c r="CW42" s="621"/>
      <c r="CX42" s="621"/>
      <c r="CY42" s="622"/>
      <c r="CZ42" s="623">
        <v>39.700000000000003</v>
      </c>
      <c r="DA42" s="624"/>
      <c r="DB42" s="624"/>
      <c r="DC42" s="625"/>
      <c r="DD42" s="626">
        <v>2850294</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49995</v>
      </c>
      <c r="CS43" s="639"/>
      <c r="CT43" s="639"/>
      <c r="CU43" s="639"/>
      <c r="CV43" s="639"/>
      <c r="CW43" s="639"/>
      <c r="CX43" s="639"/>
      <c r="CY43" s="640"/>
      <c r="CZ43" s="623">
        <v>0.2</v>
      </c>
      <c r="DA43" s="641"/>
      <c r="DB43" s="641"/>
      <c r="DC43" s="642"/>
      <c r="DD43" s="626">
        <v>49995</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7505348</v>
      </c>
      <c r="CS44" s="621"/>
      <c r="CT44" s="621"/>
      <c r="CU44" s="621"/>
      <c r="CV44" s="621"/>
      <c r="CW44" s="621"/>
      <c r="CX44" s="621"/>
      <c r="CY44" s="622"/>
      <c r="CZ44" s="623">
        <v>34.1</v>
      </c>
      <c r="DA44" s="624"/>
      <c r="DB44" s="624"/>
      <c r="DC44" s="625"/>
      <c r="DD44" s="626">
        <v>2370345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6918582</v>
      </c>
      <c r="CS45" s="639"/>
      <c r="CT45" s="639"/>
      <c r="CU45" s="639"/>
      <c r="CV45" s="639"/>
      <c r="CW45" s="639"/>
      <c r="CX45" s="639"/>
      <c r="CY45" s="640"/>
      <c r="CZ45" s="623">
        <v>31.4</v>
      </c>
      <c r="DA45" s="641"/>
      <c r="DB45" s="641"/>
      <c r="DC45" s="642"/>
      <c r="DD45" s="626">
        <v>1843000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586766</v>
      </c>
      <c r="CS46" s="621"/>
      <c r="CT46" s="621"/>
      <c r="CU46" s="621"/>
      <c r="CV46" s="621"/>
      <c r="CW46" s="621"/>
      <c r="CX46" s="621"/>
      <c r="CY46" s="622"/>
      <c r="CZ46" s="623">
        <v>2.7</v>
      </c>
      <c r="DA46" s="624"/>
      <c r="DB46" s="624"/>
      <c r="DC46" s="625"/>
      <c r="DD46" s="626">
        <v>527345</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1235712</v>
      </c>
      <c r="CS47" s="639"/>
      <c r="CT47" s="639"/>
      <c r="CU47" s="639"/>
      <c r="CV47" s="639"/>
      <c r="CW47" s="639"/>
      <c r="CX47" s="639"/>
      <c r="CY47" s="640"/>
      <c r="CZ47" s="623">
        <v>5.6</v>
      </c>
      <c r="DA47" s="641"/>
      <c r="DB47" s="641"/>
      <c r="DC47" s="642"/>
      <c r="DD47" s="626">
        <v>479949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22022577</v>
      </c>
      <c r="CS49" s="605"/>
      <c r="CT49" s="605"/>
      <c r="CU49" s="605"/>
      <c r="CV49" s="605"/>
      <c r="CW49" s="605"/>
      <c r="CX49" s="605"/>
      <c r="CY49" s="606"/>
      <c r="CZ49" s="607">
        <v>100</v>
      </c>
      <c r="DA49" s="608"/>
      <c r="DB49" s="608"/>
      <c r="DC49" s="609"/>
      <c r="DD49" s="610">
        <v>8476751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8" t="s">
        <v>345</v>
      </c>
      <c r="DK2" s="1139"/>
      <c r="DL2" s="1139"/>
      <c r="DM2" s="1139"/>
      <c r="DN2" s="1139"/>
      <c r="DO2" s="1140"/>
      <c r="DP2" s="202"/>
      <c r="DQ2" s="1138" t="s">
        <v>346</v>
      </c>
      <c r="DR2" s="1139"/>
      <c r="DS2" s="1139"/>
      <c r="DT2" s="1139"/>
      <c r="DU2" s="1139"/>
      <c r="DV2" s="1139"/>
      <c r="DW2" s="1139"/>
      <c r="DX2" s="1139"/>
      <c r="DY2" s="1139"/>
      <c r="DZ2" s="1140"/>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1" t="s">
        <v>347</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1"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6" t="s">
        <v>363</v>
      </c>
      <c r="DH5" s="1127"/>
      <c r="DI5" s="1127"/>
      <c r="DJ5" s="1127"/>
      <c r="DK5" s="1128"/>
      <c r="DL5" s="1126" t="s">
        <v>364</v>
      </c>
      <c r="DM5" s="1127"/>
      <c r="DN5" s="1127"/>
      <c r="DO5" s="1127"/>
      <c r="DP5" s="1128"/>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2"/>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29"/>
      <c r="DH6" s="1130"/>
      <c r="DI6" s="1130"/>
      <c r="DJ6" s="1130"/>
      <c r="DK6" s="1131"/>
      <c r="DL6" s="1129"/>
      <c r="DM6" s="1130"/>
      <c r="DN6" s="1130"/>
      <c r="DO6" s="1130"/>
      <c r="DP6" s="1131"/>
      <c r="DQ6" s="1033"/>
      <c r="DR6" s="1034"/>
      <c r="DS6" s="1034"/>
      <c r="DT6" s="1034"/>
      <c r="DU6" s="1035"/>
      <c r="DV6" s="1033"/>
      <c r="DW6" s="1034"/>
      <c r="DX6" s="1034"/>
      <c r="DY6" s="1034"/>
      <c r="DZ6" s="1047"/>
      <c r="EA6" s="207"/>
    </row>
    <row r="7" spans="1:131" s="208" customFormat="1" ht="26.25" customHeight="1" thickTop="1">
      <c r="A7" s="211">
        <v>1</v>
      </c>
      <c r="B7" s="1078" t="s">
        <v>366</v>
      </c>
      <c r="C7" s="1079"/>
      <c r="D7" s="1079"/>
      <c r="E7" s="1079"/>
      <c r="F7" s="1079"/>
      <c r="G7" s="1079"/>
      <c r="H7" s="1079"/>
      <c r="I7" s="1079"/>
      <c r="J7" s="1079"/>
      <c r="K7" s="1079"/>
      <c r="L7" s="1079"/>
      <c r="M7" s="1079"/>
      <c r="N7" s="1079"/>
      <c r="O7" s="1079"/>
      <c r="P7" s="1080"/>
      <c r="Q7" s="1132">
        <v>25088</v>
      </c>
      <c r="R7" s="1133"/>
      <c r="S7" s="1133"/>
      <c r="T7" s="1133"/>
      <c r="U7" s="1133"/>
      <c r="V7" s="1133">
        <v>22042</v>
      </c>
      <c r="W7" s="1133"/>
      <c r="X7" s="1133"/>
      <c r="Y7" s="1133"/>
      <c r="Z7" s="1133"/>
      <c r="AA7" s="1133">
        <v>3046</v>
      </c>
      <c r="AB7" s="1133"/>
      <c r="AC7" s="1133"/>
      <c r="AD7" s="1133"/>
      <c r="AE7" s="1134"/>
      <c r="AF7" s="1135">
        <v>2108</v>
      </c>
      <c r="AG7" s="1136"/>
      <c r="AH7" s="1136"/>
      <c r="AI7" s="1136"/>
      <c r="AJ7" s="1137"/>
      <c r="AK7" s="1119">
        <v>1560</v>
      </c>
      <c r="AL7" s="1120"/>
      <c r="AM7" s="1120"/>
      <c r="AN7" s="1120"/>
      <c r="AO7" s="1120"/>
      <c r="AP7" s="1120">
        <v>1069</v>
      </c>
      <c r="AQ7" s="1120"/>
      <c r="AR7" s="1120"/>
      <c r="AS7" s="1120"/>
      <c r="AT7" s="1120"/>
      <c r="AU7" s="1121"/>
      <c r="AV7" s="1121"/>
      <c r="AW7" s="1121"/>
      <c r="AX7" s="1121"/>
      <c r="AY7" s="1122"/>
      <c r="AZ7" s="205"/>
      <c r="BA7" s="205"/>
      <c r="BB7" s="205"/>
      <c r="BC7" s="205"/>
      <c r="BD7" s="205"/>
      <c r="BE7" s="206"/>
      <c r="BF7" s="206"/>
      <c r="BG7" s="206"/>
      <c r="BH7" s="206"/>
      <c r="BI7" s="206"/>
      <c r="BJ7" s="206"/>
      <c r="BK7" s="206"/>
      <c r="BL7" s="206"/>
      <c r="BM7" s="206"/>
      <c r="BN7" s="206"/>
      <c r="BO7" s="206"/>
      <c r="BP7" s="206"/>
      <c r="BQ7" s="212">
        <v>1</v>
      </c>
      <c r="BR7" s="213"/>
      <c r="BS7" s="1123"/>
      <c r="BT7" s="1124"/>
      <c r="BU7" s="1124"/>
      <c r="BV7" s="1124"/>
      <c r="BW7" s="1124"/>
      <c r="BX7" s="1124"/>
      <c r="BY7" s="1124"/>
      <c r="BZ7" s="1124"/>
      <c r="CA7" s="1124"/>
      <c r="CB7" s="1124"/>
      <c r="CC7" s="1124"/>
      <c r="CD7" s="1124"/>
      <c r="CE7" s="1124"/>
      <c r="CF7" s="1124"/>
      <c r="CG7" s="1125"/>
      <c r="CH7" s="1116"/>
      <c r="CI7" s="1117"/>
      <c r="CJ7" s="1117"/>
      <c r="CK7" s="1117"/>
      <c r="CL7" s="1118"/>
      <c r="CM7" s="1116"/>
      <c r="CN7" s="1117"/>
      <c r="CO7" s="1117"/>
      <c r="CP7" s="1117"/>
      <c r="CQ7" s="1118"/>
      <c r="CR7" s="1116"/>
      <c r="CS7" s="1117"/>
      <c r="CT7" s="1117"/>
      <c r="CU7" s="1117"/>
      <c r="CV7" s="1118"/>
      <c r="CW7" s="1116"/>
      <c r="CX7" s="1117"/>
      <c r="CY7" s="1117"/>
      <c r="CZ7" s="1117"/>
      <c r="DA7" s="1118"/>
      <c r="DB7" s="1116"/>
      <c r="DC7" s="1117"/>
      <c r="DD7" s="1117"/>
      <c r="DE7" s="1117"/>
      <c r="DF7" s="1118"/>
      <c r="DG7" s="1116"/>
      <c r="DH7" s="1117"/>
      <c r="DI7" s="1117"/>
      <c r="DJ7" s="1117"/>
      <c r="DK7" s="1118"/>
      <c r="DL7" s="1116"/>
      <c r="DM7" s="1117"/>
      <c r="DN7" s="1117"/>
      <c r="DO7" s="1117"/>
      <c r="DP7" s="1118"/>
      <c r="DQ7" s="1116"/>
      <c r="DR7" s="1117"/>
      <c r="DS7" s="1117"/>
      <c r="DT7" s="1117"/>
      <c r="DU7" s="1118"/>
      <c r="DV7" s="1143"/>
      <c r="DW7" s="1144"/>
      <c r="DX7" s="1144"/>
      <c r="DY7" s="1144"/>
      <c r="DZ7" s="1145"/>
      <c r="EA7" s="207"/>
    </row>
    <row r="8" spans="1:131" s="208" customFormat="1" ht="26.25" customHeight="1">
      <c r="A8" s="214">
        <v>2</v>
      </c>
      <c r="B8" s="1060" t="s">
        <v>367</v>
      </c>
      <c r="C8" s="1061"/>
      <c r="D8" s="1061"/>
      <c r="E8" s="1061"/>
      <c r="F8" s="1061"/>
      <c r="G8" s="1061"/>
      <c r="H8" s="1061"/>
      <c r="I8" s="1061"/>
      <c r="J8" s="1061"/>
      <c r="K8" s="1061"/>
      <c r="L8" s="1061"/>
      <c r="M8" s="1061"/>
      <c r="N8" s="1061"/>
      <c r="O8" s="1061"/>
      <c r="P8" s="1062"/>
      <c r="Q8" s="1072">
        <v>40</v>
      </c>
      <c r="R8" s="1073"/>
      <c r="S8" s="1073"/>
      <c r="T8" s="1073"/>
      <c r="U8" s="1073"/>
      <c r="V8" s="1073">
        <v>30</v>
      </c>
      <c r="W8" s="1073"/>
      <c r="X8" s="1073"/>
      <c r="Y8" s="1073"/>
      <c r="Z8" s="1073"/>
      <c r="AA8" s="1073">
        <v>10</v>
      </c>
      <c r="AB8" s="1073"/>
      <c r="AC8" s="1073"/>
      <c r="AD8" s="1073"/>
      <c r="AE8" s="1074"/>
      <c r="AF8" s="1066">
        <v>10</v>
      </c>
      <c r="AG8" s="1067"/>
      <c r="AH8" s="1067"/>
      <c r="AI8" s="1067"/>
      <c r="AJ8" s="1068"/>
      <c r="AK8" s="1114">
        <v>17</v>
      </c>
      <c r="AL8" s="1115"/>
      <c r="AM8" s="1115"/>
      <c r="AN8" s="1115"/>
      <c r="AO8" s="1115"/>
      <c r="AP8" s="1115" t="s">
        <v>545</v>
      </c>
      <c r="AQ8" s="1115"/>
      <c r="AR8" s="1115"/>
      <c r="AS8" s="1115"/>
      <c r="AT8" s="1115"/>
      <c r="AU8" s="1112"/>
      <c r="AV8" s="1112"/>
      <c r="AW8" s="1112"/>
      <c r="AX8" s="1112"/>
      <c r="AY8" s="1113"/>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0"/>
      <c r="C9" s="1061"/>
      <c r="D9" s="1061"/>
      <c r="E9" s="1061"/>
      <c r="F9" s="1061"/>
      <c r="G9" s="1061"/>
      <c r="H9" s="1061"/>
      <c r="I9" s="1061"/>
      <c r="J9" s="1061"/>
      <c r="K9" s="1061"/>
      <c r="L9" s="1061"/>
      <c r="M9" s="1061"/>
      <c r="N9" s="1061"/>
      <c r="O9" s="1061"/>
      <c r="P9" s="1062"/>
      <c r="Q9" s="1072"/>
      <c r="R9" s="1073"/>
      <c r="S9" s="1073"/>
      <c r="T9" s="1073"/>
      <c r="U9" s="1073"/>
      <c r="V9" s="1073"/>
      <c r="W9" s="1073"/>
      <c r="X9" s="1073"/>
      <c r="Y9" s="1073"/>
      <c r="Z9" s="1073"/>
      <c r="AA9" s="1073"/>
      <c r="AB9" s="1073"/>
      <c r="AC9" s="1073"/>
      <c r="AD9" s="1073"/>
      <c r="AE9" s="1074"/>
      <c r="AF9" s="1066"/>
      <c r="AG9" s="1067"/>
      <c r="AH9" s="1067"/>
      <c r="AI9" s="1067"/>
      <c r="AJ9" s="1068"/>
      <c r="AK9" s="1114"/>
      <c r="AL9" s="1115"/>
      <c r="AM9" s="1115"/>
      <c r="AN9" s="1115"/>
      <c r="AO9" s="1115"/>
      <c r="AP9" s="1115"/>
      <c r="AQ9" s="1115"/>
      <c r="AR9" s="1115"/>
      <c r="AS9" s="1115"/>
      <c r="AT9" s="1115"/>
      <c r="AU9" s="1112"/>
      <c r="AV9" s="1112"/>
      <c r="AW9" s="1112"/>
      <c r="AX9" s="1112"/>
      <c r="AY9" s="1113"/>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0"/>
      <c r="C10" s="1061"/>
      <c r="D10" s="1061"/>
      <c r="E10" s="1061"/>
      <c r="F10" s="1061"/>
      <c r="G10" s="1061"/>
      <c r="H10" s="1061"/>
      <c r="I10" s="1061"/>
      <c r="J10" s="1061"/>
      <c r="K10" s="1061"/>
      <c r="L10" s="1061"/>
      <c r="M10" s="1061"/>
      <c r="N10" s="1061"/>
      <c r="O10" s="1061"/>
      <c r="P10" s="1062"/>
      <c r="Q10" s="1072"/>
      <c r="R10" s="1073"/>
      <c r="S10" s="1073"/>
      <c r="T10" s="1073"/>
      <c r="U10" s="1073"/>
      <c r="V10" s="1073"/>
      <c r="W10" s="1073"/>
      <c r="X10" s="1073"/>
      <c r="Y10" s="1073"/>
      <c r="Z10" s="1073"/>
      <c r="AA10" s="1073"/>
      <c r="AB10" s="1073"/>
      <c r="AC10" s="1073"/>
      <c r="AD10" s="1073"/>
      <c r="AE10" s="1074"/>
      <c r="AF10" s="1066"/>
      <c r="AG10" s="1067"/>
      <c r="AH10" s="1067"/>
      <c r="AI10" s="1067"/>
      <c r="AJ10" s="1068"/>
      <c r="AK10" s="1114"/>
      <c r="AL10" s="1115"/>
      <c r="AM10" s="1115"/>
      <c r="AN10" s="1115"/>
      <c r="AO10" s="1115"/>
      <c r="AP10" s="1115"/>
      <c r="AQ10" s="1115"/>
      <c r="AR10" s="1115"/>
      <c r="AS10" s="1115"/>
      <c r="AT10" s="1115"/>
      <c r="AU10" s="1112"/>
      <c r="AV10" s="1112"/>
      <c r="AW10" s="1112"/>
      <c r="AX10" s="1112"/>
      <c r="AY10" s="1113"/>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0"/>
      <c r="C11" s="1061"/>
      <c r="D11" s="1061"/>
      <c r="E11" s="1061"/>
      <c r="F11" s="1061"/>
      <c r="G11" s="1061"/>
      <c r="H11" s="1061"/>
      <c r="I11" s="1061"/>
      <c r="J11" s="1061"/>
      <c r="K11" s="1061"/>
      <c r="L11" s="1061"/>
      <c r="M11" s="1061"/>
      <c r="N11" s="1061"/>
      <c r="O11" s="1061"/>
      <c r="P11" s="1062"/>
      <c r="Q11" s="1072"/>
      <c r="R11" s="1073"/>
      <c r="S11" s="1073"/>
      <c r="T11" s="1073"/>
      <c r="U11" s="1073"/>
      <c r="V11" s="1073"/>
      <c r="W11" s="1073"/>
      <c r="X11" s="1073"/>
      <c r="Y11" s="1073"/>
      <c r="Z11" s="1073"/>
      <c r="AA11" s="1073"/>
      <c r="AB11" s="1073"/>
      <c r="AC11" s="1073"/>
      <c r="AD11" s="1073"/>
      <c r="AE11" s="1074"/>
      <c r="AF11" s="1066"/>
      <c r="AG11" s="1067"/>
      <c r="AH11" s="1067"/>
      <c r="AI11" s="1067"/>
      <c r="AJ11" s="1068"/>
      <c r="AK11" s="1114"/>
      <c r="AL11" s="1115"/>
      <c r="AM11" s="1115"/>
      <c r="AN11" s="1115"/>
      <c r="AO11" s="1115"/>
      <c r="AP11" s="1115"/>
      <c r="AQ11" s="1115"/>
      <c r="AR11" s="1115"/>
      <c r="AS11" s="1115"/>
      <c r="AT11" s="1115"/>
      <c r="AU11" s="1112"/>
      <c r="AV11" s="1112"/>
      <c r="AW11" s="1112"/>
      <c r="AX11" s="1112"/>
      <c r="AY11" s="1113"/>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0"/>
      <c r="C12" s="1061"/>
      <c r="D12" s="1061"/>
      <c r="E12" s="1061"/>
      <c r="F12" s="1061"/>
      <c r="G12" s="1061"/>
      <c r="H12" s="1061"/>
      <c r="I12" s="1061"/>
      <c r="J12" s="1061"/>
      <c r="K12" s="1061"/>
      <c r="L12" s="1061"/>
      <c r="M12" s="1061"/>
      <c r="N12" s="1061"/>
      <c r="O12" s="1061"/>
      <c r="P12" s="1062"/>
      <c r="Q12" s="1072"/>
      <c r="R12" s="1073"/>
      <c r="S12" s="1073"/>
      <c r="T12" s="1073"/>
      <c r="U12" s="1073"/>
      <c r="V12" s="1073"/>
      <c r="W12" s="1073"/>
      <c r="X12" s="1073"/>
      <c r="Y12" s="1073"/>
      <c r="Z12" s="1073"/>
      <c r="AA12" s="1073"/>
      <c r="AB12" s="1073"/>
      <c r="AC12" s="1073"/>
      <c r="AD12" s="1073"/>
      <c r="AE12" s="1074"/>
      <c r="AF12" s="1066"/>
      <c r="AG12" s="1067"/>
      <c r="AH12" s="1067"/>
      <c r="AI12" s="1067"/>
      <c r="AJ12" s="1068"/>
      <c r="AK12" s="1114"/>
      <c r="AL12" s="1115"/>
      <c r="AM12" s="1115"/>
      <c r="AN12" s="1115"/>
      <c r="AO12" s="1115"/>
      <c r="AP12" s="1115"/>
      <c r="AQ12" s="1115"/>
      <c r="AR12" s="1115"/>
      <c r="AS12" s="1115"/>
      <c r="AT12" s="1115"/>
      <c r="AU12" s="1112"/>
      <c r="AV12" s="1112"/>
      <c r="AW12" s="1112"/>
      <c r="AX12" s="1112"/>
      <c r="AY12" s="1113"/>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0"/>
      <c r="C13" s="1061"/>
      <c r="D13" s="1061"/>
      <c r="E13" s="1061"/>
      <c r="F13" s="1061"/>
      <c r="G13" s="1061"/>
      <c r="H13" s="1061"/>
      <c r="I13" s="1061"/>
      <c r="J13" s="1061"/>
      <c r="K13" s="1061"/>
      <c r="L13" s="1061"/>
      <c r="M13" s="1061"/>
      <c r="N13" s="1061"/>
      <c r="O13" s="1061"/>
      <c r="P13" s="1062"/>
      <c r="Q13" s="1072"/>
      <c r="R13" s="1073"/>
      <c r="S13" s="1073"/>
      <c r="T13" s="1073"/>
      <c r="U13" s="1073"/>
      <c r="V13" s="1073"/>
      <c r="W13" s="1073"/>
      <c r="X13" s="1073"/>
      <c r="Y13" s="1073"/>
      <c r="Z13" s="1073"/>
      <c r="AA13" s="1073"/>
      <c r="AB13" s="1073"/>
      <c r="AC13" s="1073"/>
      <c r="AD13" s="1073"/>
      <c r="AE13" s="1074"/>
      <c r="AF13" s="1066"/>
      <c r="AG13" s="1067"/>
      <c r="AH13" s="1067"/>
      <c r="AI13" s="1067"/>
      <c r="AJ13" s="1068"/>
      <c r="AK13" s="1114"/>
      <c r="AL13" s="1115"/>
      <c r="AM13" s="1115"/>
      <c r="AN13" s="1115"/>
      <c r="AO13" s="1115"/>
      <c r="AP13" s="1115"/>
      <c r="AQ13" s="1115"/>
      <c r="AR13" s="1115"/>
      <c r="AS13" s="1115"/>
      <c r="AT13" s="1115"/>
      <c r="AU13" s="1112"/>
      <c r="AV13" s="1112"/>
      <c r="AW13" s="1112"/>
      <c r="AX13" s="1112"/>
      <c r="AY13" s="1113"/>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0"/>
      <c r="C14" s="1061"/>
      <c r="D14" s="1061"/>
      <c r="E14" s="1061"/>
      <c r="F14" s="1061"/>
      <c r="G14" s="1061"/>
      <c r="H14" s="1061"/>
      <c r="I14" s="1061"/>
      <c r="J14" s="1061"/>
      <c r="K14" s="1061"/>
      <c r="L14" s="1061"/>
      <c r="M14" s="1061"/>
      <c r="N14" s="1061"/>
      <c r="O14" s="1061"/>
      <c r="P14" s="1062"/>
      <c r="Q14" s="1072"/>
      <c r="R14" s="1073"/>
      <c r="S14" s="1073"/>
      <c r="T14" s="1073"/>
      <c r="U14" s="1073"/>
      <c r="V14" s="1073"/>
      <c r="W14" s="1073"/>
      <c r="X14" s="1073"/>
      <c r="Y14" s="1073"/>
      <c r="Z14" s="1073"/>
      <c r="AA14" s="1073"/>
      <c r="AB14" s="1073"/>
      <c r="AC14" s="1073"/>
      <c r="AD14" s="1073"/>
      <c r="AE14" s="1074"/>
      <c r="AF14" s="1066"/>
      <c r="AG14" s="1067"/>
      <c r="AH14" s="1067"/>
      <c r="AI14" s="1067"/>
      <c r="AJ14" s="1068"/>
      <c r="AK14" s="1114"/>
      <c r="AL14" s="1115"/>
      <c r="AM14" s="1115"/>
      <c r="AN14" s="1115"/>
      <c r="AO14" s="1115"/>
      <c r="AP14" s="1115"/>
      <c r="AQ14" s="1115"/>
      <c r="AR14" s="1115"/>
      <c r="AS14" s="1115"/>
      <c r="AT14" s="1115"/>
      <c r="AU14" s="1112"/>
      <c r="AV14" s="1112"/>
      <c r="AW14" s="1112"/>
      <c r="AX14" s="1112"/>
      <c r="AY14" s="1113"/>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0"/>
      <c r="C15" s="1061"/>
      <c r="D15" s="1061"/>
      <c r="E15" s="1061"/>
      <c r="F15" s="1061"/>
      <c r="G15" s="1061"/>
      <c r="H15" s="1061"/>
      <c r="I15" s="1061"/>
      <c r="J15" s="1061"/>
      <c r="K15" s="1061"/>
      <c r="L15" s="1061"/>
      <c r="M15" s="1061"/>
      <c r="N15" s="1061"/>
      <c r="O15" s="1061"/>
      <c r="P15" s="1062"/>
      <c r="Q15" s="1072"/>
      <c r="R15" s="1073"/>
      <c r="S15" s="1073"/>
      <c r="T15" s="1073"/>
      <c r="U15" s="1073"/>
      <c r="V15" s="1073"/>
      <c r="W15" s="1073"/>
      <c r="X15" s="1073"/>
      <c r="Y15" s="1073"/>
      <c r="Z15" s="1073"/>
      <c r="AA15" s="1073"/>
      <c r="AB15" s="1073"/>
      <c r="AC15" s="1073"/>
      <c r="AD15" s="1073"/>
      <c r="AE15" s="1074"/>
      <c r="AF15" s="1066"/>
      <c r="AG15" s="1067"/>
      <c r="AH15" s="1067"/>
      <c r="AI15" s="1067"/>
      <c r="AJ15" s="1068"/>
      <c r="AK15" s="1114"/>
      <c r="AL15" s="1115"/>
      <c r="AM15" s="1115"/>
      <c r="AN15" s="1115"/>
      <c r="AO15" s="1115"/>
      <c r="AP15" s="1115"/>
      <c r="AQ15" s="1115"/>
      <c r="AR15" s="1115"/>
      <c r="AS15" s="1115"/>
      <c r="AT15" s="1115"/>
      <c r="AU15" s="1112"/>
      <c r="AV15" s="1112"/>
      <c r="AW15" s="1112"/>
      <c r="AX15" s="1112"/>
      <c r="AY15" s="1113"/>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0"/>
      <c r="C16" s="1061"/>
      <c r="D16" s="1061"/>
      <c r="E16" s="1061"/>
      <c r="F16" s="1061"/>
      <c r="G16" s="1061"/>
      <c r="H16" s="1061"/>
      <c r="I16" s="1061"/>
      <c r="J16" s="1061"/>
      <c r="K16" s="1061"/>
      <c r="L16" s="1061"/>
      <c r="M16" s="1061"/>
      <c r="N16" s="1061"/>
      <c r="O16" s="1061"/>
      <c r="P16" s="1062"/>
      <c r="Q16" s="1072"/>
      <c r="R16" s="1073"/>
      <c r="S16" s="1073"/>
      <c r="T16" s="1073"/>
      <c r="U16" s="1073"/>
      <c r="V16" s="1073"/>
      <c r="W16" s="1073"/>
      <c r="X16" s="1073"/>
      <c r="Y16" s="1073"/>
      <c r="Z16" s="1073"/>
      <c r="AA16" s="1073"/>
      <c r="AB16" s="1073"/>
      <c r="AC16" s="1073"/>
      <c r="AD16" s="1073"/>
      <c r="AE16" s="1074"/>
      <c r="AF16" s="1066"/>
      <c r="AG16" s="1067"/>
      <c r="AH16" s="1067"/>
      <c r="AI16" s="1067"/>
      <c r="AJ16" s="1068"/>
      <c r="AK16" s="1114"/>
      <c r="AL16" s="1115"/>
      <c r="AM16" s="1115"/>
      <c r="AN16" s="1115"/>
      <c r="AO16" s="1115"/>
      <c r="AP16" s="1115"/>
      <c r="AQ16" s="1115"/>
      <c r="AR16" s="1115"/>
      <c r="AS16" s="1115"/>
      <c r="AT16" s="1115"/>
      <c r="AU16" s="1112"/>
      <c r="AV16" s="1112"/>
      <c r="AW16" s="1112"/>
      <c r="AX16" s="1112"/>
      <c r="AY16" s="1113"/>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0"/>
      <c r="C17" s="1061"/>
      <c r="D17" s="1061"/>
      <c r="E17" s="1061"/>
      <c r="F17" s="1061"/>
      <c r="G17" s="1061"/>
      <c r="H17" s="1061"/>
      <c r="I17" s="1061"/>
      <c r="J17" s="1061"/>
      <c r="K17" s="1061"/>
      <c r="L17" s="1061"/>
      <c r="M17" s="1061"/>
      <c r="N17" s="1061"/>
      <c r="O17" s="1061"/>
      <c r="P17" s="1062"/>
      <c r="Q17" s="1072"/>
      <c r="R17" s="1073"/>
      <c r="S17" s="1073"/>
      <c r="T17" s="1073"/>
      <c r="U17" s="1073"/>
      <c r="V17" s="1073"/>
      <c r="W17" s="1073"/>
      <c r="X17" s="1073"/>
      <c r="Y17" s="1073"/>
      <c r="Z17" s="1073"/>
      <c r="AA17" s="1073"/>
      <c r="AB17" s="1073"/>
      <c r="AC17" s="1073"/>
      <c r="AD17" s="1073"/>
      <c r="AE17" s="1074"/>
      <c r="AF17" s="1066"/>
      <c r="AG17" s="1067"/>
      <c r="AH17" s="1067"/>
      <c r="AI17" s="1067"/>
      <c r="AJ17" s="1068"/>
      <c r="AK17" s="1114"/>
      <c r="AL17" s="1115"/>
      <c r="AM17" s="1115"/>
      <c r="AN17" s="1115"/>
      <c r="AO17" s="1115"/>
      <c r="AP17" s="1115"/>
      <c r="AQ17" s="1115"/>
      <c r="AR17" s="1115"/>
      <c r="AS17" s="1115"/>
      <c r="AT17" s="1115"/>
      <c r="AU17" s="1112"/>
      <c r="AV17" s="1112"/>
      <c r="AW17" s="1112"/>
      <c r="AX17" s="1112"/>
      <c r="AY17" s="1113"/>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0"/>
      <c r="C18" s="1061"/>
      <c r="D18" s="1061"/>
      <c r="E18" s="1061"/>
      <c r="F18" s="1061"/>
      <c r="G18" s="1061"/>
      <c r="H18" s="1061"/>
      <c r="I18" s="1061"/>
      <c r="J18" s="1061"/>
      <c r="K18" s="1061"/>
      <c r="L18" s="1061"/>
      <c r="M18" s="1061"/>
      <c r="N18" s="1061"/>
      <c r="O18" s="1061"/>
      <c r="P18" s="1062"/>
      <c r="Q18" s="1072"/>
      <c r="R18" s="1073"/>
      <c r="S18" s="1073"/>
      <c r="T18" s="1073"/>
      <c r="U18" s="1073"/>
      <c r="V18" s="1073"/>
      <c r="W18" s="1073"/>
      <c r="X18" s="1073"/>
      <c r="Y18" s="1073"/>
      <c r="Z18" s="1073"/>
      <c r="AA18" s="1073"/>
      <c r="AB18" s="1073"/>
      <c r="AC18" s="1073"/>
      <c r="AD18" s="1073"/>
      <c r="AE18" s="1074"/>
      <c r="AF18" s="1066"/>
      <c r="AG18" s="1067"/>
      <c r="AH18" s="1067"/>
      <c r="AI18" s="1067"/>
      <c r="AJ18" s="1068"/>
      <c r="AK18" s="1114"/>
      <c r="AL18" s="1115"/>
      <c r="AM18" s="1115"/>
      <c r="AN18" s="1115"/>
      <c r="AO18" s="1115"/>
      <c r="AP18" s="1115"/>
      <c r="AQ18" s="1115"/>
      <c r="AR18" s="1115"/>
      <c r="AS18" s="1115"/>
      <c r="AT18" s="1115"/>
      <c r="AU18" s="1112"/>
      <c r="AV18" s="1112"/>
      <c r="AW18" s="1112"/>
      <c r="AX18" s="1112"/>
      <c r="AY18" s="1113"/>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0"/>
      <c r="C19" s="1061"/>
      <c r="D19" s="1061"/>
      <c r="E19" s="1061"/>
      <c r="F19" s="1061"/>
      <c r="G19" s="1061"/>
      <c r="H19" s="1061"/>
      <c r="I19" s="1061"/>
      <c r="J19" s="1061"/>
      <c r="K19" s="1061"/>
      <c r="L19" s="1061"/>
      <c r="M19" s="1061"/>
      <c r="N19" s="1061"/>
      <c r="O19" s="1061"/>
      <c r="P19" s="1062"/>
      <c r="Q19" s="1072"/>
      <c r="R19" s="1073"/>
      <c r="S19" s="1073"/>
      <c r="T19" s="1073"/>
      <c r="U19" s="1073"/>
      <c r="V19" s="1073"/>
      <c r="W19" s="1073"/>
      <c r="X19" s="1073"/>
      <c r="Y19" s="1073"/>
      <c r="Z19" s="1073"/>
      <c r="AA19" s="1073"/>
      <c r="AB19" s="1073"/>
      <c r="AC19" s="1073"/>
      <c r="AD19" s="1073"/>
      <c r="AE19" s="1074"/>
      <c r="AF19" s="1066"/>
      <c r="AG19" s="1067"/>
      <c r="AH19" s="1067"/>
      <c r="AI19" s="1067"/>
      <c r="AJ19" s="1068"/>
      <c r="AK19" s="1114"/>
      <c r="AL19" s="1115"/>
      <c r="AM19" s="1115"/>
      <c r="AN19" s="1115"/>
      <c r="AO19" s="1115"/>
      <c r="AP19" s="1115"/>
      <c r="AQ19" s="1115"/>
      <c r="AR19" s="1115"/>
      <c r="AS19" s="1115"/>
      <c r="AT19" s="1115"/>
      <c r="AU19" s="1112"/>
      <c r="AV19" s="1112"/>
      <c r="AW19" s="1112"/>
      <c r="AX19" s="1112"/>
      <c r="AY19" s="1113"/>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0"/>
      <c r="C20" s="1061"/>
      <c r="D20" s="1061"/>
      <c r="E20" s="1061"/>
      <c r="F20" s="1061"/>
      <c r="G20" s="1061"/>
      <c r="H20" s="1061"/>
      <c r="I20" s="1061"/>
      <c r="J20" s="1061"/>
      <c r="K20" s="1061"/>
      <c r="L20" s="1061"/>
      <c r="M20" s="1061"/>
      <c r="N20" s="1061"/>
      <c r="O20" s="1061"/>
      <c r="P20" s="1062"/>
      <c r="Q20" s="1072"/>
      <c r="R20" s="1073"/>
      <c r="S20" s="1073"/>
      <c r="T20" s="1073"/>
      <c r="U20" s="1073"/>
      <c r="V20" s="1073"/>
      <c r="W20" s="1073"/>
      <c r="X20" s="1073"/>
      <c r="Y20" s="1073"/>
      <c r="Z20" s="1073"/>
      <c r="AA20" s="1073"/>
      <c r="AB20" s="1073"/>
      <c r="AC20" s="1073"/>
      <c r="AD20" s="1073"/>
      <c r="AE20" s="1074"/>
      <c r="AF20" s="1066"/>
      <c r="AG20" s="1067"/>
      <c r="AH20" s="1067"/>
      <c r="AI20" s="1067"/>
      <c r="AJ20" s="1068"/>
      <c r="AK20" s="1114"/>
      <c r="AL20" s="1115"/>
      <c r="AM20" s="1115"/>
      <c r="AN20" s="1115"/>
      <c r="AO20" s="1115"/>
      <c r="AP20" s="1115"/>
      <c r="AQ20" s="1115"/>
      <c r="AR20" s="1115"/>
      <c r="AS20" s="1115"/>
      <c r="AT20" s="1115"/>
      <c r="AU20" s="1112"/>
      <c r="AV20" s="1112"/>
      <c r="AW20" s="1112"/>
      <c r="AX20" s="1112"/>
      <c r="AY20" s="1113"/>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0"/>
      <c r="C21" s="1061"/>
      <c r="D21" s="1061"/>
      <c r="E21" s="1061"/>
      <c r="F21" s="1061"/>
      <c r="G21" s="1061"/>
      <c r="H21" s="1061"/>
      <c r="I21" s="1061"/>
      <c r="J21" s="1061"/>
      <c r="K21" s="1061"/>
      <c r="L21" s="1061"/>
      <c r="M21" s="1061"/>
      <c r="N21" s="1061"/>
      <c r="O21" s="1061"/>
      <c r="P21" s="1062"/>
      <c r="Q21" s="1072"/>
      <c r="R21" s="1073"/>
      <c r="S21" s="1073"/>
      <c r="T21" s="1073"/>
      <c r="U21" s="1073"/>
      <c r="V21" s="1073"/>
      <c r="W21" s="1073"/>
      <c r="X21" s="1073"/>
      <c r="Y21" s="1073"/>
      <c r="Z21" s="1073"/>
      <c r="AA21" s="1073"/>
      <c r="AB21" s="1073"/>
      <c r="AC21" s="1073"/>
      <c r="AD21" s="1073"/>
      <c r="AE21" s="1074"/>
      <c r="AF21" s="1066"/>
      <c r="AG21" s="1067"/>
      <c r="AH21" s="1067"/>
      <c r="AI21" s="1067"/>
      <c r="AJ21" s="1068"/>
      <c r="AK21" s="1114"/>
      <c r="AL21" s="1115"/>
      <c r="AM21" s="1115"/>
      <c r="AN21" s="1115"/>
      <c r="AO21" s="1115"/>
      <c r="AP21" s="1115"/>
      <c r="AQ21" s="1115"/>
      <c r="AR21" s="1115"/>
      <c r="AS21" s="1115"/>
      <c r="AT21" s="1115"/>
      <c r="AU21" s="1112"/>
      <c r="AV21" s="1112"/>
      <c r="AW21" s="1112"/>
      <c r="AX21" s="1112"/>
      <c r="AY21" s="1113"/>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0"/>
      <c r="C22" s="1061"/>
      <c r="D22" s="1061"/>
      <c r="E22" s="1061"/>
      <c r="F22" s="1061"/>
      <c r="G22" s="1061"/>
      <c r="H22" s="1061"/>
      <c r="I22" s="1061"/>
      <c r="J22" s="1061"/>
      <c r="K22" s="1061"/>
      <c r="L22" s="1061"/>
      <c r="M22" s="1061"/>
      <c r="N22" s="1061"/>
      <c r="O22" s="1061"/>
      <c r="P22" s="1062"/>
      <c r="Q22" s="1109"/>
      <c r="R22" s="1110"/>
      <c r="S22" s="1110"/>
      <c r="T22" s="1110"/>
      <c r="U22" s="1110"/>
      <c r="V22" s="1110"/>
      <c r="W22" s="1110"/>
      <c r="X22" s="1110"/>
      <c r="Y22" s="1110"/>
      <c r="Z22" s="1110"/>
      <c r="AA22" s="1110"/>
      <c r="AB22" s="1110"/>
      <c r="AC22" s="1110"/>
      <c r="AD22" s="1110"/>
      <c r="AE22" s="1111"/>
      <c r="AF22" s="1066"/>
      <c r="AG22" s="1067"/>
      <c r="AH22" s="1067"/>
      <c r="AI22" s="1067"/>
      <c r="AJ22" s="1068"/>
      <c r="AK22" s="1105"/>
      <c r="AL22" s="1106"/>
      <c r="AM22" s="1106"/>
      <c r="AN22" s="1106"/>
      <c r="AO22" s="1106"/>
      <c r="AP22" s="1106"/>
      <c r="AQ22" s="1106"/>
      <c r="AR22" s="1106"/>
      <c r="AS22" s="1106"/>
      <c r="AT22" s="1106"/>
      <c r="AU22" s="1107"/>
      <c r="AV22" s="1107"/>
      <c r="AW22" s="1107"/>
      <c r="AX22" s="1107"/>
      <c r="AY22" s="1108"/>
      <c r="AZ22" s="1058" t="s">
        <v>368</v>
      </c>
      <c r="BA22" s="1058"/>
      <c r="BB22" s="1058"/>
      <c r="BC22" s="1058"/>
      <c r="BD22" s="1059"/>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6"/>
      <c r="R23" s="1097"/>
      <c r="S23" s="1097"/>
      <c r="T23" s="1097"/>
      <c r="U23" s="1097"/>
      <c r="V23" s="1097"/>
      <c r="W23" s="1097"/>
      <c r="X23" s="1097"/>
      <c r="Y23" s="1097"/>
      <c r="Z23" s="1097"/>
      <c r="AA23" s="1097"/>
      <c r="AB23" s="1097"/>
      <c r="AC23" s="1097"/>
      <c r="AD23" s="1097"/>
      <c r="AE23" s="1098"/>
      <c r="AF23" s="1099">
        <v>2118</v>
      </c>
      <c r="AG23" s="1097"/>
      <c r="AH23" s="1097"/>
      <c r="AI23" s="1097"/>
      <c r="AJ23" s="1100"/>
      <c r="AK23" s="1101"/>
      <c r="AL23" s="1102"/>
      <c r="AM23" s="1102"/>
      <c r="AN23" s="1102"/>
      <c r="AO23" s="1102"/>
      <c r="AP23" s="1097"/>
      <c r="AQ23" s="1097"/>
      <c r="AR23" s="1097"/>
      <c r="AS23" s="1097"/>
      <c r="AT23" s="1097"/>
      <c r="AU23" s="1103"/>
      <c r="AV23" s="1103"/>
      <c r="AW23" s="1103"/>
      <c r="AX23" s="1103"/>
      <c r="AY23" s="1104"/>
      <c r="AZ23" s="1093" t="s">
        <v>112</v>
      </c>
      <c r="BA23" s="1094"/>
      <c r="BB23" s="1094"/>
      <c r="BC23" s="1094"/>
      <c r="BD23" s="1095"/>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2" t="s">
        <v>371</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1" t="s">
        <v>372</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7" t="s">
        <v>376</v>
      </c>
      <c r="AG26" s="1037"/>
      <c r="AH26" s="1037"/>
      <c r="AI26" s="1037"/>
      <c r="AJ26" s="1088"/>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9"/>
      <c r="AG27" s="1040"/>
      <c r="AH27" s="1040"/>
      <c r="AI27" s="1040"/>
      <c r="AJ27" s="1090"/>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8" t="s">
        <v>381</v>
      </c>
      <c r="C28" s="1079"/>
      <c r="D28" s="1079"/>
      <c r="E28" s="1079"/>
      <c r="F28" s="1079"/>
      <c r="G28" s="1079"/>
      <c r="H28" s="1079"/>
      <c r="I28" s="1079"/>
      <c r="J28" s="1079"/>
      <c r="K28" s="1079"/>
      <c r="L28" s="1079"/>
      <c r="M28" s="1079"/>
      <c r="N28" s="1079"/>
      <c r="O28" s="1079"/>
      <c r="P28" s="1080"/>
      <c r="Q28" s="1081">
        <v>3683</v>
      </c>
      <c r="R28" s="1082"/>
      <c r="S28" s="1082"/>
      <c r="T28" s="1082"/>
      <c r="U28" s="1082"/>
      <c r="V28" s="1082">
        <v>3261</v>
      </c>
      <c r="W28" s="1082"/>
      <c r="X28" s="1082"/>
      <c r="Y28" s="1082"/>
      <c r="Z28" s="1082"/>
      <c r="AA28" s="1082">
        <v>422</v>
      </c>
      <c r="AB28" s="1082"/>
      <c r="AC28" s="1082"/>
      <c r="AD28" s="1082"/>
      <c r="AE28" s="1083"/>
      <c r="AF28" s="1084">
        <v>422</v>
      </c>
      <c r="AG28" s="1082"/>
      <c r="AH28" s="1082"/>
      <c r="AI28" s="1082"/>
      <c r="AJ28" s="1085"/>
      <c r="AK28" s="1086">
        <v>180</v>
      </c>
      <c r="AL28" s="1075"/>
      <c r="AM28" s="1075"/>
      <c r="AN28" s="1075"/>
      <c r="AO28" s="1075"/>
      <c r="AP28" s="1075" t="s">
        <v>545</v>
      </c>
      <c r="AQ28" s="1075"/>
      <c r="AR28" s="1075"/>
      <c r="AS28" s="1075"/>
      <c r="AT28" s="1075"/>
      <c r="AU28" s="1075" t="s">
        <v>545</v>
      </c>
      <c r="AV28" s="1075"/>
      <c r="AW28" s="1075"/>
      <c r="AX28" s="1075"/>
      <c r="AY28" s="1075"/>
      <c r="AZ28" s="1075" t="s">
        <v>545</v>
      </c>
      <c r="BA28" s="1075"/>
      <c r="BB28" s="1075"/>
      <c r="BC28" s="1075"/>
      <c r="BD28" s="1075"/>
      <c r="BE28" s="1076"/>
      <c r="BF28" s="1076"/>
      <c r="BG28" s="1076"/>
      <c r="BH28" s="1076"/>
      <c r="BI28" s="1077"/>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0" t="s">
        <v>382</v>
      </c>
      <c r="C29" s="1061"/>
      <c r="D29" s="1061"/>
      <c r="E29" s="1061"/>
      <c r="F29" s="1061"/>
      <c r="G29" s="1061"/>
      <c r="H29" s="1061"/>
      <c r="I29" s="1061"/>
      <c r="J29" s="1061"/>
      <c r="K29" s="1061"/>
      <c r="L29" s="1061"/>
      <c r="M29" s="1061"/>
      <c r="N29" s="1061"/>
      <c r="O29" s="1061"/>
      <c r="P29" s="1062"/>
      <c r="Q29" s="1072">
        <v>1575</v>
      </c>
      <c r="R29" s="1073"/>
      <c r="S29" s="1073"/>
      <c r="T29" s="1073"/>
      <c r="U29" s="1073"/>
      <c r="V29" s="1073">
        <v>1515</v>
      </c>
      <c r="W29" s="1073"/>
      <c r="X29" s="1073"/>
      <c r="Y29" s="1073"/>
      <c r="Z29" s="1073"/>
      <c r="AA29" s="1073">
        <v>60</v>
      </c>
      <c r="AB29" s="1073"/>
      <c r="AC29" s="1073"/>
      <c r="AD29" s="1073"/>
      <c r="AE29" s="1074"/>
      <c r="AF29" s="1066">
        <v>60</v>
      </c>
      <c r="AG29" s="1067"/>
      <c r="AH29" s="1067"/>
      <c r="AI29" s="1067"/>
      <c r="AJ29" s="1068"/>
      <c r="AK29" s="1009">
        <v>280</v>
      </c>
      <c r="AL29" s="1000"/>
      <c r="AM29" s="1000"/>
      <c r="AN29" s="1000"/>
      <c r="AO29" s="1000"/>
      <c r="AP29" s="1000" t="s">
        <v>545</v>
      </c>
      <c r="AQ29" s="1000"/>
      <c r="AR29" s="1000"/>
      <c r="AS29" s="1000"/>
      <c r="AT29" s="1000"/>
      <c r="AU29" s="1000" t="s">
        <v>545</v>
      </c>
      <c r="AV29" s="1000"/>
      <c r="AW29" s="1000"/>
      <c r="AX29" s="1000"/>
      <c r="AY29" s="1000"/>
      <c r="AZ29" s="1000" t="s">
        <v>545</v>
      </c>
      <c r="BA29" s="1000"/>
      <c r="BB29" s="1000"/>
      <c r="BC29" s="1000"/>
      <c r="BD29" s="1000"/>
      <c r="BE29" s="1055"/>
      <c r="BF29" s="1055"/>
      <c r="BG29" s="1055"/>
      <c r="BH29" s="1055"/>
      <c r="BI29" s="1056"/>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0" t="s">
        <v>383</v>
      </c>
      <c r="C30" s="1061"/>
      <c r="D30" s="1061"/>
      <c r="E30" s="1061"/>
      <c r="F30" s="1061"/>
      <c r="G30" s="1061"/>
      <c r="H30" s="1061"/>
      <c r="I30" s="1061"/>
      <c r="J30" s="1061"/>
      <c r="K30" s="1061"/>
      <c r="L30" s="1061"/>
      <c r="M30" s="1061"/>
      <c r="N30" s="1061"/>
      <c r="O30" s="1061"/>
      <c r="P30" s="1062"/>
      <c r="Q30" s="1072">
        <v>38</v>
      </c>
      <c r="R30" s="1073"/>
      <c r="S30" s="1073"/>
      <c r="T30" s="1073"/>
      <c r="U30" s="1073"/>
      <c r="V30" s="1073">
        <v>36</v>
      </c>
      <c r="W30" s="1073"/>
      <c r="X30" s="1073"/>
      <c r="Y30" s="1073"/>
      <c r="Z30" s="1073"/>
      <c r="AA30" s="1073">
        <v>2</v>
      </c>
      <c r="AB30" s="1073"/>
      <c r="AC30" s="1073"/>
      <c r="AD30" s="1073"/>
      <c r="AE30" s="1074"/>
      <c r="AF30" s="1066">
        <v>2</v>
      </c>
      <c r="AG30" s="1067"/>
      <c r="AH30" s="1067"/>
      <c r="AI30" s="1067"/>
      <c r="AJ30" s="1068"/>
      <c r="AK30" s="1009">
        <v>2</v>
      </c>
      <c r="AL30" s="1000"/>
      <c r="AM30" s="1000"/>
      <c r="AN30" s="1000"/>
      <c r="AO30" s="1000"/>
      <c r="AP30" s="1000" t="s">
        <v>545</v>
      </c>
      <c r="AQ30" s="1000"/>
      <c r="AR30" s="1000"/>
      <c r="AS30" s="1000"/>
      <c r="AT30" s="1000"/>
      <c r="AU30" s="1000" t="s">
        <v>545</v>
      </c>
      <c r="AV30" s="1000"/>
      <c r="AW30" s="1000"/>
      <c r="AX30" s="1000"/>
      <c r="AY30" s="1000"/>
      <c r="AZ30" s="1000" t="s">
        <v>545</v>
      </c>
      <c r="BA30" s="1000"/>
      <c r="BB30" s="1000"/>
      <c r="BC30" s="1000"/>
      <c r="BD30" s="1000"/>
      <c r="BE30" s="1055"/>
      <c r="BF30" s="1055"/>
      <c r="BG30" s="1055"/>
      <c r="BH30" s="1055"/>
      <c r="BI30" s="1056"/>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0" t="s">
        <v>384</v>
      </c>
      <c r="C31" s="1061"/>
      <c r="D31" s="1061"/>
      <c r="E31" s="1061"/>
      <c r="F31" s="1061"/>
      <c r="G31" s="1061"/>
      <c r="H31" s="1061"/>
      <c r="I31" s="1061"/>
      <c r="J31" s="1061"/>
      <c r="K31" s="1061"/>
      <c r="L31" s="1061"/>
      <c r="M31" s="1061"/>
      <c r="N31" s="1061"/>
      <c r="O31" s="1061"/>
      <c r="P31" s="1062"/>
      <c r="Q31" s="1072">
        <v>7</v>
      </c>
      <c r="R31" s="1073"/>
      <c r="S31" s="1073"/>
      <c r="T31" s="1073"/>
      <c r="U31" s="1073"/>
      <c r="V31" s="1073">
        <v>7</v>
      </c>
      <c r="W31" s="1073"/>
      <c r="X31" s="1073"/>
      <c r="Y31" s="1073"/>
      <c r="Z31" s="1073"/>
      <c r="AA31" s="1073">
        <v>0</v>
      </c>
      <c r="AB31" s="1073"/>
      <c r="AC31" s="1073"/>
      <c r="AD31" s="1073"/>
      <c r="AE31" s="1074"/>
      <c r="AF31" s="1066">
        <v>0</v>
      </c>
      <c r="AG31" s="1067"/>
      <c r="AH31" s="1067"/>
      <c r="AI31" s="1067"/>
      <c r="AJ31" s="1068"/>
      <c r="AK31" s="1009">
        <v>7</v>
      </c>
      <c r="AL31" s="1000"/>
      <c r="AM31" s="1000"/>
      <c r="AN31" s="1000"/>
      <c r="AO31" s="1000"/>
      <c r="AP31" s="1000" t="s">
        <v>545</v>
      </c>
      <c r="AQ31" s="1000"/>
      <c r="AR31" s="1000"/>
      <c r="AS31" s="1000"/>
      <c r="AT31" s="1000"/>
      <c r="AU31" s="1000" t="s">
        <v>545</v>
      </c>
      <c r="AV31" s="1000"/>
      <c r="AW31" s="1000"/>
      <c r="AX31" s="1000"/>
      <c r="AY31" s="1000"/>
      <c r="AZ31" s="1000" t="s">
        <v>545</v>
      </c>
      <c r="BA31" s="1000"/>
      <c r="BB31" s="1000"/>
      <c r="BC31" s="1000"/>
      <c r="BD31" s="1000"/>
      <c r="BE31" s="1055"/>
      <c r="BF31" s="1055"/>
      <c r="BG31" s="1055"/>
      <c r="BH31" s="1055"/>
      <c r="BI31" s="1056"/>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0" t="s">
        <v>385</v>
      </c>
      <c r="C32" s="1061"/>
      <c r="D32" s="1061"/>
      <c r="E32" s="1061"/>
      <c r="F32" s="1061"/>
      <c r="G32" s="1061"/>
      <c r="H32" s="1061"/>
      <c r="I32" s="1061"/>
      <c r="J32" s="1061"/>
      <c r="K32" s="1061"/>
      <c r="L32" s="1061"/>
      <c r="M32" s="1061"/>
      <c r="N32" s="1061"/>
      <c r="O32" s="1061"/>
      <c r="P32" s="1062"/>
      <c r="Q32" s="1072">
        <v>42</v>
      </c>
      <c r="R32" s="1073"/>
      <c r="S32" s="1073"/>
      <c r="T32" s="1073"/>
      <c r="U32" s="1073"/>
      <c r="V32" s="1073">
        <v>39</v>
      </c>
      <c r="W32" s="1073"/>
      <c r="X32" s="1073"/>
      <c r="Y32" s="1073"/>
      <c r="Z32" s="1073"/>
      <c r="AA32" s="1073">
        <v>3</v>
      </c>
      <c r="AB32" s="1073"/>
      <c r="AC32" s="1073"/>
      <c r="AD32" s="1073"/>
      <c r="AE32" s="1074"/>
      <c r="AF32" s="1066">
        <v>3</v>
      </c>
      <c r="AG32" s="1067"/>
      <c r="AH32" s="1067"/>
      <c r="AI32" s="1067"/>
      <c r="AJ32" s="1068"/>
      <c r="AK32" s="1009">
        <v>25</v>
      </c>
      <c r="AL32" s="1000"/>
      <c r="AM32" s="1000"/>
      <c r="AN32" s="1000"/>
      <c r="AO32" s="1000"/>
      <c r="AP32" s="1000">
        <v>17</v>
      </c>
      <c r="AQ32" s="1000"/>
      <c r="AR32" s="1000"/>
      <c r="AS32" s="1000"/>
      <c r="AT32" s="1000"/>
      <c r="AU32" s="1000">
        <v>17</v>
      </c>
      <c r="AV32" s="1000"/>
      <c r="AW32" s="1000"/>
      <c r="AX32" s="1000"/>
      <c r="AY32" s="1000"/>
      <c r="AZ32" s="1000" t="s">
        <v>545</v>
      </c>
      <c r="BA32" s="1000"/>
      <c r="BB32" s="1000"/>
      <c r="BC32" s="1000"/>
      <c r="BD32" s="1000"/>
      <c r="BE32" s="1055" t="s">
        <v>386</v>
      </c>
      <c r="BF32" s="1055"/>
      <c r="BG32" s="1055"/>
      <c r="BH32" s="1055"/>
      <c r="BI32" s="1056"/>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0" t="s">
        <v>387</v>
      </c>
      <c r="C33" s="1061"/>
      <c r="D33" s="1061"/>
      <c r="E33" s="1061"/>
      <c r="F33" s="1061"/>
      <c r="G33" s="1061"/>
      <c r="H33" s="1061"/>
      <c r="I33" s="1061"/>
      <c r="J33" s="1061"/>
      <c r="K33" s="1061"/>
      <c r="L33" s="1061"/>
      <c r="M33" s="1061"/>
      <c r="N33" s="1061"/>
      <c r="O33" s="1061"/>
      <c r="P33" s="1062"/>
      <c r="Q33" s="1072">
        <v>2259</v>
      </c>
      <c r="R33" s="1073"/>
      <c r="S33" s="1073"/>
      <c r="T33" s="1073"/>
      <c r="U33" s="1073"/>
      <c r="V33" s="1073">
        <v>2256</v>
      </c>
      <c r="W33" s="1073"/>
      <c r="X33" s="1073"/>
      <c r="Y33" s="1073"/>
      <c r="Z33" s="1073"/>
      <c r="AA33" s="1073">
        <v>3</v>
      </c>
      <c r="AB33" s="1073"/>
      <c r="AC33" s="1073"/>
      <c r="AD33" s="1073"/>
      <c r="AE33" s="1074"/>
      <c r="AF33" s="1066">
        <v>3</v>
      </c>
      <c r="AG33" s="1067"/>
      <c r="AH33" s="1067"/>
      <c r="AI33" s="1067"/>
      <c r="AJ33" s="1068"/>
      <c r="AK33" s="1009">
        <v>731</v>
      </c>
      <c r="AL33" s="1000"/>
      <c r="AM33" s="1000"/>
      <c r="AN33" s="1000"/>
      <c r="AO33" s="1000"/>
      <c r="AP33" s="1000">
        <v>2631</v>
      </c>
      <c r="AQ33" s="1000"/>
      <c r="AR33" s="1000"/>
      <c r="AS33" s="1000"/>
      <c r="AT33" s="1000"/>
      <c r="AU33" s="1000">
        <v>2631</v>
      </c>
      <c r="AV33" s="1000"/>
      <c r="AW33" s="1000"/>
      <c r="AX33" s="1000"/>
      <c r="AY33" s="1000"/>
      <c r="AZ33" s="1000" t="s">
        <v>545</v>
      </c>
      <c r="BA33" s="1000"/>
      <c r="BB33" s="1000"/>
      <c r="BC33" s="1000"/>
      <c r="BD33" s="1000"/>
      <c r="BE33" s="1055" t="s">
        <v>386</v>
      </c>
      <c r="BF33" s="1055"/>
      <c r="BG33" s="1055"/>
      <c r="BH33" s="1055"/>
      <c r="BI33" s="1056"/>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0" t="s">
        <v>388</v>
      </c>
      <c r="C34" s="1061"/>
      <c r="D34" s="1061"/>
      <c r="E34" s="1061"/>
      <c r="F34" s="1061"/>
      <c r="G34" s="1061"/>
      <c r="H34" s="1061"/>
      <c r="I34" s="1061"/>
      <c r="J34" s="1061"/>
      <c r="K34" s="1061"/>
      <c r="L34" s="1061"/>
      <c r="M34" s="1061"/>
      <c r="N34" s="1061"/>
      <c r="O34" s="1061"/>
      <c r="P34" s="1062"/>
      <c r="Q34" s="1072">
        <v>484</v>
      </c>
      <c r="R34" s="1073"/>
      <c r="S34" s="1073"/>
      <c r="T34" s="1073"/>
      <c r="U34" s="1073"/>
      <c r="V34" s="1073">
        <v>408</v>
      </c>
      <c r="W34" s="1073"/>
      <c r="X34" s="1073"/>
      <c r="Y34" s="1073"/>
      <c r="Z34" s="1073"/>
      <c r="AA34" s="1073">
        <v>76</v>
      </c>
      <c r="AB34" s="1073"/>
      <c r="AC34" s="1073"/>
      <c r="AD34" s="1073"/>
      <c r="AE34" s="1074"/>
      <c r="AF34" s="1066">
        <v>76</v>
      </c>
      <c r="AG34" s="1067"/>
      <c r="AH34" s="1067"/>
      <c r="AI34" s="1067"/>
      <c r="AJ34" s="1068"/>
      <c r="AK34" s="1009">
        <v>303</v>
      </c>
      <c r="AL34" s="1000"/>
      <c r="AM34" s="1000"/>
      <c r="AN34" s="1000"/>
      <c r="AO34" s="1000"/>
      <c r="AP34" s="1000">
        <v>706</v>
      </c>
      <c r="AQ34" s="1000"/>
      <c r="AR34" s="1000"/>
      <c r="AS34" s="1000"/>
      <c r="AT34" s="1000"/>
      <c r="AU34" s="1000">
        <v>706</v>
      </c>
      <c r="AV34" s="1000"/>
      <c r="AW34" s="1000"/>
      <c r="AX34" s="1000"/>
      <c r="AY34" s="1000"/>
      <c r="AZ34" s="1000" t="s">
        <v>545</v>
      </c>
      <c r="BA34" s="1000"/>
      <c r="BB34" s="1000"/>
      <c r="BC34" s="1000"/>
      <c r="BD34" s="1000"/>
      <c r="BE34" s="1055" t="s">
        <v>386</v>
      </c>
      <c r="BF34" s="1055"/>
      <c r="BG34" s="1055"/>
      <c r="BH34" s="1055"/>
      <c r="BI34" s="1056"/>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0" t="s">
        <v>389</v>
      </c>
      <c r="C35" s="1061"/>
      <c r="D35" s="1061"/>
      <c r="E35" s="1061"/>
      <c r="F35" s="1061"/>
      <c r="G35" s="1061"/>
      <c r="H35" s="1061"/>
      <c r="I35" s="1061"/>
      <c r="J35" s="1061"/>
      <c r="K35" s="1061"/>
      <c r="L35" s="1061"/>
      <c r="M35" s="1061"/>
      <c r="N35" s="1061"/>
      <c r="O35" s="1061"/>
      <c r="P35" s="1062"/>
      <c r="Q35" s="1072">
        <v>191</v>
      </c>
      <c r="R35" s="1073"/>
      <c r="S35" s="1073"/>
      <c r="T35" s="1073"/>
      <c r="U35" s="1073"/>
      <c r="V35" s="1073">
        <v>191</v>
      </c>
      <c r="W35" s="1073"/>
      <c r="X35" s="1073"/>
      <c r="Y35" s="1073"/>
      <c r="Z35" s="1073"/>
      <c r="AA35" s="1073">
        <v>0</v>
      </c>
      <c r="AB35" s="1073"/>
      <c r="AC35" s="1073"/>
      <c r="AD35" s="1073"/>
      <c r="AE35" s="1074"/>
      <c r="AF35" s="1066" t="s">
        <v>112</v>
      </c>
      <c r="AG35" s="1067"/>
      <c r="AH35" s="1067"/>
      <c r="AI35" s="1067"/>
      <c r="AJ35" s="1068"/>
      <c r="AK35" s="1009">
        <v>437</v>
      </c>
      <c r="AL35" s="1000"/>
      <c r="AM35" s="1000"/>
      <c r="AN35" s="1000"/>
      <c r="AO35" s="1000"/>
      <c r="AP35" s="1000" t="s">
        <v>545</v>
      </c>
      <c r="AQ35" s="1000"/>
      <c r="AR35" s="1000"/>
      <c r="AS35" s="1000"/>
      <c r="AT35" s="1000"/>
      <c r="AU35" s="1000" t="s">
        <v>545</v>
      </c>
      <c r="AV35" s="1000"/>
      <c r="AW35" s="1000"/>
      <c r="AX35" s="1000"/>
      <c r="AY35" s="1000"/>
      <c r="AZ35" s="1000" t="s">
        <v>545</v>
      </c>
      <c r="BA35" s="1000"/>
      <c r="BB35" s="1000"/>
      <c r="BC35" s="1000"/>
      <c r="BD35" s="1000"/>
      <c r="BE35" s="1055" t="s">
        <v>386</v>
      </c>
      <c r="BF35" s="1055"/>
      <c r="BG35" s="1055"/>
      <c r="BH35" s="1055"/>
      <c r="BI35" s="1056"/>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0"/>
      <c r="C36" s="1061"/>
      <c r="D36" s="1061"/>
      <c r="E36" s="1061"/>
      <c r="F36" s="1061"/>
      <c r="G36" s="1061"/>
      <c r="H36" s="1061"/>
      <c r="I36" s="1061"/>
      <c r="J36" s="1061"/>
      <c r="K36" s="1061"/>
      <c r="L36" s="1061"/>
      <c r="M36" s="1061"/>
      <c r="N36" s="1061"/>
      <c r="O36" s="1061"/>
      <c r="P36" s="1062"/>
      <c r="Q36" s="1072"/>
      <c r="R36" s="1073"/>
      <c r="S36" s="1073"/>
      <c r="T36" s="1073"/>
      <c r="U36" s="1073"/>
      <c r="V36" s="1073"/>
      <c r="W36" s="1073"/>
      <c r="X36" s="1073"/>
      <c r="Y36" s="1073"/>
      <c r="Z36" s="1073"/>
      <c r="AA36" s="1073"/>
      <c r="AB36" s="1073"/>
      <c r="AC36" s="1073"/>
      <c r="AD36" s="1073"/>
      <c r="AE36" s="1074"/>
      <c r="AF36" s="1066"/>
      <c r="AG36" s="1067"/>
      <c r="AH36" s="1067"/>
      <c r="AI36" s="1067"/>
      <c r="AJ36" s="1068"/>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55"/>
      <c r="BF36" s="1055"/>
      <c r="BG36" s="1055"/>
      <c r="BH36" s="1055"/>
      <c r="BI36" s="1056"/>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0"/>
      <c r="C37" s="1061"/>
      <c r="D37" s="1061"/>
      <c r="E37" s="1061"/>
      <c r="F37" s="1061"/>
      <c r="G37" s="1061"/>
      <c r="H37" s="1061"/>
      <c r="I37" s="1061"/>
      <c r="J37" s="1061"/>
      <c r="K37" s="1061"/>
      <c r="L37" s="1061"/>
      <c r="M37" s="1061"/>
      <c r="N37" s="1061"/>
      <c r="O37" s="1061"/>
      <c r="P37" s="1062"/>
      <c r="Q37" s="1072"/>
      <c r="R37" s="1073"/>
      <c r="S37" s="1073"/>
      <c r="T37" s="1073"/>
      <c r="U37" s="1073"/>
      <c r="V37" s="1073"/>
      <c r="W37" s="1073"/>
      <c r="X37" s="1073"/>
      <c r="Y37" s="1073"/>
      <c r="Z37" s="1073"/>
      <c r="AA37" s="1073"/>
      <c r="AB37" s="1073"/>
      <c r="AC37" s="1073"/>
      <c r="AD37" s="1073"/>
      <c r="AE37" s="1074"/>
      <c r="AF37" s="1066"/>
      <c r="AG37" s="1067"/>
      <c r="AH37" s="1067"/>
      <c r="AI37" s="1067"/>
      <c r="AJ37" s="1068"/>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55"/>
      <c r="BF37" s="1055"/>
      <c r="BG37" s="1055"/>
      <c r="BH37" s="1055"/>
      <c r="BI37" s="1056"/>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0"/>
      <c r="C38" s="1061"/>
      <c r="D38" s="1061"/>
      <c r="E38" s="1061"/>
      <c r="F38" s="1061"/>
      <c r="G38" s="1061"/>
      <c r="H38" s="1061"/>
      <c r="I38" s="1061"/>
      <c r="J38" s="1061"/>
      <c r="K38" s="1061"/>
      <c r="L38" s="1061"/>
      <c r="M38" s="1061"/>
      <c r="N38" s="1061"/>
      <c r="O38" s="1061"/>
      <c r="P38" s="1062"/>
      <c r="Q38" s="1072"/>
      <c r="R38" s="1073"/>
      <c r="S38" s="1073"/>
      <c r="T38" s="1073"/>
      <c r="U38" s="1073"/>
      <c r="V38" s="1073"/>
      <c r="W38" s="1073"/>
      <c r="X38" s="1073"/>
      <c r="Y38" s="1073"/>
      <c r="Z38" s="1073"/>
      <c r="AA38" s="1073"/>
      <c r="AB38" s="1073"/>
      <c r="AC38" s="1073"/>
      <c r="AD38" s="1073"/>
      <c r="AE38" s="1074"/>
      <c r="AF38" s="1066"/>
      <c r="AG38" s="1067"/>
      <c r="AH38" s="1067"/>
      <c r="AI38" s="1067"/>
      <c r="AJ38" s="1068"/>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55"/>
      <c r="BF38" s="1055"/>
      <c r="BG38" s="1055"/>
      <c r="BH38" s="1055"/>
      <c r="BI38" s="1056"/>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0"/>
      <c r="C39" s="1061"/>
      <c r="D39" s="1061"/>
      <c r="E39" s="1061"/>
      <c r="F39" s="1061"/>
      <c r="G39" s="1061"/>
      <c r="H39" s="1061"/>
      <c r="I39" s="1061"/>
      <c r="J39" s="1061"/>
      <c r="K39" s="1061"/>
      <c r="L39" s="1061"/>
      <c r="M39" s="1061"/>
      <c r="N39" s="1061"/>
      <c r="O39" s="1061"/>
      <c r="P39" s="1062"/>
      <c r="Q39" s="1072"/>
      <c r="R39" s="1073"/>
      <c r="S39" s="1073"/>
      <c r="T39" s="1073"/>
      <c r="U39" s="1073"/>
      <c r="V39" s="1073"/>
      <c r="W39" s="1073"/>
      <c r="X39" s="1073"/>
      <c r="Y39" s="1073"/>
      <c r="Z39" s="1073"/>
      <c r="AA39" s="1073"/>
      <c r="AB39" s="1073"/>
      <c r="AC39" s="1073"/>
      <c r="AD39" s="1073"/>
      <c r="AE39" s="1074"/>
      <c r="AF39" s="1066"/>
      <c r="AG39" s="1067"/>
      <c r="AH39" s="1067"/>
      <c r="AI39" s="1067"/>
      <c r="AJ39" s="1068"/>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55"/>
      <c r="BF39" s="1055"/>
      <c r="BG39" s="1055"/>
      <c r="BH39" s="1055"/>
      <c r="BI39" s="1056"/>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0"/>
      <c r="C40" s="1061"/>
      <c r="D40" s="1061"/>
      <c r="E40" s="1061"/>
      <c r="F40" s="1061"/>
      <c r="G40" s="1061"/>
      <c r="H40" s="1061"/>
      <c r="I40" s="1061"/>
      <c r="J40" s="1061"/>
      <c r="K40" s="1061"/>
      <c r="L40" s="1061"/>
      <c r="M40" s="1061"/>
      <c r="N40" s="1061"/>
      <c r="O40" s="1061"/>
      <c r="P40" s="1062"/>
      <c r="Q40" s="1072"/>
      <c r="R40" s="1073"/>
      <c r="S40" s="1073"/>
      <c r="T40" s="1073"/>
      <c r="U40" s="1073"/>
      <c r="V40" s="1073"/>
      <c r="W40" s="1073"/>
      <c r="X40" s="1073"/>
      <c r="Y40" s="1073"/>
      <c r="Z40" s="1073"/>
      <c r="AA40" s="1073"/>
      <c r="AB40" s="1073"/>
      <c r="AC40" s="1073"/>
      <c r="AD40" s="1073"/>
      <c r="AE40" s="1074"/>
      <c r="AF40" s="1066"/>
      <c r="AG40" s="1067"/>
      <c r="AH40" s="1067"/>
      <c r="AI40" s="1067"/>
      <c r="AJ40" s="1068"/>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55"/>
      <c r="BF40" s="1055"/>
      <c r="BG40" s="1055"/>
      <c r="BH40" s="1055"/>
      <c r="BI40" s="1056"/>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0"/>
      <c r="C41" s="1061"/>
      <c r="D41" s="1061"/>
      <c r="E41" s="1061"/>
      <c r="F41" s="1061"/>
      <c r="G41" s="1061"/>
      <c r="H41" s="1061"/>
      <c r="I41" s="1061"/>
      <c r="J41" s="1061"/>
      <c r="K41" s="1061"/>
      <c r="L41" s="1061"/>
      <c r="M41" s="1061"/>
      <c r="N41" s="1061"/>
      <c r="O41" s="1061"/>
      <c r="P41" s="1062"/>
      <c r="Q41" s="1072"/>
      <c r="R41" s="1073"/>
      <c r="S41" s="1073"/>
      <c r="T41" s="1073"/>
      <c r="U41" s="1073"/>
      <c r="V41" s="1073"/>
      <c r="W41" s="1073"/>
      <c r="X41" s="1073"/>
      <c r="Y41" s="1073"/>
      <c r="Z41" s="1073"/>
      <c r="AA41" s="1073"/>
      <c r="AB41" s="1073"/>
      <c r="AC41" s="1073"/>
      <c r="AD41" s="1073"/>
      <c r="AE41" s="1074"/>
      <c r="AF41" s="1066"/>
      <c r="AG41" s="1067"/>
      <c r="AH41" s="1067"/>
      <c r="AI41" s="1067"/>
      <c r="AJ41" s="1068"/>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55"/>
      <c r="BF41" s="1055"/>
      <c r="BG41" s="1055"/>
      <c r="BH41" s="1055"/>
      <c r="BI41" s="1056"/>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0"/>
      <c r="C42" s="1061"/>
      <c r="D42" s="1061"/>
      <c r="E42" s="1061"/>
      <c r="F42" s="1061"/>
      <c r="G42" s="1061"/>
      <c r="H42" s="1061"/>
      <c r="I42" s="1061"/>
      <c r="J42" s="1061"/>
      <c r="K42" s="1061"/>
      <c r="L42" s="1061"/>
      <c r="M42" s="1061"/>
      <c r="N42" s="1061"/>
      <c r="O42" s="1061"/>
      <c r="P42" s="1062"/>
      <c r="Q42" s="1072"/>
      <c r="R42" s="1073"/>
      <c r="S42" s="1073"/>
      <c r="T42" s="1073"/>
      <c r="U42" s="1073"/>
      <c r="V42" s="1073"/>
      <c r="W42" s="1073"/>
      <c r="X42" s="1073"/>
      <c r="Y42" s="1073"/>
      <c r="Z42" s="1073"/>
      <c r="AA42" s="1073"/>
      <c r="AB42" s="1073"/>
      <c r="AC42" s="1073"/>
      <c r="AD42" s="1073"/>
      <c r="AE42" s="1074"/>
      <c r="AF42" s="1066"/>
      <c r="AG42" s="1067"/>
      <c r="AH42" s="1067"/>
      <c r="AI42" s="1067"/>
      <c r="AJ42" s="1068"/>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55"/>
      <c r="BF42" s="1055"/>
      <c r="BG42" s="1055"/>
      <c r="BH42" s="1055"/>
      <c r="BI42" s="1056"/>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0"/>
      <c r="C43" s="1061"/>
      <c r="D43" s="1061"/>
      <c r="E43" s="1061"/>
      <c r="F43" s="1061"/>
      <c r="G43" s="1061"/>
      <c r="H43" s="1061"/>
      <c r="I43" s="1061"/>
      <c r="J43" s="1061"/>
      <c r="K43" s="1061"/>
      <c r="L43" s="1061"/>
      <c r="M43" s="1061"/>
      <c r="N43" s="1061"/>
      <c r="O43" s="1061"/>
      <c r="P43" s="1062"/>
      <c r="Q43" s="1072"/>
      <c r="R43" s="1073"/>
      <c r="S43" s="1073"/>
      <c r="T43" s="1073"/>
      <c r="U43" s="1073"/>
      <c r="V43" s="1073"/>
      <c r="W43" s="1073"/>
      <c r="X43" s="1073"/>
      <c r="Y43" s="1073"/>
      <c r="Z43" s="1073"/>
      <c r="AA43" s="1073"/>
      <c r="AB43" s="1073"/>
      <c r="AC43" s="1073"/>
      <c r="AD43" s="1073"/>
      <c r="AE43" s="1074"/>
      <c r="AF43" s="1066"/>
      <c r="AG43" s="1067"/>
      <c r="AH43" s="1067"/>
      <c r="AI43" s="1067"/>
      <c r="AJ43" s="1068"/>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55"/>
      <c r="BF43" s="1055"/>
      <c r="BG43" s="1055"/>
      <c r="BH43" s="1055"/>
      <c r="BI43" s="1056"/>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0"/>
      <c r="C44" s="1061"/>
      <c r="D44" s="1061"/>
      <c r="E44" s="1061"/>
      <c r="F44" s="1061"/>
      <c r="G44" s="1061"/>
      <c r="H44" s="1061"/>
      <c r="I44" s="1061"/>
      <c r="J44" s="1061"/>
      <c r="K44" s="1061"/>
      <c r="L44" s="1061"/>
      <c r="M44" s="1061"/>
      <c r="N44" s="1061"/>
      <c r="O44" s="1061"/>
      <c r="P44" s="1062"/>
      <c r="Q44" s="1072"/>
      <c r="R44" s="1073"/>
      <c r="S44" s="1073"/>
      <c r="T44" s="1073"/>
      <c r="U44" s="1073"/>
      <c r="V44" s="1073"/>
      <c r="W44" s="1073"/>
      <c r="X44" s="1073"/>
      <c r="Y44" s="1073"/>
      <c r="Z44" s="1073"/>
      <c r="AA44" s="1073"/>
      <c r="AB44" s="1073"/>
      <c r="AC44" s="1073"/>
      <c r="AD44" s="1073"/>
      <c r="AE44" s="1074"/>
      <c r="AF44" s="1066"/>
      <c r="AG44" s="1067"/>
      <c r="AH44" s="1067"/>
      <c r="AI44" s="1067"/>
      <c r="AJ44" s="1068"/>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55"/>
      <c r="BF44" s="1055"/>
      <c r="BG44" s="1055"/>
      <c r="BH44" s="1055"/>
      <c r="BI44" s="1056"/>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0"/>
      <c r="C45" s="1061"/>
      <c r="D45" s="1061"/>
      <c r="E45" s="1061"/>
      <c r="F45" s="1061"/>
      <c r="G45" s="1061"/>
      <c r="H45" s="1061"/>
      <c r="I45" s="1061"/>
      <c r="J45" s="1061"/>
      <c r="K45" s="1061"/>
      <c r="L45" s="1061"/>
      <c r="M45" s="1061"/>
      <c r="N45" s="1061"/>
      <c r="O45" s="1061"/>
      <c r="P45" s="1062"/>
      <c r="Q45" s="1072"/>
      <c r="R45" s="1073"/>
      <c r="S45" s="1073"/>
      <c r="T45" s="1073"/>
      <c r="U45" s="1073"/>
      <c r="V45" s="1073"/>
      <c r="W45" s="1073"/>
      <c r="X45" s="1073"/>
      <c r="Y45" s="1073"/>
      <c r="Z45" s="1073"/>
      <c r="AA45" s="1073"/>
      <c r="AB45" s="1073"/>
      <c r="AC45" s="1073"/>
      <c r="AD45" s="1073"/>
      <c r="AE45" s="1074"/>
      <c r="AF45" s="1066"/>
      <c r="AG45" s="1067"/>
      <c r="AH45" s="1067"/>
      <c r="AI45" s="1067"/>
      <c r="AJ45" s="1068"/>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55"/>
      <c r="BF45" s="1055"/>
      <c r="BG45" s="1055"/>
      <c r="BH45" s="1055"/>
      <c r="BI45" s="1056"/>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0"/>
      <c r="C46" s="1061"/>
      <c r="D46" s="1061"/>
      <c r="E46" s="1061"/>
      <c r="F46" s="1061"/>
      <c r="G46" s="1061"/>
      <c r="H46" s="1061"/>
      <c r="I46" s="1061"/>
      <c r="J46" s="1061"/>
      <c r="K46" s="1061"/>
      <c r="L46" s="1061"/>
      <c r="M46" s="1061"/>
      <c r="N46" s="1061"/>
      <c r="O46" s="1061"/>
      <c r="P46" s="1062"/>
      <c r="Q46" s="1072"/>
      <c r="R46" s="1073"/>
      <c r="S46" s="1073"/>
      <c r="T46" s="1073"/>
      <c r="U46" s="1073"/>
      <c r="V46" s="1073"/>
      <c r="W46" s="1073"/>
      <c r="X46" s="1073"/>
      <c r="Y46" s="1073"/>
      <c r="Z46" s="1073"/>
      <c r="AA46" s="1073"/>
      <c r="AB46" s="1073"/>
      <c r="AC46" s="1073"/>
      <c r="AD46" s="1073"/>
      <c r="AE46" s="1074"/>
      <c r="AF46" s="1066"/>
      <c r="AG46" s="1067"/>
      <c r="AH46" s="1067"/>
      <c r="AI46" s="1067"/>
      <c r="AJ46" s="1068"/>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55"/>
      <c r="BF46" s="1055"/>
      <c r="BG46" s="1055"/>
      <c r="BH46" s="1055"/>
      <c r="BI46" s="1056"/>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0"/>
      <c r="C47" s="1061"/>
      <c r="D47" s="1061"/>
      <c r="E47" s="1061"/>
      <c r="F47" s="1061"/>
      <c r="G47" s="1061"/>
      <c r="H47" s="1061"/>
      <c r="I47" s="1061"/>
      <c r="J47" s="1061"/>
      <c r="K47" s="1061"/>
      <c r="L47" s="1061"/>
      <c r="M47" s="1061"/>
      <c r="N47" s="1061"/>
      <c r="O47" s="1061"/>
      <c r="P47" s="1062"/>
      <c r="Q47" s="1072"/>
      <c r="R47" s="1073"/>
      <c r="S47" s="1073"/>
      <c r="T47" s="1073"/>
      <c r="U47" s="1073"/>
      <c r="V47" s="1073"/>
      <c r="W47" s="1073"/>
      <c r="X47" s="1073"/>
      <c r="Y47" s="1073"/>
      <c r="Z47" s="1073"/>
      <c r="AA47" s="1073"/>
      <c r="AB47" s="1073"/>
      <c r="AC47" s="1073"/>
      <c r="AD47" s="1073"/>
      <c r="AE47" s="1074"/>
      <c r="AF47" s="1066"/>
      <c r="AG47" s="1067"/>
      <c r="AH47" s="1067"/>
      <c r="AI47" s="1067"/>
      <c r="AJ47" s="1068"/>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55"/>
      <c r="BF47" s="1055"/>
      <c r="BG47" s="1055"/>
      <c r="BH47" s="1055"/>
      <c r="BI47" s="1056"/>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0"/>
      <c r="C48" s="1061"/>
      <c r="D48" s="1061"/>
      <c r="E48" s="1061"/>
      <c r="F48" s="1061"/>
      <c r="G48" s="1061"/>
      <c r="H48" s="1061"/>
      <c r="I48" s="1061"/>
      <c r="J48" s="1061"/>
      <c r="K48" s="1061"/>
      <c r="L48" s="1061"/>
      <c r="M48" s="1061"/>
      <c r="N48" s="1061"/>
      <c r="O48" s="1061"/>
      <c r="P48" s="1062"/>
      <c r="Q48" s="1072"/>
      <c r="R48" s="1073"/>
      <c r="S48" s="1073"/>
      <c r="T48" s="1073"/>
      <c r="U48" s="1073"/>
      <c r="V48" s="1073"/>
      <c r="W48" s="1073"/>
      <c r="X48" s="1073"/>
      <c r="Y48" s="1073"/>
      <c r="Z48" s="1073"/>
      <c r="AA48" s="1073"/>
      <c r="AB48" s="1073"/>
      <c r="AC48" s="1073"/>
      <c r="AD48" s="1073"/>
      <c r="AE48" s="1074"/>
      <c r="AF48" s="1066"/>
      <c r="AG48" s="1067"/>
      <c r="AH48" s="1067"/>
      <c r="AI48" s="1067"/>
      <c r="AJ48" s="1068"/>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55"/>
      <c r="BF48" s="1055"/>
      <c r="BG48" s="1055"/>
      <c r="BH48" s="1055"/>
      <c r="BI48" s="1056"/>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0"/>
      <c r="C49" s="1061"/>
      <c r="D49" s="1061"/>
      <c r="E49" s="1061"/>
      <c r="F49" s="1061"/>
      <c r="G49" s="1061"/>
      <c r="H49" s="1061"/>
      <c r="I49" s="1061"/>
      <c r="J49" s="1061"/>
      <c r="K49" s="1061"/>
      <c r="L49" s="1061"/>
      <c r="M49" s="1061"/>
      <c r="N49" s="1061"/>
      <c r="O49" s="1061"/>
      <c r="P49" s="1062"/>
      <c r="Q49" s="1072"/>
      <c r="R49" s="1073"/>
      <c r="S49" s="1073"/>
      <c r="T49" s="1073"/>
      <c r="U49" s="1073"/>
      <c r="V49" s="1073"/>
      <c r="W49" s="1073"/>
      <c r="X49" s="1073"/>
      <c r="Y49" s="1073"/>
      <c r="Z49" s="1073"/>
      <c r="AA49" s="1073"/>
      <c r="AB49" s="1073"/>
      <c r="AC49" s="1073"/>
      <c r="AD49" s="1073"/>
      <c r="AE49" s="1074"/>
      <c r="AF49" s="1066"/>
      <c r="AG49" s="1067"/>
      <c r="AH49" s="1067"/>
      <c r="AI49" s="1067"/>
      <c r="AJ49" s="1068"/>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55"/>
      <c r="BF49" s="1055"/>
      <c r="BG49" s="1055"/>
      <c r="BH49" s="1055"/>
      <c r="BI49" s="1056"/>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0"/>
      <c r="C50" s="1061"/>
      <c r="D50" s="1061"/>
      <c r="E50" s="1061"/>
      <c r="F50" s="1061"/>
      <c r="G50" s="1061"/>
      <c r="H50" s="1061"/>
      <c r="I50" s="1061"/>
      <c r="J50" s="1061"/>
      <c r="K50" s="1061"/>
      <c r="L50" s="1061"/>
      <c r="M50" s="1061"/>
      <c r="N50" s="1061"/>
      <c r="O50" s="1061"/>
      <c r="P50" s="1062"/>
      <c r="Q50" s="1063"/>
      <c r="R50" s="1064"/>
      <c r="S50" s="1064"/>
      <c r="T50" s="1064"/>
      <c r="U50" s="1064"/>
      <c r="V50" s="1064"/>
      <c r="W50" s="1064"/>
      <c r="X50" s="1064"/>
      <c r="Y50" s="1064"/>
      <c r="Z50" s="1064"/>
      <c r="AA50" s="1064"/>
      <c r="AB50" s="1064"/>
      <c r="AC50" s="1064"/>
      <c r="AD50" s="1064"/>
      <c r="AE50" s="1065"/>
      <c r="AF50" s="1066"/>
      <c r="AG50" s="1067"/>
      <c r="AH50" s="1067"/>
      <c r="AI50" s="1067"/>
      <c r="AJ50" s="1068"/>
      <c r="AK50" s="1069"/>
      <c r="AL50" s="1064"/>
      <c r="AM50" s="1064"/>
      <c r="AN50" s="1064"/>
      <c r="AO50" s="1064"/>
      <c r="AP50" s="1064"/>
      <c r="AQ50" s="1064"/>
      <c r="AR50" s="1064"/>
      <c r="AS50" s="1064"/>
      <c r="AT50" s="1064"/>
      <c r="AU50" s="1064"/>
      <c r="AV50" s="1064"/>
      <c r="AW50" s="1064"/>
      <c r="AX50" s="1064"/>
      <c r="AY50" s="1064"/>
      <c r="AZ50" s="1070"/>
      <c r="BA50" s="1070"/>
      <c r="BB50" s="1070"/>
      <c r="BC50" s="1070"/>
      <c r="BD50" s="1070"/>
      <c r="BE50" s="1055"/>
      <c r="BF50" s="1055"/>
      <c r="BG50" s="1055"/>
      <c r="BH50" s="1055"/>
      <c r="BI50" s="1056"/>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0"/>
      <c r="C51" s="1061"/>
      <c r="D51" s="1061"/>
      <c r="E51" s="1061"/>
      <c r="F51" s="1061"/>
      <c r="G51" s="1061"/>
      <c r="H51" s="1061"/>
      <c r="I51" s="1061"/>
      <c r="J51" s="1061"/>
      <c r="K51" s="1061"/>
      <c r="L51" s="1061"/>
      <c r="M51" s="1061"/>
      <c r="N51" s="1061"/>
      <c r="O51" s="1061"/>
      <c r="P51" s="1062"/>
      <c r="Q51" s="1063"/>
      <c r="R51" s="1064"/>
      <c r="S51" s="1064"/>
      <c r="T51" s="1064"/>
      <c r="U51" s="1064"/>
      <c r="V51" s="1064"/>
      <c r="W51" s="1064"/>
      <c r="X51" s="1064"/>
      <c r="Y51" s="1064"/>
      <c r="Z51" s="1064"/>
      <c r="AA51" s="1064"/>
      <c r="AB51" s="1064"/>
      <c r="AC51" s="1064"/>
      <c r="AD51" s="1064"/>
      <c r="AE51" s="1065"/>
      <c r="AF51" s="1066"/>
      <c r="AG51" s="1067"/>
      <c r="AH51" s="1067"/>
      <c r="AI51" s="1067"/>
      <c r="AJ51" s="1068"/>
      <c r="AK51" s="1069"/>
      <c r="AL51" s="1064"/>
      <c r="AM51" s="1064"/>
      <c r="AN51" s="1064"/>
      <c r="AO51" s="1064"/>
      <c r="AP51" s="1064"/>
      <c r="AQ51" s="1064"/>
      <c r="AR51" s="1064"/>
      <c r="AS51" s="1064"/>
      <c r="AT51" s="1064"/>
      <c r="AU51" s="1064"/>
      <c r="AV51" s="1064"/>
      <c r="AW51" s="1064"/>
      <c r="AX51" s="1064"/>
      <c r="AY51" s="1064"/>
      <c r="AZ51" s="1070"/>
      <c r="BA51" s="1070"/>
      <c r="BB51" s="1070"/>
      <c r="BC51" s="1070"/>
      <c r="BD51" s="1070"/>
      <c r="BE51" s="1055"/>
      <c r="BF51" s="1055"/>
      <c r="BG51" s="1055"/>
      <c r="BH51" s="1055"/>
      <c r="BI51" s="1056"/>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0"/>
      <c r="C52" s="1061"/>
      <c r="D52" s="1061"/>
      <c r="E52" s="1061"/>
      <c r="F52" s="1061"/>
      <c r="G52" s="1061"/>
      <c r="H52" s="1061"/>
      <c r="I52" s="1061"/>
      <c r="J52" s="1061"/>
      <c r="K52" s="1061"/>
      <c r="L52" s="1061"/>
      <c r="M52" s="1061"/>
      <c r="N52" s="1061"/>
      <c r="O52" s="1061"/>
      <c r="P52" s="1062"/>
      <c r="Q52" s="1063"/>
      <c r="R52" s="1064"/>
      <c r="S52" s="1064"/>
      <c r="T52" s="1064"/>
      <c r="U52" s="1064"/>
      <c r="V52" s="1064"/>
      <c r="W52" s="1064"/>
      <c r="X52" s="1064"/>
      <c r="Y52" s="1064"/>
      <c r="Z52" s="1064"/>
      <c r="AA52" s="1064"/>
      <c r="AB52" s="1064"/>
      <c r="AC52" s="1064"/>
      <c r="AD52" s="1064"/>
      <c r="AE52" s="1065"/>
      <c r="AF52" s="1066"/>
      <c r="AG52" s="1067"/>
      <c r="AH52" s="1067"/>
      <c r="AI52" s="1067"/>
      <c r="AJ52" s="1068"/>
      <c r="AK52" s="1069"/>
      <c r="AL52" s="1064"/>
      <c r="AM52" s="1064"/>
      <c r="AN52" s="1064"/>
      <c r="AO52" s="1064"/>
      <c r="AP52" s="1064"/>
      <c r="AQ52" s="1064"/>
      <c r="AR52" s="1064"/>
      <c r="AS52" s="1064"/>
      <c r="AT52" s="1064"/>
      <c r="AU52" s="1064"/>
      <c r="AV52" s="1064"/>
      <c r="AW52" s="1064"/>
      <c r="AX52" s="1064"/>
      <c r="AY52" s="1064"/>
      <c r="AZ52" s="1070"/>
      <c r="BA52" s="1070"/>
      <c r="BB52" s="1070"/>
      <c r="BC52" s="1070"/>
      <c r="BD52" s="1070"/>
      <c r="BE52" s="1055"/>
      <c r="BF52" s="1055"/>
      <c r="BG52" s="1055"/>
      <c r="BH52" s="1055"/>
      <c r="BI52" s="1056"/>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0"/>
      <c r="C53" s="1061"/>
      <c r="D53" s="1061"/>
      <c r="E53" s="1061"/>
      <c r="F53" s="1061"/>
      <c r="G53" s="1061"/>
      <c r="H53" s="1061"/>
      <c r="I53" s="1061"/>
      <c r="J53" s="1061"/>
      <c r="K53" s="1061"/>
      <c r="L53" s="1061"/>
      <c r="M53" s="1061"/>
      <c r="N53" s="1061"/>
      <c r="O53" s="1061"/>
      <c r="P53" s="1062"/>
      <c r="Q53" s="1063"/>
      <c r="R53" s="1064"/>
      <c r="S53" s="1064"/>
      <c r="T53" s="1064"/>
      <c r="U53" s="1064"/>
      <c r="V53" s="1064"/>
      <c r="W53" s="1064"/>
      <c r="X53" s="1064"/>
      <c r="Y53" s="1064"/>
      <c r="Z53" s="1064"/>
      <c r="AA53" s="1064"/>
      <c r="AB53" s="1064"/>
      <c r="AC53" s="1064"/>
      <c r="AD53" s="1064"/>
      <c r="AE53" s="1065"/>
      <c r="AF53" s="1066"/>
      <c r="AG53" s="1067"/>
      <c r="AH53" s="1067"/>
      <c r="AI53" s="1067"/>
      <c r="AJ53" s="1068"/>
      <c r="AK53" s="1069"/>
      <c r="AL53" s="1064"/>
      <c r="AM53" s="1064"/>
      <c r="AN53" s="1064"/>
      <c r="AO53" s="1064"/>
      <c r="AP53" s="1064"/>
      <c r="AQ53" s="1064"/>
      <c r="AR53" s="1064"/>
      <c r="AS53" s="1064"/>
      <c r="AT53" s="1064"/>
      <c r="AU53" s="1064"/>
      <c r="AV53" s="1064"/>
      <c r="AW53" s="1064"/>
      <c r="AX53" s="1064"/>
      <c r="AY53" s="1064"/>
      <c r="AZ53" s="1070"/>
      <c r="BA53" s="1070"/>
      <c r="BB53" s="1070"/>
      <c r="BC53" s="1070"/>
      <c r="BD53" s="1070"/>
      <c r="BE53" s="1055"/>
      <c r="BF53" s="1055"/>
      <c r="BG53" s="1055"/>
      <c r="BH53" s="1055"/>
      <c r="BI53" s="1056"/>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0"/>
      <c r="C54" s="1061"/>
      <c r="D54" s="1061"/>
      <c r="E54" s="1061"/>
      <c r="F54" s="1061"/>
      <c r="G54" s="1061"/>
      <c r="H54" s="1061"/>
      <c r="I54" s="1061"/>
      <c r="J54" s="1061"/>
      <c r="K54" s="1061"/>
      <c r="L54" s="1061"/>
      <c r="M54" s="1061"/>
      <c r="N54" s="1061"/>
      <c r="O54" s="1061"/>
      <c r="P54" s="1062"/>
      <c r="Q54" s="1063"/>
      <c r="R54" s="1064"/>
      <c r="S54" s="1064"/>
      <c r="T54" s="1064"/>
      <c r="U54" s="1064"/>
      <c r="V54" s="1064"/>
      <c r="W54" s="1064"/>
      <c r="X54" s="1064"/>
      <c r="Y54" s="1064"/>
      <c r="Z54" s="1064"/>
      <c r="AA54" s="1064"/>
      <c r="AB54" s="1064"/>
      <c r="AC54" s="1064"/>
      <c r="AD54" s="1064"/>
      <c r="AE54" s="1065"/>
      <c r="AF54" s="1066"/>
      <c r="AG54" s="1067"/>
      <c r="AH54" s="1067"/>
      <c r="AI54" s="1067"/>
      <c r="AJ54" s="1068"/>
      <c r="AK54" s="1069"/>
      <c r="AL54" s="1064"/>
      <c r="AM54" s="1064"/>
      <c r="AN54" s="1064"/>
      <c r="AO54" s="1064"/>
      <c r="AP54" s="1064"/>
      <c r="AQ54" s="1064"/>
      <c r="AR54" s="1064"/>
      <c r="AS54" s="1064"/>
      <c r="AT54" s="1064"/>
      <c r="AU54" s="1064"/>
      <c r="AV54" s="1064"/>
      <c r="AW54" s="1064"/>
      <c r="AX54" s="1064"/>
      <c r="AY54" s="1064"/>
      <c r="AZ54" s="1070"/>
      <c r="BA54" s="1070"/>
      <c r="BB54" s="1070"/>
      <c r="BC54" s="1070"/>
      <c r="BD54" s="1070"/>
      <c r="BE54" s="1055"/>
      <c r="BF54" s="1055"/>
      <c r="BG54" s="1055"/>
      <c r="BH54" s="1055"/>
      <c r="BI54" s="1056"/>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0"/>
      <c r="C55" s="1061"/>
      <c r="D55" s="1061"/>
      <c r="E55" s="1061"/>
      <c r="F55" s="1061"/>
      <c r="G55" s="1061"/>
      <c r="H55" s="1061"/>
      <c r="I55" s="1061"/>
      <c r="J55" s="1061"/>
      <c r="K55" s="1061"/>
      <c r="L55" s="1061"/>
      <c r="M55" s="1061"/>
      <c r="N55" s="1061"/>
      <c r="O55" s="1061"/>
      <c r="P55" s="1062"/>
      <c r="Q55" s="1063"/>
      <c r="R55" s="1064"/>
      <c r="S55" s="1064"/>
      <c r="T55" s="1064"/>
      <c r="U55" s="1064"/>
      <c r="V55" s="1064"/>
      <c r="W55" s="1064"/>
      <c r="X55" s="1064"/>
      <c r="Y55" s="1064"/>
      <c r="Z55" s="1064"/>
      <c r="AA55" s="1064"/>
      <c r="AB55" s="1064"/>
      <c r="AC55" s="1064"/>
      <c r="AD55" s="1064"/>
      <c r="AE55" s="1065"/>
      <c r="AF55" s="1066"/>
      <c r="AG55" s="1067"/>
      <c r="AH55" s="1067"/>
      <c r="AI55" s="1067"/>
      <c r="AJ55" s="1068"/>
      <c r="AK55" s="1069"/>
      <c r="AL55" s="1064"/>
      <c r="AM55" s="1064"/>
      <c r="AN55" s="1064"/>
      <c r="AO55" s="1064"/>
      <c r="AP55" s="1064"/>
      <c r="AQ55" s="1064"/>
      <c r="AR55" s="1064"/>
      <c r="AS55" s="1064"/>
      <c r="AT55" s="1064"/>
      <c r="AU55" s="1064"/>
      <c r="AV55" s="1064"/>
      <c r="AW55" s="1064"/>
      <c r="AX55" s="1064"/>
      <c r="AY55" s="1064"/>
      <c r="AZ55" s="1070"/>
      <c r="BA55" s="1070"/>
      <c r="BB55" s="1070"/>
      <c r="BC55" s="1070"/>
      <c r="BD55" s="1070"/>
      <c r="BE55" s="1055"/>
      <c r="BF55" s="1055"/>
      <c r="BG55" s="1055"/>
      <c r="BH55" s="1055"/>
      <c r="BI55" s="1056"/>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0"/>
      <c r="C56" s="1061"/>
      <c r="D56" s="1061"/>
      <c r="E56" s="1061"/>
      <c r="F56" s="1061"/>
      <c r="G56" s="1061"/>
      <c r="H56" s="1061"/>
      <c r="I56" s="1061"/>
      <c r="J56" s="1061"/>
      <c r="K56" s="1061"/>
      <c r="L56" s="1061"/>
      <c r="M56" s="1061"/>
      <c r="N56" s="1061"/>
      <c r="O56" s="1061"/>
      <c r="P56" s="1062"/>
      <c r="Q56" s="1063"/>
      <c r="R56" s="1064"/>
      <c r="S56" s="1064"/>
      <c r="T56" s="1064"/>
      <c r="U56" s="1064"/>
      <c r="V56" s="1064"/>
      <c r="W56" s="1064"/>
      <c r="X56" s="1064"/>
      <c r="Y56" s="1064"/>
      <c r="Z56" s="1064"/>
      <c r="AA56" s="1064"/>
      <c r="AB56" s="1064"/>
      <c r="AC56" s="1064"/>
      <c r="AD56" s="1064"/>
      <c r="AE56" s="1065"/>
      <c r="AF56" s="1066"/>
      <c r="AG56" s="1067"/>
      <c r="AH56" s="1067"/>
      <c r="AI56" s="1067"/>
      <c r="AJ56" s="1068"/>
      <c r="AK56" s="1069"/>
      <c r="AL56" s="1064"/>
      <c r="AM56" s="1064"/>
      <c r="AN56" s="1064"/>
      <c r="AO56" s="1064"/>
      <c r="AP56" s="1064"/>
      <c r="AQ56" s="1064"/>
      <c r="AR56" s="1064"/>
      <c r="AS56" s="1064"/>
      <c r="AT56" s="1064"/>
      <c r="AU56" s="1064"/>
      <c r="AV56" s="1064"/>
      <c r="AW56" s="1064"/>
      <c r="AX56" s="1064"/>
      <c r="AY56" s="1064"/>
      <c r="AZ56" s="1070"/>
      <c r="BA56" s="1070"/>
      <c r="BB56" s="1070"/>
      <c r="BC56" s="1070"/>
      <c r="BD56" s="1070"/>
      <c r="BE56" s="1055"/>
      <c r="BF56" s="1055"/>
      <c r="BG56" s="1055"/>
      <c r="BH56" s="1055"/>
      <c r="BI56" s="1056"/>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0"/>
      <c r="C57" s="1061"/>
      <c r="D57" s="1061"/>
      <c r="E57" s="1061"/>
      <c r="F57" s="1061"/>
      <c r="G57" s="1061"/>
      <c r="H57" s="1061"/>
      <c r="I57" s="1061"/>
      <c r="J57" s="1061"/>
      <c r="K57" s="1061"/>
      <c r="L57" s="1061"/>
      <c r="M57" s="1061"/>
      <c r="N57" s="1061"/>
      <c r="O57" s="1061"/>
      <c r="P57" s="1062"/>
      <c r="Q57" s="1063"/>
      <c r="R57" s="1064"/>
      <c r="S57" s="1064"/>
      <c r="T57" s="1064"/>
      <c r="U57" s="1064"/>
      <c r="V57" s="1064"/>
      <c r="W57" s="1064"/>
      <c r="X57" s="1064"/>
      <c r="Y57" s="1064"/>
      <c r="Z57" s="1064"/>
      <c r="AA57" s="1064"/>
      <c r="AB57" s="1064"/>
      <c r="AC57" s="1064"/>
      <c r="AD57" s="1064"/>
      <c r="AE57" s="1065"/>
      <c r="AF57" s="1066"/>
      <c r="AG57" s="1067"/>
      <c r="AH57" s="1067"/>
      <c r="AI57" s="1067"/>
      <c r="AJ57" s="1068"/>
      <c r="AK57" s="1069"/>
      <c r="AL57" s="1064"/>
      <c r="AM57" s="1064"/>
      <c r="AN57" s="1064"/>
      <c r="AO57" s="1064"/>
      <c r="AP57" s="1064"/>
      <c r="AQ57" s="1064"/>
      <c r="AR57" s="1064"/>
      <c r="AS57" s="1064"/>
      <c r="AT57" s="1064"/>
      <c r="AU57" s="1064"/>
      <c r="AV57" s="1064"/>
      <c r="AW57" s="1064"/>
      <c r="AX57" s="1064"/>
      <c r="AY57" s="1064"/>
      <c r="AZ57" s="1070"/>
      <c r="BA57" s="1070"/>
      <c r="BB57" s="1070"/>
      <c r="BC57" s="1070"/>
      <c r="BD57" s="1070"/>
      <c r="BE57" s="1055"/>
      <c r="BF57" s="1055"/>
      <c r="BG57" s="1055"/>
      <c r="BH57" s="1055"/>
      <c r="BI57" s="1056"/>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0"/>
      <c r="C58" s="1061"/>
      <c r="D58" s="1061"/>
      <c r="E58" s="1061"/>
      <c r="F58" s="1061"/>
      <c r="G58" s="1061"/>
      <c r="H58" s="1061"/>
      <c r="I58" s="1061"/>
      <c r="J58" s="1061"/>
      <c r="K58" s="1061"/>
      <c r="L58" s="1061"/>
      <c r="M58" s="1061"/>
      <c r="N58" s="1061"/>
      <c r="O58" s="1061"/>
      <c r="P58" s="1062"/>
      <c r="Q58" s="1063"/>
      <c r="R58" s="1064"/>
      <c r="S58" s="1064"/>
      <c r="T58" s="1064"/>
      <c r="U58" s="1064"/>
      <c r="V58" s="1064"/>
      <c r="W58" s="1064"/>
      <c r="X58" s="1064"/>
      <c r="Y58" s="1064"/>
      <c r="Z58" s="1064"/>
      <c r="AA58" s="1064"/>
      <c r="AB58" s="1064"/>
      <c r="AC58" s="1064"/>
      <c r="AD58" s="1064"/>
      <c r="AE58" s="1065"/>
      <c r="AF58" s="1066"/>
      <c r="AG58" s="1067"/>
      <c r="AH58" s="1067"/>
      <c r="AI58" s="1067"/>
      <c r="AJ58" s="1068"/>
      <c r="AK58" s="1069"/>
      <c r="AL58" s="1064"/>
      <c r="AM58" s="1064"/>
      <c r="AN58" s="1064"/>
      <c r="AO58" s="1064"/>
      <c r="AP58" s="1064"/>
      <c r="AQ58" s="1064"/>
      <c r="AR58" s="1064"/>
      <c r="AS58" s="1064"/>
      <c r="AT58" s="1064"/>
      <c r="AU58" s="1064"/>
      <c r="AV58" s="1064"/>
      <c r="AW58" s="1064"/>
      <c r="AX58" s="1064"/>
      <c r="AY58" s="1064"/>
      <c r="AZ58" s="1070"/>
      <c r="BA58" s="1070"/>
      <c r="BB58" s="1070"/>
      <c r="BC58" s="1070"/>
      <c r="BD58" s="1070"/>
      <c r="BE58" s="1055"/>
      <c r="BF58" s="1055"/>
      <c r="BG58" s="1055"/>
      <c r="BH58" s="1055"/>
      <c r="BI58" s="1056"/>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0"/>
      <c r="C59" s="1061"/>
      <c r="D59" s="1061"/>
      <c r="E59" s="1061"/>
      <c r="F59" s="1061"/>
      <c r="G59" s="1061"/>
      <c r="H59" s="1061"/>
      <c r="I59" s="1061"/>
      <c r="J59" s="1061"/>
      <c r="K59" s="1061"/>
      <c r="L59" s="1061"/>
      <c r="M59" s="1061"/>
      <c r="N59" s="1061"/>
      <c r="O59" s="1061"/>
      <c r="P59" s="1062"/>
      <c r="Q59" s="1063"/>
      <c r="R59" s="1064"/>
      <c r="S59" s="1064"/>
      <c r="T59" s="1064"/>
      <c r="U59" s="1064"/>
      <c r="V59" s="1064"/>
      <c r="W59" s="1064"/>
      <c r="X59" s="1064"/>
      <c r="Y59" s="1064"/>
      <c r="Z59" s="1064"/>
      <c r="AA59" s="1064"/>
      <c r="AB59" s="1064"/>
      <c r="AC59" s="1064"/>
      <c r="AD59" s="1064"/>
      <c r="AE59" s="1065"/>
      <c r="AF59" s="1066"/>
      <c r="AG59" s="1067"/>
      <c r="AH59" s="1067"/>
      <c r="AI59" s="1067"/>
      <c r="AJ59" s="1068"/>
      <c r="AK59" s="1069"/>
      <c r="AL59" s="1064"/>
      <c r="AM59" s="1064"/>
      <c r="AN59" s="1064"/>
      <c r="AO59" s="1064"/>
      <c r="AP59" s="1064"/>
      <c r="AQ59" s="1064"/>
      <c r="AR59" s="1064"/>
      <c r="AS59" s="1064"/>
      <c r="AT59" s="1064"/>
      <c r="AU59" s="1064"/>
      <c r="AV59" s="1064"/>
      <c r="AW59" s="1064"/>
      <c r="AX59" s="1064"/>
      <c r="AY59" s="1064"/>
      <c r="AZ59" s="1070"/>
      <c r="BA59" s="1070"/>
      <c r="BB59" s="1070"/>
      <c r="BC59" s="1070"/>
      <c r="BD59" s="1070"/>
      <c r="BE59" s="1055"/>
      <c r="BF59" s="1055"/>
      <c r="BG59" s="1055"/>
      <c r="BH59" s="1055"/>
      <c r="BI59" s="1056"/>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0"/>
      <c r="C60" s="1061"/>
      <c r="D60" s="1061"/>
      <c r="E60" s="1061"/>
      <c r="F60" s="1061"/>
      <c r="G60" s="1061"/>
      <c r="H60" s="1061"/>
      <c r="I60" s="1061"/>
      <c r="J60" s="1061"/>
      <c r="K60" s="1061"/>
      <c r="L60" s="1061"/>
      <c r="M60" s="1061"/>
      <c r="N60" s="1061"/>
      <c r="O60" s="1061"/>
      <c r="P60" s="1062"/>
      <c r="Q60" s="1063"/>
      <c r="R60" s="1064"/>
      <c r="S60" s="1064"/>
      <c r="T60" s="1064"/>
      <c r="U60" s="1064"/>
      <c r="V60" s="1064"/>
      <c r="W60" s="1064"/>
      <c r="X60" s="1064"/>
      <c r="Y60" s="1064"/>
      <c r="Z60" s="1064"/>
      <c r="AA60" s="1064"/>
      <c r="AB60" s="1064"/>
      <c r="AC60" s="1064"/>
      <c r="AD60" s="1064"/>
      <c r="AE60" s="1065"/>
      <c r="AF60" s="1066"/>
      <c r="AG60" s="1067"/>
      <c r="AH60" s="1067"/>
      <c r="AI60" s="1067"/>
      <c r="AJ60" s="1068"/>
      <c r="AK60" s="1069"/>
      <c r="AL60" s="1064"/>
      <c r="AM60" s="1064"/>
      <c r="AN60" s="1064"/>
      <c r="AO60" s="1064"/>
      <c r="AP60" s="1064"/>
      <c r="AQ60" s="1064"/>
      <c r="AR60" s="1064"/>
      <c r="AS60" s="1064"/>
      <c r="AT60" s="1064"/>
      <c r="AU60" s="1064"/>
      <c r="AV60" s="1064"/>
      <c r="AW60" s="1064"/>
      <c r="AX60" s="1064"/>
      <c r="AY60" s="1064"/>
      <c r="AZ60" s="1070"/>
      <c r="BA60" s="1070"/>
      <c r="BB60" s="1070"/>
      <c r="BC60" s="1070"/>
      <c r="BD60" s="1070"/>
      <c r="BE60" s="1055"/>
      <c r="BF60" s="1055"/>
      <c r="BG60" s="1055"/>
      <c r="BH60" s="1055"/>
      <c r="BI60" s="1056"/>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0"/>
      <c r="C61" s="1061"/>
      <c r="D61" s="1061"/>
      <c r="E61" s="1061"/>
      <c r="F61" s="1061"/>
      <c r="G61" s="1061"/>
      <c r="H61" s="1061"/>
      <c r="I61" s="1061"/>
      <c r="J61" s="1061"/>
      <c r="K61" s="1061"/>
      <c r="L61" s="1061"/>
      <c r="M61" s="1061"/>
      <c r="N61" s="1061"/>
      <c r="O61" s="1061"/>
      <c r="P61" s="1062"/>
      <c r="Q61" s="1063"/>
      <c r="R61" s="1064"/>
      <c r="S61" s="1064"/>
      <c r="T61" s="1064"/>
      <c r="U61" s="1064"/>
      <c r="V61" s="1064"/>
      <c r="W61" s="1064"/>
      <c r="X61" s="1064"/>
      <c r="Y61" s="1064"/>
      <c r="Z61" s="1064"/>
      <c r="AA61" s="1064"/>
      <c r="AB61" s="1064"/>
      <c r="AC61" s="1064"/>
      <c r="AD61" s="1064"/>
      <c r="AE61" s="1065"/>
      <c r="AF61" s="1066"/>
      <c r="AG61" s="1067"/>
      <c r="AH61" s="1067"/>
      <c r="AI61" s="1067"/>
      <c r="AJ61" s="1068"/>
      <c r="AK61" s="1069"/>
      <c r="AL61" s="1064"/>
      <c r="AM61" s="1064"/>
      <c r="AN61" s="1064"/>
      <c r="AO61" s="1064"/>
      <c r="AP61" s="1064"/>
      <c r="AQ61" s="1064"/>
      <c r="AR61" s="1064"/>
      <c r="AS61" s="1064"/>
      <c r="AT61" s="1064"/>
      <c r="AU61" s="1064"/>
      <c r="AV61" s="1064"/>
      <c r="AW61" s="1064"/>
      <c r="AX61" s="1064"/>
      <c r="AY61" s="1064"/>
      <c r="AZ61" s="1070"/>
      <c r="BA61" s="1070"/>
      <c r="BB61" s="1070"/>
      <c r="BC61" s="1070"/>
      <c r="BD61" s="1070"/>
      <c r="BE61" s="1055"/>
      <c r="BF61" s="1055"/>
      <c r="BG61" s="1055"/>
      <c r="BH61" s="1055"/>
      <c r="BI61" s="1056"/>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0"/>
      <c r="C62" s="1061"/>
      <c r="D62" s="1061"/>
      <c r="E62" s="1061"/>
      <c r="F62" s="1061"/>
      <c r="G62" s="1061"/>
      <c r="H62" s="1061"/>
      <c r="I62" s="1061"/>
      <c r="J62" s="1061"/>
      <c r="K62" s="1061"/>
      <c r="L62" s="1061"/>
      <c r="M62" s="1061"/>
      <c r="N62" s="1061"/>
      <c r="O62" s="1061"/>
      <c r="P62" s="1062"/>
      <c r="Q62" s="1063"/>
      <c r="R62" s="1064"/>
      <c r="S62" s="1064"/>
      <c r="T62" s="1064"/>
      <c r="U62" s="1064"/>
      <c r="V62" s="1064"/>
      <c r="W62" s="1064"/>
      <c r="X62" s="1064"/>
      <c r="Y62" s="1064"/>
      <c r="Z62" s="1064"/>
      <c r="AA62" s="1064"/>
      <c r="AB62" s="1064"/>
      <c r="AC62" s="1064"/>
      <c r="AD62" s="1064"/>
      <c r="AE62" s="1065"/>
      <c r="AF62" s="1066"/>
      <c r="AG62" s="1067"/>
      <c r="AH62" s="1067"/>
      <c r="AI62" s="1067"/>
      <c r="AJ62" s="1068"/>
      <c r="AK62" s="1069"/>
      <c r="AL62" s="1064"/>
      <c r="AM62" s="1064"/>
      <c r="AN62" s="1064"/>
      <c r="AO62" s="1064"/>
      <c r="AP62" s="1064"/>
      <c r="AQ62" s="1064"/>
      <c r="AR62" s="1064"/>
      <c r="AS62" s="1064"/>
      <c r="AT62" s="1064"/>
      <c r="AU62" s="1064"/>
      <c r="AV62" s="1064"/>
      <c r="AW62" s="1064"/>
      <c r="AX62" s="1064"/>
      <c r="AY62" s="1064"/>
      <c r="AZ62" s="1070"/>
      <c r="BA62" s="1070"/>
      <c r="BB62" s="1070"/>
      <c r="BC62" s="1070"/>
      <c r="BD62" s="1070"/>
      <c r="BE62" s="1055"/>
      <c r="BF62" s="1055"/>
      <c r="BG62" s="1055"/>
      <c r="BH62" s="1055"/>
      <c r="BI62" s="1056"/>
      <c r="BJ62" s="1057" t="s">
        <v>390</v>
      </c>
      <c r="BK62" s="1058"/>
      <c r="BL62" s="1058"/>
      <c r="BM62" s="1058"/>
      <c r="BN62" s="1059"/>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391</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1"/>
      <c r="AF63" s="1052">
        <v>566</v>
      </c>
      <c r="AG63" s="988"/>
      <c r="AH63" s="988"/>
      <c r="AI63" s="988"/>
      <c r="AJ63" s="1053"/>
      <c r="AK63" s="1054"/>
      <c r="AL63" s="992"/>
      <c r="AM63" s="992"/>
      <c r="AN63" s="992"/>
      <c r="AO63" s="992"/>
      <c r="AP63" s="988"/>
      <c r="AQ63" s="988"/>
      <c r="AR63" s="988"/>
      <c r="AS63" s="988"/>
      <c r="AT63" s="988"/>
      <c r="AU63" s="988"/>
      <c r="AV63" s="988"/>
      <c r="AW63" s="988"/>
      <c r="AX63" s="988"/>
      <c r="AY63" s="988"/>
      <c r="AZ63" s="1048"/>
      <c r="BA63" s="1048"/>
      <c r="BB63" s="1048"/>
      <c r="BC63" s="1048"/>
      <c r="BD63" s="1048"/>
      <c r="BE63" s="989"/>
      <c r="BF63" s="989"/>
      <c r="BG63" s="989"/>
      <c r="BH63" s="989"/>
      <c r="BI63" s="990"/>
      <c r="BJ63" s="1049" t="s">
        <v>112</v>
      </c>
      <c r="BK63" s="980"/>
      <c r="BL63" s="980"/>
      <c r="BM63" s="980"/>
      <c r="BN63" s="1050"/>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393</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394</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546</v>
      </c>
      <c r="C68" s="1015"/>
      <c r="D68" s="1015"/>
      <c r="E68" s="1015"/>
      <c r="F68" s="1015"/>
      <c r="G68" s="1015"/>
      <c r="H68" s="1015"/>
      <c r="I68" s="1015"/>
      <c r="J68" s="1015"/>
      <c r="K68" s="1015"/>
      <c r="L68" s="1015"/>
      <c r="M68" s="1015"/>
      <c r="N68" s="1015"/>
      <c r="O68" s="1015"/>
      <c r="P68" s="1016"/>
      <c r="Q68" s="1017">
        <v>1435</v>
      </c>
      <c r="R68" s="1011"/>
      <c r="S68" s="1011"/>
      <c r="T68" s="1011"/>
      <c r="U68" s="1011"/>
      <c r="V68" s="1011">
        <v>1501</v>
      </c>
      <c r="W68" s="1011"/>
      <c r="X68" s="1011"/>
      <c r="Y68" s="1011"/>
      <c r="Z68" s="1011"/>
      <c r="AA68" s="1011">
        <v>-66</v>
      </c>
      <c r="AB68" s="1011"/>
      <c r="AC68" s="1011"/>
      <c r="AD68" s="1011"/>
      <c r="AE68" s="1011"/>
      <c r="AF68" s="1011">
        <v>2190</v>
      </c>
      <c r="AG68" s="1011"/>
      <c r="AH68" s="1011"/>
      <c r="AI68" s="1011"/>
      <c r="AJ68" s="1011"/>
      <c r="AK68" s="1011" t="s">
        <v>544</v>
      </c>
      <c r="AL68" s="1011"/>
      <c r="AM68" s="1011"/>
      <c r="AN68" s="1011"/>
      <c r="AO68" s="1011"/>
      <c r="AP68" s="1011">
        <v>3056</v>
      </c>
      <c r="AQ68" s="1011"/>
      <c r="AR68" s="1011"/>
      <c r="AS68" s="1011"/>
      <c r="AT68" s="1011"/>
      <c r="AU68" s="1011" t="s">
        <v>559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547</v>
      </c>
      <c r="C69" s="1004"/>
      <c r="D69" s="1004"/>
      <c r="E69" s="1004"/>
      <c r="F69" s="1004"/>
      <c r="G69" s="1004"/>
      <c r="H69" s="1004"/>
      <c r="I69" s="1004"/>
      <c r="J69" s="1004"/>
      <c r="K69" s="1004"/>
      <c r="L69" s="1004"/>
      <c r="M69" s="1004"/>
      <c r="N69" s="1004"/>
      <c r="O69" s="1004"/>
      <c r="P69" s="1005"/>
      <c r="Q69" s="1006">
        <v>674</v>
      </c>
      <c r="R69" s="1000"/>
      <c r="S69" s="1000"/>
      <c r="T69" s="1000"/>
      <c r="U69" s="1000"/>
      <c r="V69" s="1000">
        <v>536</v>
      </c>
      <c r="W69" s="1000"/>
      <c r="X69" s="1000"/>
      <c r="Y69" s="1000"/>
      <c r="Z69" s="1000"/>
      <c r="AA69" s="1000">
        <v>138</v>
      </c>
      <c r="AB69" s="1000"/>
      <c r="AC69" s="1000"/>
      <c r="AD69" s="1000"/>
      <c r="AE69" s="1000"/>
      <c r="AF69" s="1000">
        <v>723</v>
      </c>
      <c r="AG69" s="1000"/>
      <c r="AH69" s="1000"/>
      <c r="AI69" s="1000"/>
      <c r="AJ69" s="1000"/>
      <c r="AK69" s="1000" t="s">
        <v>544</v>
      </c>
      <c r="AL69" s="1000"/>
      <c r="AM69" s="1000"/>
      <c r="AN69" s="1000"/>
      <c r="AO69" s="1000"/>
      <c r="AP69" s="1000">
        <v>2825</v>
      </c>
      <c r="AQ69" s="1000"/>
      <c r="AR69" s="1000"/>
      <c r="AS69" s="1000"/>
      <c r="AT69" s="1000"/>
      <c r="AU69" s="1000" t="s">
        <v>544</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548</v>
      </c>
      <c r="C70" s="1004"/>
      <c r="D70" s="1004"/>
      <c r="E70" s="1004"/>
      <c r="F70" s="1004"/>
      <c r="G70" s="1004"/>
      <c r="H70" s="1004"/>
      <c r="I70" s="1004"/>
      <c r="J70" s="1004"/>
      <c r="K70" s="1004"/>
      <c r="L70" s="1004"/>
      <c r="M70" s="1004"/>
      <c r="N70" s="1004"/>
      <c r="O70" s="1004"/>
      <c r="P70" s="1005"/>
      <c r="Q70" s="1006">
        <v>3731</v>
      </c>
      <c r="R70" s="1000"/>
      <c r="S70" s="1000"/>
      <c r="T70" s="1000"/>
      <c r="U70" s="1000"/>
      <c r="V70" s="1000">
        <v>2984</v>
      </c>
      <c r="W70" s="1000"/>
      <c r="X70" s="1000"/>
      <c r="Y70" s="1000"/>
      <c r="Z70" s="1000"/>
      <c r="AA70" s="1000">
        <v>747</v>
      </c>
      <c r="AB70" s="1000"/>
      <c r="AC70" s="1000"/>
      <c r="AD70" s="1000"/>
      <c r="AE70" s="1000"/>
      <c r="AF70" s="1000">
        <v>288</v>
      </c>
      <c r="AG70" s="1000"/>
      <c r="AH70" s="1000"/>
      <c r="AI70" s="1000"/>
      <c r="AJ70" s="1000"/>
      <c r="AK70" s="1000">
        <v>115</v>
      </c>
      <c r="AL70" s="1000"/>
      <c r="AM70" s="1000"/>
      <c r="AN70" s="1000"/>
      <c r="AO70" s="1000"/>
      <c r="AP70" s="1000">
        <v>870</v>
      </c>
      <c r="AQ70" s="1000"/>
      <c r="AR70" s="1000"/>
      <c r="AS70" s="1000"/>
      <c r="AT70" s="1000"/>
      <c r="AU70" s="1000" t="s">
        <v>544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549</v>
      </c>
      <c r="C71" s="1004"/>
      <c r="D71" s="1004"/>
      <c r="E71" s="1004"/>
      <c r="F71" s="1004"/>
      <c r="G71" s="1004"/>
      <c r="H71" s="1004"/>
      <c r="I71" s="1004"/>
      <c r="J71" s="1004"/>
      <c r="K71" s="1004"/>
      <c r="L71" s="1004"/>
      <c r="M71" s="1004"/>
      <c r="N71" s="1004"/>
      <c r="O71" s="1004"/>
      <c r="P71" s="1005"/>
      <c r="Q71" s="1006">
        <v>33</v>
      </c>
      <c r="R71" s="1000"/>
      <c r="S71" s="1000"/>
      <c r="T71" s="1000"/>
      <c r="U71" s="1000"/>
      <c r="V71" s="1000">
        <v>31</v>
      </c>
      <c r="W71" s="1000"/>
      <c r="X71" s="1000"/>
      <c r="Y71" s="1000"/>
      <c r="Z71" s="1000"/>
      <c r="AA71" s="1000">
        <v>2</v>
      </c>
      <c r="AB71" s="1000"/>
      <c r="AC71" s="1000"/>
      <c r="AD71" s="1000"/>
      <c r="AE71" s="1000"/>
      <c r="AF71" s="1000">
        <v>2</v>
      </c>
      <c r="AG71" s="1000"/>
      <c r="AH71" s="1000"/>
      <c r="AI71" s="1000"/>
      <c r="AJ71" s="1000"/>
      <c r="AK71" s="1000" t="s">
        <v>544</v>
      </c>
      <c r="AL71" s="1000"/>
      <c r="AM71" s="1000"/>
      <c r="AN71" s="1000"/>
      <c r="AO71" s="1000"/>
      <c r="AP71" s="1000" t="s">
        <v>544</v>
      </c>
      <c r="AQ71" s="1000"/>
      <c r="AR71" s="1000"/>
      <c r="AS71" s="1000"/>
      <c r="AT71" s="1000"/>
      <c r="AU71" s="1000" t="s">
        <v>544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550</v>
      </c>
      <c r="C72" s="1004"/>
      <c r="D72" s="1004"/>
      <c r="E72" s="1004"/>
      <c r="F72" s="1004"/>
      <c r="G72" s="1004"/>
      <c r="H72" s="1004"/>
      <c r="I72" s="1004"/>
      <c r="J72" s="1004"/>
      <c r="K72" s="1004"/>
      <c r="L72" s="1004"/>
      <c r="M72" s="1004"/>
      <c r="N72" s="1004"/>
      <c r="O72" s="1004"/>
      <c r="P72" s="1005"/>
      <c r="Q72" s="1006">
        <v>10590</v>
      </c>
      <c r="R72" s="1000"/>
      <c r="S72" s="1000"/>
      <c r="T72" s="1000"/>
      <c r="U72" s="1000"/>
      <c r="V72" s="1000">
        <v>9677</v>
      </c>
      <c r="W72" s="1000"/>
      <c r="X72" s="1000"/>
      <c r="Y72" s="1000"/>
      <c r="Z72" s="1000"/>
      <c r="AA72" s="1000">
        <v>913</v>
      </c>
      <c r="AB72" s="1000"/>
      <c r="AC72" s="1000"/>
      <c r="AD72" s="1000"/>
      <c r="AE72" s="1000"/>
      <c r="AF72" s="1000" t="s">
        <v>544</v>
      </c>
      <c r="AG72" s="1000"/>
      <c r="AH72" s="1000"/>
      <c r="AI72" s="1000"/>
      <c r="AJ72" s="1000"/>
      <c r="AK72" s="1000">
        <v>15</v>
      </c>
      <c r="AL72" s="1000"/>
      <c r="AM72" s="1000"/>
      <c r="AN72" s="1000"/>
      <c r="AO72" s="1000"/>
      <c r="AP72" s="1000" t="s">
        <v>544</v>
      </c>
      <c r="AQ72" s="1000"/>
      <c r="AR72" s="1000"/>
      <c r="AS72" s="1000"/>
      <c r="AT72" s="1000"/>
      <c r="AU72" s="1000" t="s">
        <v>544</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551</v>
      </c>
      <c r="C73" s="1004"/>
      <c r="D73" s="1004"/>
      <c r="E73" s="1004"/>
      <c r="F73" s="1004"/>
      <c r="G73" s="1004"/>
      <c r="H73" s="1004"/>
      <c r="I73" s="1004"/>
      <c r="J73" s="1004"/>
      <c r="K73" s="1004"/>
      <c r="L73" s="1004"/>
      <c r="M73" s="1004"/>
      <c r="N73" s="1004"/>
      <c r="O73" s="1004"/>
      <c r="P73" s="1005"/>
      <c r="Q73" s="1006">
        <v>1588</v>
      </c>
      <c r="R73" s="1000"/>
      <c r="S73" s="1000"/>
      <c r="T73" s="1000"/>
      <c r="U73" s="1000"/>
      <c r="V73" s="1000">
        <v>1587</v>
      </c>
      <c r="W73" s="1000"/>
      <c r="X73" s="1000"/>
      <c r="Y73" s="1000"/>
      <c r="Z73" s="1000"/>
      <c r="AA73" s="1000">
        <v>1</v>
      </c>
      <c r="AB73" s="1000"/>
      <c r="AC73" s="1000"/>
      <c r="AD73" s="1000"/>
      <c r="AE73" s="1000"/>
      <c r="AF73" s="1000" t="s">
        <v>544</v>
      </c>
      <c r="AG73" s="1000"/>
      <c r="AH73" s="1000"/>
      <c r="AI73" s="1000"/>
      <c r="AJ73" s="1000"/>
      <c r="AK73" s="1000" t="s">
        <v>544</v>
      </c>
      <c r="AL73" s="1000"/>
      <c r="AM73" s="1000"/>
      <c r="AN73" s="1000"/>
      <c r="AO73" s="1000"/>
      <c r="AP73" s="1000" t="s">
        <v>544</v>
      </c>
      <c r="AQ73" s="1000"/>
      <c r="AR73" s="1000"/>
      <c r="AS73" s="1000"/>
      <c r="AT73" s="1000"/>
      <c r="AU73" s="1000" t="s">
        <v>544</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552</v>
      </c>
      <c r="C74" s="1004"/>
      <c r="D74" s="1004"/>
      <c r="E74" s="1004"/>
      <c r="F74" s="1004"/>
      <c r="G74" s="1004"/>
      <c r="H74" s="1004"/>
      <c r="I74" s="1004"/>
      <c r="J74" s="1004"/>
      <c r="K74" s="1004"/>
      <c r="L74" s="1004"/>
      <c r="M74" s="1004"/>
      <c r="N74" s="1004"/>
      <c r="O74" s="1004"/>
      <c r="P74" s="1005"/>
      <c r="Q74" s="1006">
        <v>2</v>
      </c>
      <c r="R74" s="1000"/>
      <c r="S74" s="1000"/>
      <c r="T74" s="1000"/>
      <c r="U74" s="1000"/>
      <c r="V74" s="1000">
        <v>1</v>
      </c>
      <c r="W74" s="1000"/>
      <c r="X74" s="1000"/>
      <c r="Y74" s="1000"/>
      <c r="Z74" s="1000"/>
      <c r="AA74" s="1000">
        <v>1</v>
      </c>
      <c r="AB74" s="1000"/>
      <c r="AC74" s="1000"/>
      <c r="AD74" s="1000"/>
      <c r="AE74" s="1000"/>
      <c r="AF74" s="1000" t="s">
        <v>544</v>
      </c>
      <c r="AG74" s="1000"/>
      <c r="AH74" s="1000"/>
      <c r="AI74" s="1000"/>
      <c r="AJ74" s="1000"/>
      <c r="AK74" s="1000" t="s">
        <v>544</v>
      </c>
      <c r="AL74" s="1000"/>
      <c r="AM74" s="1000"/>
      <c r="AN74" s="1000"/>
      <c r="AO74" s="1000"/>
      <c r="AP74" s="1000" t="s">
        <v>544</v>
      </c>
      <c r="AQ74" s="1000"/>
      <c r="AR74" s="1000"/>
      <c r="AS74" s="1000"/>
      <c r="AT74" s="1000"/>
      <c r="AU74" s="1000" t="s">
        <v>544</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553</v>
      </c>
      <c r="C75" s="1004"/>
      <c r="D75" s="1004"/>
      <c r="E75" s="1004"/>
      <c r="F75" s="1004"/>
      <c r="G75" s="1004"/>
      <c r="H75" s="1004"/>
      <c r="I75" s="1004"/>
      <c r="J75" s="1004"/>
      <c r="K75" s="1004"/>
      <c r="L75" s="1004"/>
      <c r="M75" s="1004"/>
      <c r="N75" s="1004"/>
      <c r="O75" s="1004"/>
      <c r="P75" s="1005"/>
      <c r="Q75" s="1007">
        <v>54</v>
      </c>
      <c r="R75" s="1008"/>
      <c r="S75" s="1008"/>
      <c r="T75" s="1008"/>
      <c r="U75" s="1009"/>
      <c r="V75" s="1010">
        <v>48</v>
      </c>
      <c r="W75" s="1008"/>
      <c r="X75" s="1008"/>
      <c r="Y75" s="1008"/>
      <c r="Z75" s="1009"/>
      <c r="AA75" s="1010">
        <v>6</v>
      </c>
      <c r="AB75" s="1008"/>
      <c r="AC75" s="1008"/>
      <c r="AD75" s="1008"/>
      <c r="AE75" s="1009"/>
      <c r="AF75" s="1010" t="s">
        <v>544</v>
      </c>
      <c r="AG75" s="1008"/>
      <c r="AH75" s="1008"/>
      <c r="AI75" s="1008"/>
      <c r="AJ75" s="1009"/>
      <c r="AK75" s="1010" t="s">
        <v>557</v>
      </c>
      <c r="AL75" s="1008"/>
      <c r="AM75" s="1008"/>
      <c r="AN75" s="1008"/>
      <c r="AO75" s="1009"/>
      <c r="AP75" s="1000" t="s">
        <v>544</v>
      </c>
      <c r="AQ75" s="1000"/>
      <c r="AR75" s="1000"/>
      <c r="AS75" s="1000"/>
      <c r="AT75" s="1000"/>
      <c r="AU75" s="1000" t="s">
        <v>544</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554</v>
      </c>
      <c r="C76" s="1004"/>
      <c r="D76" s="1004"/>
      <c r="E76" s="1004"/>
      <c r="F76" s="1004"/>
      <c r="G76" s="1004"/>
      <c r="H76" s="1004"/>
      <c r="I76" s="1004"/>
      <c r="J76" s="1004"/>
      <c r="K76" s="1004"/>
      <c r="L76" s="1004"/>
      <c r="M76" s="1004"/>
      <c r="N76" s="1004"/>
      <c r="O76" s="1004"/>
      <c r="P76" s="1005"/>
      <c r="Q76" s="1007">
        <v>42</v>
      </c>
      <c r="R76" s="1008"/>
      <c r="S76" s="1008"/>
      <c r="T76" s="1008"/>
      <c r="U76" s="1009"/>
      <c r="V76" s="1010">
        <v>37</v>
      </c>
      <c r="W76" s="1008"/>
      <c r="X76" s="1008"/>
      <c r="Y76" s="1008"/>
      <c r="Z76" s="1009"/>
      <c r="AA76" s="1010">
        <v>5</v>
      </c>
      <c r="AB76" s="1008"/>
      <c r="AC76" s="1008"/>
      <c r="AD76" s="1008"/>
      <c r="AE76" s="1009"/>
      <c r="AF76" s="1010" t="s">
        <v>544</v>
      </c>
      <c r="AG76" s="1008"/>
      <c r="AH76" s="1008"/>
      <c r="AI76" s="1008"/>
      <c r="AJ76" s="1009"/>
      <c r="AK76" s="1010">
        <v>18</v>
      </c>
      <c r="AL76" s="1008"/>
      <c r="AM76" s="1008"/>
      <c r="AN76" s="1008"/>
      <c r="AO76" s="1009"/>
      <c r="AP76" s="1000" t="s">
        <v>544</v>
      </c>
      <c r="AQ76" s="1000"/>
      <c r="AR76" s="1000"/>
      <c r="AS76" s="1000"/>
      <c r="AT76" s="1000"/>
      <c r="AU76" s="1000" t="s">
        <v>544</v>
      </c>
      <c r="AV76" s="1000"/>
      <c r="AW76" s="1000"/>
      <c r="AX76" s="1000"/>
      <c r="AY76" s="1000"/>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t="s">
        <v>555</v>
      </c>
      <c r="C77" s="1004"/>
      <c r="D77" s="1004"/>
      <c r="E77" s="1004"/>
      <c r="F77" s="1004"/>
      <c r="G77" s="1004"/>
      <c r="H77" s="1004"/>
      <c r="I77" s="1004"/>
      <c r="J77" s="1004"/>
      <c r="K77" s="1004"/>
      <c r="L77" s="1004"/>
      <c r="M77" s="1004"/>
      <c r="N77" s="1004"/>
      <c r="O77" s="1004"/>
      <c r="P77" s="1005"/>
      <c r="Q77" s="1007">
        <v>771</v>
      </c>
      <c r="R77" s="1008"/>
      <c r="S77" s="1008"/>
      <c r="T77" s="1008"/>
      <c r="U77" s="1009"/>
      <c r="V77" s="1010">
        <v>722</v>
      </c>
      <c r="W77" s="1008"/>
      <c r="X77" s="1008"/>
      <c r="Y77" s="1008"/>
      <c r="Z77" s="1009"/>
      <c r="AA77" s="1010">
        <v>49</v>
      </c>
      <c r="AB77" s="1008"/>
      <c r="AC77" s="1008"/>
      <c r="AD77" s="1008"/>
      <c r="AE77" s="1009"/>
      <c r="AF77" s="1010">
        <v>49</v>
      </c>
      <c r="AG77" s="1008"/>
      <c r="AH77" s="1008"/>
      <c r="AI77" s="1008"/>
      <c r="AJ77" s="1009"/>
      <c r="AK77" s="1010" t="s">
        <v>558</v>
      </c>
      <c r="AL77" s="1008"/>
      <c r="AM77" s="1008"/>
      <c r="AN77" s="1008"/>
      <c r="AO77" s="1009"/>
      <c r="AP77" s="1000" t="s">
        <v>544</v>
      </c>
      <c r="AQ77" s="1000"/>
      <c r="AR77" s="1000"/>
      <c r="AS77" s="1000"/>
      <c r="AT77" s="1000"/>
      <c r="AU77" s="1000" t="s">
        <v>544</v>
      </c>
      <c r="AV77" s="1000"/>
      <c r="AW77" s="1000"/>
      <c r="AX77" s="1000"/>
      <c r="AY77" s="1000"/>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t="s">
        <v>556</v>
      </c>
      <c r="C78" s="1004"/>
      <c r="D78" s="1004"/>
      <c r="E78" s="1004"/>
      <c r="F78" s="1004"/>
      <c r="G78" s="1004"/>
      <c r="H78" s="1004"/>
      <c r="I78" s="1004"/>
      <c r="J78" s="1004"/>
      <c r="K78" s="1004"/>
      <c r="L78" s="1004"/>
      <c r="M78" s="1004"/>
      <c r="N78" s="1004"/>
      <c r="O78" s="1004"/>
      <c r="P78" s="1005"/>
      <c r="Q78" s="1006">
        <v>246870</v>
      </c>
      <c r="R78" s="1000"/>
      <c r="S78" s="1000"/>
      <c r="T78" s="1000"/>
      <c r="U78" s="1000"/>
      <c r="V78" s="1000">
        <v>235027</v>
      </c>
      <c r="W78" s="1000"/>
      <c r="X78" s="1000"/>
      <c r="Y78" s="1000"/>
      <c r="Z78" s="1000"/>
      <c r="AA78" s="1000">
        <v>11843</v>
      </c>
      <c r="AB78" s="1000"/>
      <c r="AC78" s="1000"/>
      <c r="AD78" s="1000"/>
      <c r="AE78" s="1000"/>
      <c r="AF78" s="1000">
        <v>11843</v>
      </c>
      <c r="AG78" s="1000"/>
      <c r="AH78" s="1000"/>
      <c r="AI78" s="1000"/>
      <c r="AJ78" s="1000"/>
      <c r="AK78" s="1000">
        <v>516</v>
      </c>
      <c r="AL78" s="1000"/>
      <c r="AM78" s="1000"/>
      <c r="AN78" s="1000"/>
      <c r="AO78" s="1000"/>
      <c r="AP78" s="1000" t="s">
        <v>544</v>
      </c>
      <c r="AQ78" s="1000"/>
      <c r="AR78" s="1000"/>
      <c r="AS78" s="1000"/>
      <c r="AT78" s="1000"/>
      <c r="AU78" s="1000" t="s">
        <v>544</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395</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c r="AG88" s="988"/>
      <c r="AH88" s="988"/>
      <c r="AI88" s="988"/>
      <c r="AJ88" s="988"/>
      <c r="AK88" s="992"/>
      <c r="AL88" s="992"/>
      <c r="AM88" s="992"/>
      <c r="AN88" s="992"/>
      <c r="AO88" s="992"/>
      <c r="AP88" s="988"/>
      <c r="AQ88" s="988"/>
      <c r="AR88" s="988"/>
      <c r="AS88" s="988"/>
      <c r="AT88" s="988"/>
      <c r="AU88" s="988"/>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396</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397</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398</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401</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402</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403</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404</v>
      </c>
      <c r="AB109" s="923"/>
      <c r="AC109" s="923"/>
      <c r="AD109" s="923"/>
      <c r="AE109" s="924"/>
      <c r="AF109" s="925" t="s">
        <v>288</v>
      </c>
      <c r="AG109" s="923"/>
      <c r="AH109" s="923"/>
      <c r="AI109" s="923"/>
      <c r="AJ109" s="924"/>
      <c r="AK109" s="925" t="s">
        <v>287</v>
      </c>
      <c r="AL109" s="923"/>
      <c r="AM109" s="923"/>
      <c r="AN109" s="923"/>
      <c r="AO109" s="924"/>
      <c r="AP109" s="925" t="s">
        <v>405</v>
      </c>
      <c r="AQ109" s="923"/>
      <c r="AR109" s="923"/>
      <c r="AS109" s="923"/>
      <c r="AT109" s="954"/>
      <c r="AU109" s="922" t="s">
        <v>403</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404</v>
      </c>
      <c r="BR109" s="923"/>
      <c r="BS109" s="923"/>
      <c r="BT109" s="923"/>
      <c r="BU109" s="924"/>
      <c r="BV109" s="925" t="s">
        <v>288</v>
      </c>
      <c r="BW109" s="923"/>
      <c r="BX109" s="923"/>
      <c r="BY109" s="923"/>
      <c r="BZ109" s="924"/>
      <c r="CA109" s="925" t="s">
        <v>287</v>
      </c>
      <c r="CB109" s="923"/>
      <c r="CC109" s="923"/>
      <c r="CD109" s="923"/>
      <c r="CE109" s="924"/>
      <c r="CF109" s="961" t="s">
        <v>405</v>
      </c>
      <c r="CG109" s="961"/>
      <c r="CH109" s="961"/>
      <c r="CI109" s="961"/>
      <c r="CJ109" s="961"/>
      <c r="CK109" s="925" t="s">
        <v>406</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404</v>
      </c>
      <c r="DH109" s="923"/>
      <c r="DI109" s="923"/>
      <c r="DJ109" s="923"/>
      <c r="DK109" s="924"/>
      <c r="DL109" s="925" t="s">
        <v>288</v>
      </c>
      <c r="DM109" s="923"/>
      <c r="DN109" s="923"/>
      <c r="DO109" s="923"/>
      <c r="DP109" s="924"/>
      <c r="DQ109" s="925" t="s">
        <v>287</v>
      </c>
      <c r="DR109" s="923"/>
      <c r="DS109" s="923"/>
      <c r="DT109" s="923"/>
      <c r="DU109" s="924"/>
      <c r="DV109" s="925" t="s">
        <v>405</v>
      </c>
      <c r="DW109" s="923"/>
      <c r="DX109" s="923"/>
      <c r="DY109" s="923"/>
      <c r="DZ109" s="954"/>
    </row>
    <row r="110" spans="1:131" s="199" customFormat="1" ht="26.25" customHeight="1">
      <c r="A110" s="825" t="s">
        <v>407</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289812</v>
      </c>
      <c r="AB110" s="916"/>
      <c r="AC110" s="916"/>
      <c r="AD110" s="916"/>
      <c r="AE110" s="917"/>
      <c r="AF110" s="918">
        <v>254268</v>
      </c>
      <c r="AG110" s="916"/>
      <c r="AH110" s="916"/>
      <c r="AI110" s="916"/>
      <c r="AJ110" s="917"/>
      <c r="AK110" s="918">
        <v>230191</v>
      </c>
      <c r="AL110" s="916"/>
      <c r="AM110" s="916"/>
      <c r="AN110" s="916"/>
      <c r="AO110" s="917"/>
      <c r="AP110" s="919">
        <v>6.3</v>
      </c>
      <c r="AQ110" s="920"/>
      <c r="AR110" s="920"/>
      <c r="AS110" s="920"/>
      <c r="AT110" s="921"/>
      <c r="AU110" s="955" t="s">
        <v>62</v>
      </c>
      <c r="AV110" s="956"/>
      <c r="AW110" s="956"/>
      <c r="AX110" s="956"/>
      <c r="AY110" s="956"/>
      <c r="AZ110" s="881" t="s">
        <v>408</v>
      </c>
      <c r="BA110" s="826"/>
      <c r="BB110" s="826"/>
      <c r="BC110" s="826"/>
      <c r="BD110" s="826"/>
      <c r="BE110" s="826"/>
      <c r="BF110" s="826"/>
      <c r="BG110" s="826"/>
      <c r="BH110" s="826"/>
      <c r="BI110" s="826"/>
      <c r="BJ110" s="826"/>
      <c r="BK110" s="826"/>
      <c r="BL110" s="826"/>
      <c r="BM110" s="826"/>
      <c r="BN110" s="826"/>
      <c r="BO110" s="826"/>
      <c r="BP110" s="827"/>
      <c r="BQ110" s="882">
        <v>1517412</v>
      </c>
      <c r="BR110" s="863"/>
      <c r="BS110" s="863"/>
      <c r="BT110" s="863"/>
      <c r="BU110" s="863"/>
      <c r="BV110" s="863">
        <v>1292673</v>
      </c>
      <c r="BW110" s="863"/>
      <c r="BX110" s="863"/>
      <c r="BY110" s="863"/>
      <c r="BZ110" s="863"/>
      <c r="CA110" s="863">
        <v>1069077</v>
      </c>
      <c r="CB110" s="863"/>
      <c r="CC110" s="863"/>
      <c r="CD110" s="863"/>
      <c r="CE110" s="863"/>
      <c r="CF110" s="887">
        <v>29.4</v>
      </c>
      <c r="CG110" s="888"/>
      <c r="CH110" s="888"/>
      <c r="CI110" s="888"/>
      <c r="CJ110" s="888"/>
      <c r="CK110" s="951" t="s">
        <v>409</v>
      </c>
      <c r="CL110" s="837"/>
      <c r="CM110" s="912" t="s">
        <v>410</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411</v>
      </c>
      <c r="DH110" s="863"/>
      <c r="DI110" s="863"/>
      <c r="DJ110" s="863"/>
      <c r="DK110" s="863"/>
      <c r="DL110" s="863" t="s">
        <v>411</v>
      </c>
      <c r="DM110" s="863"/>
      <c r="DN110" s="863"/>
      <c r="DO110" s="863"/>
      <c r="DP110" s="863"/>
      <c r="DQ110" s="863" t="s">
        <v>411</v>
      </c>
      <c r="DR110" s="863"/>
      <c r="DS110" s="863"/>
      <c r="DT110" s="863"/>
      <c r="DU110" s="863"/>
      <c r="DV110" s="864" t="s">
        <v>411</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413</v>
      </c>
      <c r="AB111" s="944"/>
      <c r="AC111" s="944"/>
      <c r="AD111" s="944"/>
      <c r="AE111" s="945"/>
      <c r="AF111" s="946" t="s">
        <v>413</v>
      </c>
      <c r="AG111" s="944"/>
      <c r="AH111" s="944"/>
      <c r="AI111" s="944"/>
      <c r="AJ111" s="945"/>
      <c r="AK111" s="946" t="s">
        <v>413</v>
      </c>
      <c r="AL111" s="944"/>
      <c r="AM111" s="944"/>
      <c r="AN111" s="944"/>
      <c r="AO111" s="945"/>
      <c r="AP111" s="947" t="s">
        <v>413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2257079</v>
      </c>
      <c r="BR111" s="835"/>
      <c r="BS111" s="835"/>
      <c r="BT111" s="835"/>
      <c r="BU111" s="835"/>
      <c r="BV111" s="835">
        <v>2112107</v>
      </c>
      <c r="BW111" s="835"/>
      <c r="BX111" s="835"/>
      <c r="BY111" s="835"/>
      <c r="BZ111" s="835"/>
      <c r="CA111" s="835">
        <v>1946702</v>
      </c>
      <c r="CB111" s="835"/>
      <c r="CC111" s="835"/>
      <c r="CD111" s="835"/>
      <c r="CE111" s="835"/>
      <c r="CF111" s="896">
        <v>53.5</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413</v>
      </c>
      <c r="DH111" s="835"/>
      <c r="DI111" s="835"/>
      <c r="DJ111" s="835"/>
      <c r="DK111" s="835"/>
      <c r="DL111" s="835" t="s">
        <v>413</v>
      </c>
      <c r="DM111" s="835"/>
      <c r="DN111" s="835"/>
      <c r="DO111" s="835"/>
      <c r="DP111" s="835"/>
      <c r="DQ111" s="835" t="s">
        <v>413</v>
      </c>
      <c r="DR111" s="835"/>
      <c r="DS111" s="835"/>
      <c r="DT111" s="835"/>
      <c r="DU111" s="835"/>
      <c r="DV111" s="812" t="s">
        <v>413</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3973279</v>
      </c>
      <c r="BR112" s="835"/>
      <c r="BS112" s="835"/>
      <c r="BT112" s="835"/>
      <c r="BU112" s="835"/>
      <c r="BV112" s="835">
        <v>3748055</v>
      </c>
      <c r="BW112" s="835"/>
      <c r="BX112" s="835"/>
      <c r="BY112" s="835"/>
      <c r="BZ112" s="835"/>
      <c r="CA112" s="835">
        <v>3353755</v>
      </c>
      <c r="CB112" s="835"/>
      <c r="CC112" s="835"/>
      <c r="CD112" s="835"/>
      <c r="CE112" s="835"/>
      <c r="CF112" s="896">
        <v>92.1</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484258</v>
      </c>
      <c r="AB113" s="944"/>
      <c r="AC113" s="944"/>
      <c r="AD113" s="944"/>
      <c r="AE113" s="945"/>
      <c r="AF113" s="946">
        <v>512230</v>
      </c>
      <c r="AG113" s="944"/>
      <c r="AH113" s="944"/>
      <c r="AI113" s="944"/>
      <c r="AJ113" s="945"/>
      <c r="AK113" s="946">
        <v>514473</v>
      </c>
      <c r="AL113" s="944"/>
      <c r="AM113" s="944"/>
      <c r="AN113" s="944"/>
      <c r="AO113" s="945"/>
      <c r="AP113" s="947">
        <v>14.1</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203553</v>
      </c>
      <c r="BR113" s="835"/>
      <c r="BS113" s="835"/>
      <c r="BT113" s="835"/>
      <c r="BU113" s="835"/>
      <c r="BV113" s="835">
        <v>181881</v>
      </c>
      <c r="BW113" s="835"/>
      <c r="BX113" s="835"/>
      <c r="BY113" s="835"/>
      <c r="BZ113" s="835"/>
      <c r="CA113" s="835">
        <v>161180</v>
      </c>
      <c r="CB113" s="835"/>
      <c r="CC113" s="835"/>
      <c r="CD113" s="835"/>
      <c r="CE113" s="835"/>
      <c r="CF113" s="896">
        <v>4.4000000000000004</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25882</v>
      </c>
      <c r="AB114" s="798"/>
      <c r="AC114" s="798"/>
      <c r="AD114" s="798"/>
      <c r="AE114" s="799"/>
      <c r="AF114" s="800">
        <v>26414</v>
      </c>
      <c r="AG114" s="798"/>
      <c r="AH114" s="798"/>
      <c r="AI114" s="798"/>
      <c r="AJ114" s="799"/>
      <c r="AK114" s="800">
        <v>27937</v>
      </c>
      <c r="AL114" s="798"/>
      <c r="AM114" s="798"/>
      <c r="AN114" s="798"/>
      <c r="AO114" s="799"/>
      <c r="AP114" s="845">
        <v>0.8</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1098838</v>
      </c>
      <c r="BR114" s="835"/>
      <c r="BS114" s="835"/>
      <c r="BT114" s="835"/>
      <c r="BU114" s="835"/>
      <c r="BV114" s="835">
        <v>1090271</v>
      </c>
      <c r="BW114" s="835"/>
      <c r="BX114" s="835"/>
      <c r="BY114" s="835"/>
      <c r="BZ114" s="835"/>
      <c r="CA114" s="835">
        <v>906674</v>
      </c>
      <c r="CB114" s="835"/>
      <c r="CC114" s="835"/>
      <c r="CD114" s="835"/>
      <c r="CE114" s="835"/>
      <c r="CF114" s="896">
        <v>24.9</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592</v>
      </c>
      <c r="AB115" s="944"/>
      <c r="AC115" s="944"/>
      <c r="AD115" s="944"/>
      <c r="AE115" s="945"/>
      <c r="AF115" s="946">
        <v>106419</v>
      </c>
      <c r="AG115" s="944"/>
      <c r="AH115" s="944"/>
      <c r="AI115" s="944"/>
      <c r="AJ115" s="945"/>
      <c r="AK115" s="946">
        <v>123592</v>
      </c>
      <c r="AL115" s="944"/>
      <c r="AM115" s="944"/>
      <c r="AN115" s="944"/>
      <c r="AO115" s="945"/>
      <c r="AP115" s="947">
        <v>3.4</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112</v>
      </c>
      <c r="DH116" s="798"/>
      <c r="DI116" s="798"/>
      <c r="DJ116" s="798"/>
      <c r="DK116" s="799"/>
      <c r="DL116" s="800" t="s">
        <v>112</v>
      </c>
      <c r="DM116" s="798"/>
      <c r="DN116" s="798"/>
      <c r="DO116" s="798"/>
      <c r="DP116" s="799"/>
      <c r="DQ116" s="800" t="s">
        <v>112</v>
      </c>
      <c r="DR116" s="798"/>
      <c r="DS116" s="798"/>
      <c r="DT116" s="798"/>
      <c r="DU116" s="799"/>
      <c r="DV116" s="845" t="s">
        <v>112</v>
      </c>
      <c r="DW116" s="846"/>
      <c r="DX116" s="846"/>
      <c r="DY116" s="846"/>
      <c r="DZ116" s="847"/>
    </row>
    <row r="117" spans="1:130" s="199" customFormat="1" ht="26.25" customHeight="1">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800544</v>
      </c>
      <c r="AB117" s="930"/>
      <c r="AC117" s="930"/>
      <c r="AD117" s="930"/>
      <c r="AE117" s="931"/>
      <c r="AF117" s="932">
        <v>899331</v>
      </c>
      <c r="AG117" s="930"/>
      <c r="AH117" s="930"/>
      <c r="AI117" s="930"/>
      <c r="AJ117" s="931"/>
      <c r="AK117" s="932">
        <v>896193</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406</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404</v>
      </c>
      <c r="AB118" s="923"/>
      <c r="AC118" s="923"/>
      <c r="AD118" s="923"/>
      <c r="AE118" s="924"/>
      <c r="AF118" s="925" t="s">
        <v>288</v>
      </c>
      <c r="AG118" s="923"/>
      <c r="AH118" s="923"/>
      <c r="AI118" s="923"/>
      <c r="AJ118" s="924"/>
      <c r="AK118" s="925" t="s">
        <v>287</v>
      </c>
      <c r="AL118" s="923"/>
      <c r="AM118" s="923"/>
      <c r="AN118" s="923"/>
      <c r="AO118" s="924"/>
      <c r="AP118" s="926" t="s">
        <v>405</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413</v>
      </c>
      <c r="BR118" s="866"/>
      <c r="BS118" s="866"/>
      <c r="BT118" s="866"/>
      <c r="BU118" s="866"/>
      <c r="BV118" s="866" t="s">
        <v>413</v>
      </c>
      <c r="BW118" s="866"/>
      <c r="BX118" s="866"/>
      <c r="BY118" s="866"/>
      <c r="BZ118" s="866"/>
      <c r="CA118" s="866" t="s">
        <v>413</v>
      </c>
      <c r="CB118" s="866"/>
      <c r="CC118" s="866"/>
      <c r="CD118" s="866"/>
      <c r="CE118" s="866"/>
      <c r="CF118" s="896" t="s">
        <v>413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413</v>
      </c>
      <c r="DH118" s="798"/>
      <c r="DI118" s="798"/>
      <c r="DJ118" s="798"/>
      <c r="DK118" s="799"/>
      <c r="DL118" s="800" t="s">
        <v>413</v>
      </c>
      <c r="DM118" s="798"/>
      <c r="DN118" s="798"/>
      <c r="DO118" s="798"/>
      <c r="DP118" s="799"/>
      <c r="DQ118" s="800" t="s">
        <v>413</v>
      </c>
      <c r="DR118" s="798"/>
      <c r="DS118" s="798"/>
      <c r="DT118" s="798"/>
      <c r="DU118" s="799"/>
      <c r="DV118" s="845" t="s">
        <v>413</v>
      </c>
      <c r="DW118" s="846"/>
      <c r="DX118" s="846"/>
      <c r="DY118" s="846"/>
      <c r="DZ118" s="847"/>
    </row>
    <row r="119" spans="1:130" s="199" customFormat="1" ht="26.25" customHeight="1">
      <c r="A119" s="836" t="s">
        <v>409</v>
      </c>
      <c r="B119" s="837"/>
      <c r="C119" s="912" t="s">
        <v>410</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413</v>
      </c>
      <c r="AB119" s="916"/>
      <c r="AC119" s="916"/>
      <c r="AD119" s="916"/>
      <c r="AE119" s="917"/>
      <c r="AF119" s="918" t="s">
        <v>413</v>
      </c>
      <c r="AG119" s="916"/>
      <c r="AH119" s="916"/>
      <c r="AI119" s="916"/>
      <c r="AJ119" s="917"/>
      <c r="AK119" s="918" t="s">
        <v>413</v>
      </c>
      <c r="AL119" s="916"/>
      <c r="AM119" s="916"/>
      <c r="AN119" s="916"/>
      <c r="AO119" s="917"/>
      <c r="AP119" s="919" t="s">
        <v>413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9050161</v>
      </c>
      <c r="BR119" s="866"/>
      <c r="BS119" s="866"/>
      <c r="BT119" s="866"/>
      <c r="BU119" s="866"/>
      <c r="BV119" s="866">
        <v>8424987</v>
      </c>
      <c r="BW119" s="866"/>
      <c r="BX119" s="866"/>
      <c r="BY119" s="866"/>
      <c r="BZ119" s="866"/>
      <c r="CA119" s="866">
        <v>7437388</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2257079</v>
      </c>
      <c r="DH119" s="781"/>
      <c r="DI119" s="781"/>
      <c r="DJ119" s="781"/>
      <c r="DK119" s="782"/>
      <c r="DL119" s="783">
        <v>2112107</v>
      </c>
      <c r="DM119" s="781"/>
      <c r="DN119" s="781"/>
      <c r="DO119" s="781"/>
      <c r="DP119" s="782"/>
      <c r="DQ119" s="783">
        <v>1946702</v>
      </c>
      <c r="DR119" s="781"/>
      <c r="DS119" s="781"/>
      <c r="DT119" s="781"/>
      <c r="DU119" s="782"/>
      <c r="DV119" s="869">
        <v>53.5</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413</v>
      </c>
      <c r="AB120" s="798"/>
      <c r="AC120" s="798"/>
      <c r="AD120" s="798"/>
      <c r="AE120" s="799"/>
      <c r="AF120" s="800" t="s">
        <v>413</v>
      </c>
      <c r="AG120" s="798"/>
      <c r="AH120" s="798"/>
      <c r="AI120" s="798"/>
      <c r="AJ120" s="799"/>
      <c r="AK120" s="800" t="s">
        <v>413</v>
      </c>
      <c r="AL120" s="798"/>
      <c r="AM120" s="798"/>
      <c r="AN120" s="798"/>
      <c r="AO120" s="799"/>
      <c r="AP120" s="845" t="s">
        <v>413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9465308</v>
      </c>
      <c r="BR120" s="863"/>
      <c r="BS120" s="863"/>
      <c r="BT120" s="863"/>
      <c r="BU120" s="863"/>
      <c r="BV120" s="863">
        <v>9220133</v>
      </c>
      <c r="BW120" s="863"/>
      <c r="BX120" s="863"/>
      <c r="BY120" s="863"/>
      <c r="BZ120" s="863"/>
      <c r="CA120" s="863">
        <v>7030786</v>
      </c>
      <c r="CB120" s="863"/>
      <c r="CC120" s="863"/>
      <c r="CD120" s="863"/>
      <c r="CE120" s="863"/>
      <c r="CF120" s="887">
        <v>193.1</v>
      </c>
      <c r="CG120" s="888"/>
      <c r="CH120" s="888"/>
      <c r="CI120" s="888"/>
      <c r="CJ120" s="888"/>
      <c r="CK120" s="889" t="s">
        <v>441</v>
      </c>
      <c r="CL120" s="873"/>
      <c r="CM120" s="873"/>
      <c r="CN120" s="873"/>
      <c r="CO120" s="874"/>
      <c r="CP120" s="893" t="s">
        <v>442</v>
      </c>
      <c r="CQ120" s="894"/>
      <c r="CR120" s="894"/>
      <c r="CS120" s="894"/>
      <c r="CT120" s="894"/>
      <c r="CU120" s="894"/>
      <c r="CV120" s="894"/>
      <c r="CW120" s="894"/>
      <c r="CX120" s="894"/>
      <c r="CY120" s="894"/>
      <c r="CZ120" s="894"/>
      <c r="DA120" s="894"/>
      <c r="DB120" s="894"/>
      <c r="DC120" s="894"/>
      <c r="DD120" s="894"/>
      <c r="DE120" s="894"/>
      <c r="DF120" s="895"/>
      <c r="DG120" s="882">
        <v>3147231</v>
      </c>
      <c r="DH120" s="863"/>
      <c r="DI120" s="863"/>
      <c r="DJ120" s="863"/>
      <c r="DK120" s="863"/>
      <c r="DL120" s="863">
        <v>2958374</v>
      </c>
      <c r="DM120" s="863"/>
      <c r="DN120" s="863"/>
      <c r="DO120" s="863"/>
      <c r="DP120" s="863"/>
      <c r="DQ120" s="863">
        <v>2630806</v>
      </c>
      <c r="DR120" s="863"/>
      <c r="DS120" s="863"/>
      <c r="DT120" s="863"/>
      <c r="DU120" s="863"/>
      <c r="DV120" s="864">
        <v>72.3</v>
      </c>
      <c r="DW120" s="864"/>
      <c r="DX120" s="864"/>
      <c r="DY120" s="864"/>
      <c r="DZ120" s="865"/>
    </row>
    <row r="121" spans="1:130" s="199" customFormat="1" ht="26.25" customHeight="1">
      <c r="A121" s="838"/>
      <c r="B121" s="839"/>
      <c r="C121" s="884" t="s">
        <v>443</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413</v>
      </c>
      <c r="AB121" s="798"/>
      <c r="AC121" s="798"/>
      <c r="AD121" s="798"/>
      <c r="AE121" s="799"/>
      <c r="AF121" s="800" t="s">
        <v>413</v>
      </c>
      <c r="AG121" s="798"/>
      <c r="AH121" s="798"/>
      <c r="AI121" s="798"/>
      <c r="AJ121" s="799"/>
      <c r="AK121" s="800" t="s">
        <v>413</v>
      </c>
      <c r="AL121" s="798"/>
      <c r="AM121" s="798"/>
      <c r="AN121" s="798"/>
      <c r="AO121" s="799"/>
      <c r="AP121" s="845" t="s">
        <v>413</v>
      </c>
      <c r="AQ121" s="846"/>
      <c r="AR121" s="846"/>
      <c r="AS121" s="846"/>
      <c r="AT121" s="847"/>
      <c r="AU121" s="907"/>
      <c r="AV121" s="908"/>
      <c r="AW121" s="908"/>
      <c r="AX121" s="908"/>
      <c r="AY121" s="909"/>
      <c r="AZ121" s="833" t="s">
        <v>444</v>
      </c>
      <c r="BA121" s="768"/>
      <c r="BB121" s="768"/>
      <c r="BC121" s="768"/>
      <c r="BD121" s="768"/>
      <c r="BE121" s="768"/>
      <c r="BF121" s="768"/>
      <c r="BG121" s="768"/>
      <c r="BH121" s="768"/>
      <c r="BI121" s="768"/>
      <c r="BJ121" s="768"/>
      <c r="BK121" s="768"/>
      <c r="BL121" s="768"/>
      <c r="BM121" s="768"/>
      <c r="BN121" s="768"/>
      <c r="BO121" s="768"/>
      <c r="BP121" s="769"/>
      <c r="BQ121" s="834" t="s">
        <v>413</v>
      </c>
      <c r="BR121" s="835"/>
      <c r="BS121" s="835"/>
      <c r="BT121" s="835"/>
      <c r="BU121" s="835"/>
      <c r="BV121" s="835" t="s">
        <v>413</v>
      </c>
      <c r="BW121" s="835"/>
      <c r="BX121" s="835"/>
      <c r="BY121" s="835"/>
      <c r="BZ121" s="835"/>
      <c r="CA121" s="835" t="s">
        <v>413</v>
      </c>
      <c r="CB121" s="835"/>
      <c r="CC121" s="835"/>
      <c r="CD121" s="835"/>
      <c r="CE121" s="835"/>
      <c r="CF121" s="896" t="s">
        <v>413</v>
      </c>
      <c r="CG121" s="897"/>
      <c r="CH121" s="897"/>
      <c r="CI121" s="897"/>
      <c r="CJ121" s="897"/>
      <c r="CK121" s="890"/>
      <c r="CL121" s="876"/>
      <c r="CM121" s="876"/>
      <c r="CN121" s="876"/>
      <c r="CO121" s="877"/>
      <c r="CP121" s="856" t="s">
        <v>445</v>
      </c>
      <c r="CQ121" s="857"/>
      <c r="CR121" s="857"/>
      <c r="CS121" s="857"/>
      <c r="CT121" s="857"/>
      <c r="CU121" s="857"/>
      <c r="CV121" s="857"/>
      <c r="CW121" s="857"/>
      <c r="CX121" s="857"/>
      <c r="CY121" s="857"/>
      <c r="CZ121" s="857"/>
      <c r="DA121" s="857"/>
      <c r="DB121" s="857"/>
      <c r="DC121" s="857"/>
      <c r="DD121" s="857"/>
      <c r="DE121" s="857"/>
      <c r="DF121" s="858"/>
      <c r="DG121" s="834">
        <v>793240</v>
      </c>
      <c r="DH121" s="835"/>
      <c r="DI121" s="835"/>
      <c r="DJ121" s="835"/>
      <c r="DK121" s="835"/>
      <c r="DL121" s="835">
        <v>761634</v>
      </c>
      <c r="DM121" s="835"/>
      <c r="DN121" s="835"/>
      <c r="DO121" s="835"/>
      <c r="DP121" s="835"/>
      <c r="DQ121" s="835">
        <v>705677</v>
      </c>
      <c r="DR121" s="835"/>
      <c r="DS121" s="835"/>
      <c r="DT121" s="835"/>
      <c r="DU121" s="835"/>
      <c r="DV121" s="812">
        <v>19.399999999999999</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413</v>
      </c>
      <c r="AB122" s="798"/>
      <c r="AC122" s="798"/>
      <c r="AD122" s="798"/>
      <c r="AE122" s="799"/>
      <c r="AF122" s="800" t="s">
        <v>413</v>
      </c>
      <c r="AG122" s="798"/>
      <c r="AH122" s="798"/>
      <c r="AI122" s="798"/>
      <c r="AJ122" s="799"/>
      <c r="AK122" s="800" t="s">
        <v>413</v>
      </c>
      <c r="AL122" s="798"/>
      <c r="AM122" s="798"/>
      <c r="AN122" s="798"/>
      <c r="AO122" s="799"/>
      <c r="AP122" s="845" t="s">
        <v>413</v>
      </c>
      <c r="AQ122" s="846"/>
      <c r="AR122" s="846"/>
      <c r="AS122" s="846"/>
      <c r="AT122" s="847"/>
      <c r="AU122" s="907"/>
      <c r="AV122" s="908"/>
      <c r="AW122" s="908"/>
      <c r="AX122" s="908"/>
      <c r="AY122" s="909"/>
      <c r="AZ122" s="900" t="s">
        <v>446</v>
      </c>
      <c r="BA122" s="901"/>
      <c r="BB122" s="901"/>
      <c r="BC122" s="901"/>
      <c r="BD122" s="901"/>
      <c r="BE122" s="901"/>
      <c r="BF122" s="901"/>
      <c r="BG122" s="901"/>
      <c r="BH122" s="901"/>
      <c r="BI122" s="901"/>
      <c r="BJ122" s="901"/>
      <c r="BK122" s="901"/>
      <c r="BL122" s="901"/>
      <c r="BM122" s="901"/>
      <c r="BN122" s="901"/>
      <c r="BO122" s="901"/>
      <c r="BP122" s="902"/>
      <c r="BQ122" s="903">
        <v>6746735</v>
      </c>
      <c r="BR122" s="866"/>
      <c r="BS122" s="866"/>
      <c r="BT122" s="866"/>
      <c r="BU122" s="866"/>
      <c r="BV122" s="866">
        <v>6143000</v>
      </c>
      <c r="BW122" s="866"/>
      <c r="BX122" s="866"/>
      <c r="BY122" s="866"/>
      <c r="BZ122" s="866"/>
      <c r="CA122" s="866">
        <v>5960275</v>
      </c>
      <c r="CB122" s="866"/>
      <c r="CC122" s="866"/>
      <c r="CD122" s="866"/>
      <c r="CE122" s="866"/>
      <c r="CF122" s="867">
        <v>163.69999999999999</v>
      </c>
      <c r="CG122" s="868"/>
      <c r="CH122" s="868"/>
      <c r="CI122" s="868"/>
      <c r="CJ122" s="868"/>
      <c r="CK122" s="890"/>
      <c r="CL122" s="876"/>
      <c r="CM122" s="876"/>
      <c r="CN122" s="876"/>
      <c r="CO122" s="877"/>
      <c r="CP122" s="856" t="s">
        <v>447</v>
      </c>
      <c r="CQ122" s="857"/>
      <c r="CR122" s="857"/>
      <c r="CS122" s="857"/>
      <c r="CT122" s="857"/>
      <c r="CU122" s="857"/>
      <c r="CV122" s="857"/>
      <c r="CW122" s="857"/>
      <c r="CX122" s="857"/>
      <c r="CY122" s="857"/>
      <c r="CZ122" s="857"/>
      <c r="DA122" s="857"/>
      <c r="DB122" s="857"/>
      <c r="DC122" s="857"/>
      <c r="DD122" s="857"/>
      <c r="DE122" s="857"/>
      <c r="DF122" s="858"/>
      <c r="DG122" s="834">
        <v>32808</v>
      </c>
      <c r="DH122" s="835"/>
      <c r="DI122" s="835"/>
      <c r="DJ122" s="835"/>
      <c r="DK122" s="835"/>
      <c r="DL122" s="835">
        <v>28047</v>
      </c>
      <c r="DM122" s="835"/>
      <c r="DN122" s="835"/>
      <c r="DO122" s="835"/>
      <c r="DP122" s="835"/>
      <c r="DQ122" s="835">
        <v>17272</v>
      </c>
      <c r="DR122" s="835"/>
      <c r="DS122" s="835"/>
      <c r="DT122" s="835"/>
      <c r="DU122" s="835"/>
      <c r="DV122" s="812">
        <v>0.5</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411</v>
      </c>
      <c r="AB123" s="798"/>
      <c r="AC123" s="798"/>
      <c r="AD123" s="798"/>
      <c r="AE123" s="799"/>
      <c r="AF123" s="800" t="s">
        <v>411</v>
      </c>
      <c r="AG123" s="798"/>
      <c r="AH123" s="798"/>
      <c r="AI123" s="798"/>
      <c r="AJ123" s="799"/>
      <c r="AK123" s="800" t="s">
        <v>411</v>
      </c>
      <c r="AL123" s="798"/>
      <c r="AM123" s="798"/>
      <c r="AN123" s="798"/>
      <c r="AO123" s="799"/>
      <c r="AP123" s="845" t="s">
        <v>411</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448</v>
      </c>
      <c r="BP123" s="899"/>
      <c r="BQ123" s="853">
        <v>16212043</v>
      </c>
      <c r="BR123" s="854"/>
      <c r="BS123" s="854"/>
      <c r="BT123" s="854"/>
      <c r="BU123" s="854"/>
      <c r="BV123" s="854">
        <v>15363133</v>
      </c>
      <c r="BW123" s="854"/>
      <c r="BX123" s="854"/>
      <c r="BY123" s="854"/>
      <c r="BZ123" s="854"/>
      <c r="CA123" s="854">
        <v>12991061</v>
      </c>
      <c r="CB123" s="854"/>
      <c r="CC123" s="854"/>
      <c r="CD123" s="854"/>
      <c r="CE123" s="854"/>
      <c r="CF123" s="764"/>
      <c r="CG123" s="765"/>
      <c r="CH123" s="765"/>
      <c r="CI123" s="765"/>
      <c r="CJ123" s="855"/>
      <c r="CK123" s="890"/>
      <c r="CL123" s="876"/>
      <c r="CM123" s="876"/>
      <c r="CN123" s="876"/>
      <c r="CO123" s="877"/>
      <c r="CP123" s="856" t="s">
        <v>449</v>
      </c>
      <c r="CQ123" s="857"/>
      <c r="CR123" s="857"/>
      <c r="CS123" s="857"/>
      <c r="CT123" s="857"/>
      <c r="CU123" s="857"/>
      <c r="CV123" s="857"/>
      <c r="CW123" s="857"/>
      <c r="CX123" s="857"/>
      <c r="CY123" s="857"/>
      <c r="CZ123" s="857"/>
      <c r="DA123" s="857"/>
      <c r="DB123" s="857"/>
      <c r="DC123" s="857"/>
      <c r="DD123" s="857"/>
      <c r="DE123" s="857"/>
      <c r="DF123" s="858"/>
      <c r="DG123" s="797" t="s">
        <v>413</v>
      </c>
      <c r="DH123" s="798"/>
      <c r="DI123" s="798"/>
      <c r="DJ123" s="798"/>
      <c r="DK123" s="799"/>
      <c r="DL123" s="800" t="s">
        <v>413</v>
      </c>
      <c r="DM123" s="798"/>
      <c r="DN123" s="798"/>
      <c r="DO123" s="798"/>
      <c r="DP123" s="799"/>
      <c r="DQ123" s="800" t="s">
        <v>413</v>
      </c>
      <c r="DR123" s="798"/>
      <c r="DS123" s="798"/>
      <c r="DT123" s="798"/>
      <c r="DU123" s="799"/>
      <c r="DV123" s="845" t="s">
        <v>413</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413</v>
      </c>
      <c r="AB124" s="798"/>
      <c r="AC124" s="798"/>
      <c r="AD124" s="798"/>
      <c r="AE124" s="799"/>
      <c r="AF124" s="800" t="s">
        <v>413</v>
      </c>
      <c r="AG124" s="798"/>
      <c r="AH124" s="798"/>
      <c r="AI124" s="798"/>
      <c r="AJ124" s="799"/>
      <c r="AK124" s="800" t="s">
        <v>413</v>
      </c>
      <c r="AL124" s="798"/>
      <c r="AM124" s="798"/>
      <c r="AN124" s="798"/>
      <c r="AO124" s="799"/>
      <c r="AP124" s="845" t="s">
        <v>413</v>
      </c>
      <c r="AQ124" s="846"/>
      <c r="AR124" s="846"/>
      <c r="AS124" s="846"/>
      <c r="AT124" s="847"/>
      <c r="AU124" s="848" t="s">
        <v>450</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413</v>
      </c>
      <c r="BR124" s="852"/>
      <c r="BS124" s="852"/>
      <c r="BT124" s="852"/>
      <c r="BU124" s="852"/>
      <c r="BV124" s="852" t="s">
        <v>413</v>
      </c>
      <c r="BW124" s="852"/>
      <c r="BX124" s="852"/>
      <c r="BY124" s="852"/>
      <c r="BZ124" s="852"/>
      <c r="CA124" s="852" t="s">
        <v>413</v>
      </c>
      <c r="CB124" s="852"/>
      <c r="CC124" s="852"/>
      <c r="CD124" s="852"/>
      <c r="CE124" s="852"/>
      <c r="CF124" s="742"/>
      <c r="CG124" s="743"/>
      <c r="CH124" s="743"/>
      <c r="CI124" s="743"/>
      <c r="CJ124" s="883"/>
      <c r="CK124" s="891"/>
      <c r="CL124" s="891"/>
      <c r="CM124" s="891"/>
      <c r="CN124" s="891"/>
      <c r="CO124" s="892"/>
      <c r="CP124" s="856" t="s">
        <v>451</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452</v>
      </c>
      <c r="CL125" s="873"/>
      <c r="CM125" s="873"/>
      <c r="CN125" s="873"/>
      <c r="CO125" s="874"/>
      <c r="CP125" s="881" t="s">
        <v>453</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592</v>
      </c>
      <c r="AB126" s="798"/>
      <c r="AC126" s="798"/>
      <c r="AD126" s="798"/>
      <c r="AE126" s="799"/>
      <c r="AF126" s="800">
        <v>106419</v>
      </c>
      <c r="AG126" s="798"/>
      <c r="AH126" s="798"/>
      <c r="AI126" s="798"/>
      <c r="AJ126" s="799"/>
      <c r="AK126" s="800">
        <v>123592</v>
      </c>
      <c r="AL126" s="798"/>
      <c r="AM126" s="798"/>
      <c r="AN126" s="798"/>
      <c r="AO126" s="799"/>
      <c r="AP126" s="845">
        <v>3.4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454</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455</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456</v>
      </c>
      <c r="AY127" s="830"/>
      <c r="AZ127" s="830"/>
      <c r="BA127" s="830"/>
      <c r="BB127" s="830"/>
      <c r="BC127" s="830"/>
      <c r="BD127" s="830"/>
      <c r="BE127" s="831"/>
      <c r="BF127" s="829" t="s">
        <v>457</v>
      </c>
      <c r="BG127" s="830"/>
      <c r="BH127" s="830"/>
      <c r="BI127" s="830"/>
      <c r="BJ127" s="830"/>
      <c r="BK127" s="830"/>
      <c r="BL127" s="831"/>
      <c r="BM127" s="829" t="s">
        <v>458</v>
      </c>
      <c r="BN127" s="830"/>
      <c r="BO127" s="830"/>
      <c r="BP127" s="830"/>
      <c r="BQ127" s="830"/>
      <c r="BR127" s="830"/>
      <c r="BS127" s="831"/>
      <c r="BT127" s="829" t="s">
        <v>459</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460</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461</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462</v>
      </c>
      <c r="X128" s="816"/>
      <c r="Y128" s="816"/>
      <c r="Z128" s="817"/>
      <c r="AA128" s="818" t="s">
        <v>112</v>
      </c>
      <c r="AB128" s="819"/>
      <c r="AC128" s="819"/>
      <c r="AD128" s="819"/>
      <c r="AE128" s="820"/>
      <c r="AF128" s="821" t="s">
        <v>112</v>
      </c>
      <c r="AG128" s="819"/>
      <c r="AH128" s="819"/>
      <c r="AI128" s="819"/>
      <c r="AJ128" s="820"/>
      <c r="AK128" s="821" t="s">
        <v>112</v>
      </c>
      <c r="AL128" s="819"/>
      <c r="AM128" s="819"/>
      <c r="AN128" s="819"/>
      <c r="AO128" s="820"/>
      <c r="AP128" s="822"/>
      <c r="AQ128" s="823"/>
      <c r="AR128" s="823"/>
      <c r="AS128" s="823"/>
      <c r="AT128" s="824"/>
      <c r="AU128" s="235"/>
      <c r="AV128" s="235"/>
      <c r="AW128" s="235"/>
      <c r="AX128" s="825" t="s">
        <v>463</v>
      </c>
      <c r="AY128" s="826"/>
      <c r="AZ128" s="826"/>
      <c r="BA128" s="826"/>
      <c r="BB128" s="826"/>
      <c r="BC128" s="826"/>
      <c r="BD128" s="826"/>
      <c r="BE128" s="827"/>
      <c r="BF128" s="804" t="s">
        <v>112</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464</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413</v>
      </c>
      <c r="DM128" s="809"/>
      <c r="DN128" s="809"/>
      <c r="DO128" s="809"/>
      <c r="DP128" s="809"/>
      <c r="DQ128" s="809" t="s">
        <v>413</v>
      </c>
      <c r="DR128" s="809"/>
      <c r="DS128" s="809"/>
      <c r="DT128" s="809"/>
      <c r="DU128" s="809"/>
      <c r="DV128" s="810" t="s">
        <v>413</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465</v>
      </c>
      <c r="X129" s="795"/>
      <c r="Y129" s="795"/>
      <c r="Z129" s="796"/>
      <c r="AA129" s="797">
        <v>4175301</v>
      </c>
      <c r="AB129" s="798"/>
      <c r="AC129" s="798"/>
      <c r="AD129" s="798"/>
      <c r="AE129" s="799"/>
      <c r="AF129" s="800">
        <v>4262552</v>
      </c>
      <c r="AG129" s="798"/>
      <c r="AH129" s="798"/>
      <c r="AI129" s="798"/>
      <c r="AJ129" s="799"/>
      <c r="AK129" s="800">
        <v>4284251</v>
      </c>
      <c r="AL129" s="798"/>
      <c r="AM129" s="798"/>
      <c r="AN129" s="798"/>
      <c r="AO129" s="799"/>
      <c r="AP129" s="801"/>
      <c r="AQ129" s="802"/>
      <c r="AR129" s="802"/>
      <c r="AS129" s="802"/>
      <c r="AT129" s="803"/>
      <c r="AU129" s="237"/>
      <c r="AV129" s="237"/>
      <c r="AW129" s="237"/>
      <c r="AX129" s="767" t="s">
        <v>466</v>
      </c>
      <c r="AY129" s="768"/>
      <c r="AZ129" s="768"/>
      <c r="BA129" s="768"/>
      <c r="BB129" s="768"/>
      <c r="BC129" s="768"/>
      <c r="BD129" s="768"/>
      <c r="BE129" s="769"/>
      <c r="BF129" s="787" t="s">
        <v>413</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467</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468</v>
      </c>
      <c r="X130" s="795"/>
      <c r="Y130" s="795"/>
      <c r="Z130" s="796"/>
      <c r="AA130" s="797">
        <v>653983</v>
      </c>
      <c r="AB130" s="798"/>
      <c r="AC130" s="798"/>
      <c r="AD130" s="798"/>
      <c r="AE130" s="799"/>
      <c r="AF130" s="800">
        <v>637605</v>
      </c>
      <c r="AG130" s="798"/>
      <c r="AH130" s="798"/>
      <c r="AI130" s="798"/>
      <c r="AJ130" s="799"/>
      <c r="AK130" s="800">
        <v>644046</v>
      </c>
      <c r="AL130" s="798"/>
      <c r="AM130" s="798"/>
      <c r="AN130" s="798"/>
      <c r="AO130" s="799"/>
      <c r="AP130" s="801"/>
      <c r="AQ130" s="802"/>
      <c r="AR130" s="802"/>
      <c r="AS130" s="802"/>
      <c r="AT130" s="803"/>
      <c r="AU130" s="237"/>
      <c r="AV130" s="237"/>
      <c r="AW130" s="237"/>
      <c r="AX130" s="767" t="s">
        <v>469</v>
      </c>
      <c r="AY130" s="768"/>
      <c r="AZ130" s="768"/>
      <c r="BA130" s="768"/>
      <c r="BB130" s="768"/>
      <c r="BC130" s="768"/>
      <c r="BD130" s="768"/>
      <c r="BE130" s="769"/>
      <c r="BF130" s="770">
        <v>6.1</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470</v>
      </c>
      <c r="X131" s="778"/>
      <c r="Y131" s="778"/>
      <c r="Z131" s="779"/>
      <c r="AA131" s="780">
        <v>3521318</v>
      </c>
      <c r="AB131" s="781"/>
      <c r="AC131" s="781"/>
      <c r="AD131" s="781"/>
      <c r="AE131" s="782"/>
      <c r="AF131" s="783">
        <v>3624947</v>
      </c>
      <c r="AG131" s="781"/>
      <c r="AH131" s="781"/>
      <c r="AI131" s="781"/>
      <c r="AJ131" s="782"/>
      <c r="AK131" s="783">
        <v>3640205</v>
      </c>
      <c r="AL131" s="781"/>
      <c r="AM131" s="781"/>
      <c r="AN131" s="781"/>
      <c r="AO131" s="782"/>
      <c r="AP131" s="784"/>
      <c r="AQ131" s="785"/>
      <c r="AR131" s="785"/>
      <c r="AS131" s="785"/>
      <c r="AT131" s="786"/>
      <c r="AU131" s="237"/>
      <c r="AV131" s="237"/>
      <c r="AW131" s="237"/>
      <c r="AX131" s="745" t="s">
        <v>471</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472</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473</v>
      </c>
      <c r="W132" s="758"/>
      <c r="X132" s="758"/>
      <c r="Y132" s="758"/>
      <c r="Z132" s="759"/>
      <c r="AA132" s="760">
        <v>4.162106348</v>
      </c>
      <c r="AB132" s="761"/>
      <c r="AC132" s="761"/>
      <c r="AD132" s="761"/>
      <c r="AE132" s="762"/>
      <c r="AF132" s="763">
        <v>7.2201331499999997</v>
      </c>
      <c r="AG132" s="761"/>
      <c r="AH132" s="761"/>
      <c r="AI132" s="761"/>
      <c r="AJ132" s="762"/>
      <c r="AK132" s="763">
        <v>6.9267252810000004</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474</v>
      </c>
      <c r="W133" s="737"/>
      <c r="X133" s="737"/>
      <c r="Y133" s="737"/>
      <c r="Z133" s="738"/>
      <c r="AA133" s="739">
        <v>7.9</v>
      </c>
      <c r="AB133" s="740"/>
      <c r="AC133" s="740"/>
      <c r="AD133" s="740"/>
      <c r="AE133" s="741"/>
      <c r="AF133" s="739">
        <v>6.2</v>
      </c>
      <c r="AG133" s="740"/>
      <c r="AH133" s="740"/>
      <c r="AI133" s="740"/>
      <c r="AJ133" s="741"/>
      <c r="AK133" s="739">
        <v>6.1</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0" zoomScaleNormal="8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0" zoomScaleSheetLayoutView="80"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475</v>
      </c>
      <c r="B5" s="248"/>
      <c r="C5" s="248"/>
      <c r="D5" s="248"/>
      <c r="E5" s="248"/>
      <c r="F5" s="248"/>
      <c r="G5" s="248"/>
      <c r="H5" s="248"/>
      <c r="I5" s="248"/>
      <c r="J5" s="248"/>
      <c r="K5" s="248"/>
      <c r="L5" s="248"/>
      <c r="M5" s="248"/>
      <c r="N5" s="248"/>
      <c r="O5" s="249"/>
    </row>
    <row r="6" spans="1:16">
      <c r="A6" s="250"/>
      <c r="B6" s="246"/>
      <c r="C6" s="246"/>
      <c r="D6" s="246"/>
      <c r="E6" s="246"/>
      <c r="F6" s="246"/>
      <c r="G6" s="251" t="s">
        <v>476</v>
      </c>
      <c r="H6" s="251"/>
      <c r="I6" s="251"/>
      <c r="J6" s="251"/>
      <c r="K6" s="246"/>
      <c r="L6" s="246"/>
      <c r="M6" s="246"/>
      <c r="N6" s="246"/>
    </row>
    <row r="7" spans="1:16">
      <c r="A7" s="250"/>
      <c r="B7" s="246"/>
      <c r="C7" s="246"/>
      <c r="D7" s="246"/>
      <c r="E7" s="246"/>
      <c r="F7" s="246"/>
      <c r="G7" s="253"/>
      <c r="H7" s="254"/>
      <c r="I7" s="254"/>
      <c r="J7" s="255"/>
      <c r="K7" s="1151" t="s">
        <v>477</v>
      </c>
      <c r="L7" s="256"/>
      <c r="M7" s="257" t="s">
        <v>478</v>
      </c>
      <c r="N7" s="258"/>
    </row>
    <row r="8" spans="1:16">
      <c r="A8" s="250"/>
      <c r="B8" s="246"/>
      <c r="C8" s="246"/>
      <c r="D8" s="246"/>
      <c r="E8" s="246"/>
      <c r="F8" s="246"/>
      <c r="G8" s="259"/>
      <c r="H8" s="260"/>
      <c r="I8" s="260"/>
      <c r="J8" s="261"/>
      <c r="K8" s="1152"/>
      <c r="L8" s="262" t="s">
        <v>479</v>
      </c>
      <c r="M8" s="263" t="s">
        <v>480</v>
      </c>
      <c r="N8" s="264" t="s">
        <v>481</v>
      </c>
    </row>
    <row r="9" spans="1:16">
      <c r="A9" s="250"/>
      <c r="B9" s="246"/>
      <c r="C9" s="246"/>
      <c r="D9" s="246"/>
      <c r="E9" s="246"/>
      <c r="F9" s="246"/>
      <c r="G9" s="1165" t="s">
        <v>482</v>
      </c>
      <c r="H9" s="1166"/>
      <c r="I9" s="1166"/>
      <c r="J9" s="1167"/>
      <c r="K9" s="265">
        <v>1256692</v>
      </c>
      <c r="L9" s="266">
        <v>92424</v>
      </c>
      <c r="M9" s="267">
        <v>189696</v>
      </c>
      <c r="N9" s="268">
        <v>-51.3</v>
      </c>
    </row>
    <row r="10" spans="1:16">
      <c r="A10" s="250"/>
      <c r="B10" s="246"/>
      <c r="C10" s="246"/>
      <c r="D10" s="246"/>
      <c r="E10" s="246"/>
      <c r="F10" s="246"/>
      <c r="G10" s="1165" t="s">
        <v>483</v>
      </c>
      <c r="H10" s="1166"/>
      <c r="I10" s="1166"/>
      <c r="J10" s="1167"/>
      <c r="K10" s="269">
        <v>13059</v>
      </c>
      <c r="L10" s="270">
        <v>960</v>
      </c>
      <c r="M10" s="271">
        <v>21936</v>
      </c>
      <c r="N10" s="272">
        <v>-95.6</v>
      </c>
    </row>
    <row r="11" spans="1:16" ht="13.5" customHeight="1">
      <c r="A11" s="250"/>
      <c r="B11" s="246"/>
      <c r="C11" s="246"/>
      <c r="D11" s="246"/>
      <c r="E11" s="246"/>
      <c r="F11" s="246"/>
      <c r="G11" s="1165" t="s">
        <v>484</v>
      </c>
      <c r="H11" s="1166"/>
      <c r="I11" s="1166"/>
      <c r="J11" s="1167"/>
      <c r="K11" s="269">
        <v>180955</v>
      </c>
      <c r="L11" s="270">
        <v>13308</v>
      </c>
      <c r="M11" s="271">
        <v>29437</v>
      </c>
      <c r="N11" s="272">
        <v>-54.8</v>
      </c>
    </row>
    <row r="12" spans="1:16" ht="13.5" customHeight="1">
      <c r="A12" s="250"/>
      <c r="B12" s="246"/>
      <c r="C12" s="246"/>
      <c r="D12" s="246"/>
      <c r="E12" s="246"/>
      <c r="F12" s="246"/>
      <c r="G12" s="1165" t="s">
        <v>485</v>
      </c>
      <c r="H12" s="1166"/>
      <c r="I12" s="1166"/>
      <c r="J12" s="1167"/>
      <c r="K12" s="269" t="s">
        <v>486</v>
      </c>
      <c r="L12" s="270" t="s">
        <v>486</v>
      </c>
      <c r="M12" s="271">
        <v>3160</v>
      </c>
      <c r="N12" s="272" t="s">
        <v>486</v>
      </c>
    </row>
    <row r="13" spans="1:16" ht="13.5" customHeight="1">
      <c r="A13" s="250"/>
      <c r="B13" s="246"/>
      <c r="C13" s="246"/>
      <c r="D13" s="246"/>
      <c r="E13" s="246"/>
      <c r="F13" s="246"/>
      <c r="G13" s="1165" t="s">
        <v>487</v>
      </c>
      <c r="H13" s="1166"/>
      <c r="I13" s="1166"/>
      <c r="J13" s="1167"/>
      <c r="K13" s="269" t="s">
        <v>486</v>
      </c>
      <c r="L13" s="270" t="s">
        <v>486</v>
      </c>
      <c r="M13" s="271" t="s">
        <v>486</v>
      </c>
      <c r="N13" s="272" t="s">
        <v>486</v>
      </c>
    </row>
    <row r="14" spans="1:16" ht="13.5" customHeight="1">
      <c r="A14" s="250"/>
      <c r="B14" s="246"/>
      <c r="C14" s="246"/>
      <c r="D14" s="246"/>
      <c r="E14" s="246"/>
      <c r="F14" s="246"/>
      <c r="G14" s="1165" t="s">
        <v>488</v>
      </c>
      <c r="H14" s="1166"/>
      <c r="I14" s="1166"/>
      <c r="J14" s="1167"/>
      <c r="K14" s="269">
        <v>69207</v>
      </c>
      <c r="L14" s="270">
        <v>5090</v>
      </c>
      <c r="M14" s="271">
        <v>9091</v>
      </c>
      <c r="N14" s="272">
        <v>-44</v>
      </c>
    </row>
    <row r="15" spans="1:16" ht="13.5" customHeight="1">
      <c r="A15" s="250"/>
      <c r="B15" s="246"/>
      <c r="C15" s="246"/>
      <c r="D15" s="246"/>
      <c r="E15" s="246"/>
      <c r="F15" s="246"/>
      <c r="G15" s="1165" t="s">
        <v>489</v>
      </c>
      <c r="H15" s="1166"/>
      <c r="I15" s="1166"/>
      <c r="J15" s="1167"/>
      <c r="K15" s="269">
        <v>49995</v>
      </c>
      <c r="L15" s="270">
        <v>3677</v>
      </c>
      <c r="M15" s="271">
        <v>4470</v>
      </c>
      <c r="N15" s="272">
        <v>-17.7</v>
      </c>
    </row>
    <row r="16" spans="1:16">
      <c r="A16" s="250"/>
      <c r="B16" s="246"/>
      <c r="C16" s="246"/>
      <c r="D16" s="246"/>
      <c r="E16" s="246"/>
      <c r="F16" s="246"/>
      <c r="G16" s="1168" t="s">
        <v>490</v>
      </c>
      <c r="H16" s="1169"/>
      <c r="I16" s="1169"/>
      <c r="J16" s="1170"/>
      <c r="K16" s="270">
        <v>-176047</v>
      </c>
      <c r="L16" s="270">
        <v>-12947</v>
      </c>
      <c r="M16" s="271">
        <v>-19414</v>
      </c>
      <c r="N16" s="272">
        <v>-33.299999999999997</v>
      </c>
    </row>
    <row r="17" spans="1:16">
      <c r="A17" s="250"/>
      <c r="B17" s="246"/>
      <c r="C17" s="246"/>
      <c r="D17" s="246"/>
      <c r="E17" s="246"/>
      <c r="F17" s="246"/>
      <c r="G17" s="1168" t="s">
        <v>171</v>
      </c>
      <c r="H17" s="1169"/>
      <c r="I17" s="1169"/>
      <c r="J17" s="1170"/>
      <c r="K17" s="270">
        <v>1393861</v>
      </c>
      <c r="L17" s="270">
        <v>102512</v>
      </c>
      <c r="M17" s="271">
        <v>238376</v>
      </c>
      <c r="N17" s="272">
        <v>-57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491</v>
      </c>
      <c r="H19" s="246"/>
      <c r="I19" s="246"/>
      <c r="J19" s="246"/>
      <c r="K19" s="246"/>
      <c r="L19" s="246"/>
      <c r="M19" s="246"/>
      <c r="N19" s="246"/>
    </row>
    <row r="20" spans="1:16">
      <c r="A20" s="250"/>
      <c r="B20" s="246"/>
      <c r="C20" s="246"/>
      <c r="D20" s="246"/>
      <c r="E20" s="246"/>
      <c r="F20" s="246"/>
      <c r="G20" s="274"/>
      <c r="H20" s="275"/>
      <c r="I20" s="275"/>
      <c r="J20" s="276"/>
      <c r="K20" s="277" t="s">
        <v>492</v>
      </c>
      <c r="L20" s="278" t="s">
        <v>493</v>
      </c>
      <c r="M20" s="279" t="s">
        <v>494</v>
      </c>
      <c r="N20" s="280"/>
    </row>
    <row r="21" spans="1:16" s="286" customFormat="1">
      <c r="A21" s="281"/>
      <c r="B21" s="251"/>
      <c r="C21" s="251"/>
      <c r="D21" s="251"/>
      <c r="E21" s="251"/>
      <c r="F21" s="251"/>
      <c r="G21" s="1162" t="s">
        <v>495</v>
      </c>
      <c r="H21" s="1163"/>
      <c r="I21" s="1163"/>
      <c r="J21" s="1164"/>
      <c r="K21" s="282">
        <v>9.7799999999999994</v>
      </c>
      <c r="L21" s="283">
        <v>21.75</v>
      </c>
      <c r="M21" s="284">
        <v>-11.97</v>
      </c>
      <c r="N21" s="251"/>
      <c r="O21" s="285"/>
      <c r="P21" s="281"/>
    </row>
    <row r="22" spans="1:16" s="286" customFormat="1">
      <c r="A22" s="281"/>
      <c r="B22" s="251"/>
      <c r="C22" s="251"/>
      <c r="D22" s="251"/>
      <c r="E22" s="251"/>
      <c r="F22" s="251"/>
      <c r="G22" s="1162" t="s">
        <v>496</v>
      </c>
      <c r="H22" s="1163"/>
      <c r="I22" s="1163"/>
      <c r="J22" s="1164"/>
      <c r="K22" s="287">
        <v>99</v>
      </c>
      <c r="L22" s="288">
        <v>95.2</v>
      </c>
      <c r="M22" s="289">
        <v>3.8</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499</v>
      </c>
      <c r="H29" s="251"/>
      <c r="I29" s="251"/>
      <c r="J29" s="251"/>
      <c r="K29" s="246"/>
      <c r="L29" s="246"/>
      <c r="M29" s="246"/>
      <c r="N29" s="246"/>
      <c r="O29" s="295"/>
    </row>
    <row r="30" spans="1:16">
      <c r="A30" s="250"/>
      <c r="B30" s="246"/>
      <c r="C30" s="246"/>
      <c r="D30" s="246"/>
      <c r="E30" s="246"/>
      <c r="F30" s="246"/>
      <c r="G30" s="253"/>
      <c r="H30" s="254"/>
      <c r="I30" s="254"/>
      <c r="J30" s="255"/>
      <c r="K30" s="1151" t="s">
        <v>477</v>
      </c>
      <c r="L30" s="256"/>
      <c r="M30" s="257" t="s">
        <v>478</v>
      </c>
      <c r="N30" s="258"/>
    </row>
    <row r="31" spans="1:16">
      <c r="A31" s="250"/>
      <c r="B31" s="246"/>
      <c r="C31" s="246"/>
      <c r="D31" s="246"/>
      <c r="E31" s="246"/>
      <c r="F31" s="246"/>
      <c r="G31" s="259"/>
      <c r="H31" s="260"/>
      <c r="I31" s="260"/>
      <c r="J31" s="261"/>
      <c r="K31" s="1152"/>
      <c r="L31" s="262" t="s">
        <v>479</v>
      </c>
      <c r="M31" s="263" t="s">
        <v>480</v>
      </c>
      <c r="N31" s="264" t="s">
        <v>481</v>
      </c>
    </row>
    <row r="32" spans="1:16" ht="27" customHeight="1">
      <c r="A32" s="250"/>
      <c r="B32" s="246"/>
      <c r="C32" s="246"/>
      <c r="D32" s="246"/>
      <c r="E32" s="246"/>
      <c r="F32" s="246"/>
      <c r="G32" s="1153" t="s">
        <v>500</v>
      </c>
      <c r="H32" s="1154"/>
      <c r="I32" s="1154"/>
      <c r="J32" s="1155"/>
      <c r="K32" s="296">
        <v>230191</v>
      </c>
      <c r="L32" s="296">
        <v>16930</v>
      </c>
      <c r="M32" s="297">
        <v>139853</v>
      </c>
      <c r="N32" s="298">
        <v>-87.9</v>
      </c>
    </row>
    <row r="33" spans="1:16" ht="13.5" customHeight="1">
      <c r="A33" s="250"/>
      <c r="B33" s="246"/>
      <c r="C33" s="246"/>
      <c r="D33" s="246"/>
      <c r="E33" s="246"/>
      <c r="F33" s="246"/>
      <c r="G33" s="1153" t="s">
        <v>501</v>
      </c>
      <c r="H33" s="1154"/>
      <c r="I33" s="1154"/>
      <c r="J33" s="1155"/>
      <c r="K33" s="296" t="s">
        <v>486</v>
      </c>
      <c r="L33" s="296" t="s">
        <v>486</v>
      </c>
      <c r="M33" s="297" t="s">
        <v>486</v>
      </c>
      <c r="N33" s="298" t="s">
        <v>486</v>
      </c>
    </row>
    <row r="34" spans="1:16" ht="27" customHeight="1">
      <c r="A34" s="250"/>
      <c r="B34" s="246"/>
      <c r="C34" s="246"/>
      <c r="D34" s="246"/>
      <c r="E34" s="246"/>
      <c r="F34" s="246"/>
      <c r="G34" s="1153" t="s">
        <v>502</v>
      </c>
      <c r="H34" s="1154"/>
      <c r="I34" s="1154"/>
      <c r="J34" s="1155"/>
      <c r="K34" s="296" t="s">
        <v>486</v>
      </c>
      <c r="L34" s="296" t="s">
        <v>486</v>
      </c>
      <c r="M34" s="297">
        <v>4</v>
      </c>
      <c r="N34" s="298" t="s">
        <v>486</v>
      </c>
    </row>
    <row r="35" spans="1:16" ht="27" customHeight="1">
      <c r="A35" s="250"/>
      <c r="B35" s="246"/>
      <c r="C35" s="246"/>
      <c r="D35" s="246"/>
      <c r="E35" s="246"/>
      <c r="F35" s="246"/>
      <c r="G35" s="1153" t="s">
        <v>503</v>
      </c>
      <c r="H35" s="1154"/>
      <c r="I35" s="1154"/>
      <c r="J35" s="1155"/>
      <c r="K35" s="296">
        <v>514473</v>
      </c>
      <c r="L35" s="296">
        <v>37837</v>
      </c>
      <c r="M35" s="297">
        <v>31890</v>
      </c>
      <c r="N35" s="298">
        <v>18.600000000000001</v>
      </c>
    </row>
    <row r="36" spans="1:16" ht="27" customHeight="1">
      <c r="A36" s="250"/>
      <c r="B36" s="246"/>
      <c r="C36" s="246"/>
      <c r="D36" s="246"/>
      <c r="E36" s="246"/>
      <c r="F36" s="246"/>
      <c r="G36" s="1153" t="s">
        <v>504</v>
      </c>
      <c r="H36" s="1154"/>
      <c r="I36" s="1154"/>
      <c r="J36" s="1155"/>
      <c r="K36" s="296">
        <v>27937</v>
      </c>
      <c r="L36" s="296">
        <v>2055</v>
      </c>
      <c r="M36" s="297">
        <v>5316</v>
      </c>
      <c r="N36" s="298">
        <v>-61.3</v>
      </c>
    </row>
    <row r="37" spans="1:16" ht="13.5" customHeight="1">
      <c r="A37" s="250"/>
      <c r="B37" s="246"/>
      <c r="C37" s="246"/>
      <c r="D37" s="246"/>
      <c r="E37" s="246"/>
      <c r="F37" s="246"/>
      <c r="G37" s="1153" t="s">
        <v>505</v>
      </c>
      <c r="H37" s="1154"/>
      <c r="I37" s="1154"/>
      <c r="J37" s="1155"/>
      <c r="K37" s="296">
        <v>123592</v>
      </c>
      <c r="L37" s="296">
        <v>9090</v>
      </c>
      <c r="M37" s="297">
        <v>1757</v>
      </c>
      <c r="N37" s="298">
        <v>417.4</v>
      </c>
    </row>
    <row r="38" spans="1:16" ht="27" customHeight="1">
      <c r="A38" s="250"/>
      <c r="B38" s="246"/>
      <c r="C38" s="246"/>
      <c r="D38" s="246"/>
      <c r="E38" s="246"/>
      <c r="F38" s="246"/>
      <c r="G38" s="1156" t="s">
        <v>506</v>
      </c>
      <c r="H38" s="1157"/>
      <c r="I38" s="1157"/>
      <c r="J38" s="1158"/>
      <c r="K38" s="299" t="s">
        <v>486</v>
      </c>
      <c r="L38" s="299" t="s">
        <v>486</v>
      </c>
      <c r="M38" s="300">
        <v>42</v>
      </c>
      <c r="N38" s="301" t="s">
        <v>486</v>
      </c>
      <c r="O38" s="295"/>
    </row>
    <row r="39" spans="1:16">
      <c r="A39" s="250"/>
      <c r="B39" s="246"/>
      <c r="C39" s="246"/>
      <c r="D39" s="246"/>
      <c r="E39" s="246"/>
      <c r="F39" s="246"/>
      <c r="G39" s="1156" t="s">
        <v>507</v>
      </c>
      <c r="H39" s="1157"/>
      <c r="I39" s="1157"/>
      <c r="J39" s="1158"/>
      <c r="K39" s="302" t="s">
        <v>486</v>
      </c>
      <c r="L39" s="302" t="s">
        <v>486</v>
      </c>
      <c r="M39" s="303">
        <v>-8426</v>
      </c>
      <c r="N39" s="304" t="s">
        <v>486</v>
      </c>
      <c r="O39" s="295"/>
    </row>
    <row r="40" spans="1:16" ht="27" customHeight="1">
      <c r="A40" s="250"/>
      <c r="B40" s="246"/>
      <c r="C40" s="246"/>
      <c r="D40" s="246"/>
      <c r="E40" s="246"/>
      <c r="F40" s="246"/>
      <c r="G40" s="1153" t="s">
        <v>508</v>
      </c>
      <c r="H40" s="1154"/>
      <c r="I40" s="1154"/>
      <c r="J40" s="1155"/>
      <c r="K40" s="302">
        <v>-644046</v>
      </c>
      <c r="L40" s="302">
        <v>-47367</v>
      </c>
      <c r="M40" s="303">
        <v>-127711</v>
      </c>
      <c r="N40" s="304">
        <v>-62.9</v>
      </c>
      <c r="O40" s="295"/>
    </row>
    <row r="41" spans="1:16">
      <c r="A41" s="250"/>
      <c r="B41" s="246"/>
      <c r="C41" s="246"/>
      <c r="D41" s="246"/>
      <c r="E41" s="246"/>
      <c r="F41" s="246"/>
      <c r="G41" s="1159" t="s">
        <v>282</v>
      </c>
      <c r="H41" s="1160"/>
      <c r="I41" s="1160"/>
      <c r="J41" s="1161"/>
      <c r="K41" s="296">
        <v>252147</v>
      </c>
      <c r="L41" s="302">
        <v>18544</v>
      </c>
      <c r="M41" s="303">
        <v>42725</v>
      </c>
      <c r="N41" s="304">
        <v>-56.6</v>
      </c>
      <c r="O41" s="295"/>
    </row>
    <row r="42" spans="1:16">
      <c r="A42" s="250"/>
      <c r="B42" s="246"/>
      <c r="C42" s="246"/>
      <c r="D42" s="246"/>
      <c r="E42" s="246"/>
      <c r="F42" s="246"/>
      <c r="G42" s="305" t="s">
        <v>509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510</v>
      </c>
      <c r="B47" s="246"/>
      <c r="C47" s="246"/>
      <c r="D47" s="246"/>
      <c r="E47" s="246"/>
      <c r="F47" s="246"/>
      <c r="G47" s="246"/>
      <c r="H47" s="246"/>
      <c r="I47" s="246"/>
      <c r="J47" s="246"/>
      <c r="K47" s="246"/>
      <c r="L47" s="246"/>
      <c r="M47" s="246"/>
      <c r="N47" s="246"/>
    </row>
    <row r="48" spans="1:16">
      <c r="A48" s="250"/>
      <c r="B48" s="246"/>
      <c r="C48" s="246"/>
      <c r="D48" s="246"/>
      <c r="E48" s="246"/>
      <c r="F48" s="246"/>
      <c r="G48" s="310" t="s">
        <v>511</v>
      </c>
      <c r="H48" s="310"/>
      <c r="I48" s="310"/>
      <c r="J48" s="310"/>
      <c r="K48" s="310"/>
      <c r="L48" s="310"/>
      <c r="M48" s="311"/>
      <c r="N48" s="310"/>
    </row>
    <row r="49" spans="1:14" ht="13.5" customHeight="1">
      <c r="A49" s="250"/>
      <c r="B49" s="246"/>
      <c r="C49" s="246"/>
      <c r="D49" s="246"/>
      <c r="E49" s="246"/>
      <c r="F49" s="246"/>
      <c r="G49" s="312"/>
      <c r="H49" s="313"/>
      <c r="I49" s="1146" t="s">
        <v>477</v>
      </c>
      <c r="J49" s="1148" t="s">
        <v>512</v>
      </c>
      <c r="K49" s="1149"/>
      <c r="L49" s="1149"/>
      <c r="M49" s="1149"/>
      <c r="N49" s="1150"/>
    </row>
    <row r="50" spans="1:14">
      <c r="A50" s="250"/>
      <c r="B50" s="246"/>
      <c r="C50" s="246"/>
      <c r="D50" s="246"/>
      <c r="E50" s="246"/>
      <c r="F50" s="246"/>
      <c r="G50" s="314"/>
      <c r="H50" s="315"/>
      <c r="I50" s="1147"/>
      <c r="J50" s="316" t="s">
        <v>513</v>
      </c>
      <c r="K50" s="317" t="s">
        <v>514</v>
      </c>
      <c r="L50" s="318" t="s">
        <v>515</v>
      </c>
      <c r="M50" s="319" t="s">
        <v>516</v>
      </c>
      <c r="N50" s="320" t="s">
        <v>517</v>
      </c>
    </row>
    <row r="51" spans="1:14">
      <c r="A51" s="250"/>
      <c r="B51" s="246"/>
      <c r="C51" s="246"/>
      <c r="D51" s="246"/>
      <c r="E51" s="246"/>
      <c r="F51" s="246"/>
      <c r="G51" s="312" t="s">
        <v>518</v>
      </c>
      <c r="H51" s="313"/>
      <c r="I51" s="321">
        <v>239374</v>
      </c>
      <c r="J51" s="322">
        <v>16539</v>
      </c>
      <c r="K51" s="323">
        <v>-27.4</v>
      </c>
      <c r="L51" s="324">
        <v>69806</v>
      </c>
      <c r="M51" s="325">
        <v>13.4</v>
      </c>
      <c r="N51" s="326">
        <v>-40.799999999999997</v>
      </c>
    </row>
    <row r="52" spans="1:14">
      <c r="A52" s="250"/>
      <c r="B52" s="246"/>
      <c r="C52" s="246"/>
      <c r="D52" s="246"/>
      <c r="E52" s="246"/>
      <c r="F52" s="246"/>
      <c r="G52" s="327"/>
      <c r="H52" s="328" t="s">
        <v>519</v>
      </c>
      <c r="I52" s="329">
        <v>234131</v>
      </c>
      <c r="J52" s="330">
        <v>16177</v>
      </c>
      <c r="K52" s="331">
        <v>-20.7</v>
      </c>
      <c r="L52" s="332">
        <v>32823</v>
      </c>
      <c r="M52" s="333">
        <v>1</v>
      </c>
      <c r="N52" s="334">
        <v>-21.7</v>
      </c>
    </row>
    <row r="53" spans="1:14">
      <c r="A53" s="250"/>
      <c r="B53" s="246"/>
      <c r="C53" s="246"/>
      <c r="D53" s="246"/>
      <c r="E53" s="246"/>
      <c r="F53" s="246"/>
      <c r="G53" s="312" t="s">
        <v>520</v>
      </c>
      <c r="H53" s="313"/>
      <c r="I53" s="321">
        <v>226147</v>
      </c>
      <c r="J53" s="322">
        <v>15773</v>
      </c>
      <c r="K53" s="323">
        <v>-4.5999999999999996</v>
      </c>
      <c r="L53" s="324">
        <v>74444</v>
      </c>
      <c r="M53" s="325">
        <v>6.6</v>
      </c>
      <c r="N53" s="326">
        <v>-11.2</v>
      </c>
    </row>
    <row r="54" spans="1:14">
      <c r="A54" s="250"/>
      <c r="B54" s="246"/>
      <c r="C54" s="246"/>
      <c r="D54" s="246"/>
      <c r="E54" s="246"/>
      <c r="F54" s="246"/>
      <c r="G54" s="327"/>
      <c r="H54" s="328" t="s">
        <v>519</v>
      </c>
      <c r="I54" s="329">
        <v>189152</v>
      </c>
      <c r="J54" s="330">
        <v>13192</v>
      </c>
      <c r="K54" s="331">
        <v>-18.5</v>
      </c>
      <c r="L54" s="332">
        <v>34175</v>
      </c>
      <c r="M54" s="333">
        <v>4.0999999999999996</v>
      </c>
      <c r="N54" s="334">
        <v>-22.6</v>
      </c>
    </row>
    <row r="55" spans="1:14">
      <c r="A55" s="250"/>
      <c r="B55" s="246"/>
      <c r="C55" s="246"/>
      <c r="D55" s="246"/>
      <c r="E55" s="246"/>
      <c r="F55" s="246"/>
      <c r="G55" s="312" t="s">
        <v>521</v>
      </c>
      <c r="H55" s="313"/>
      <c r="I55" s="321">
        <v>613239</v>
      </c>
      <c r="J55" s="322">
        <v>43458</v>
      </c>
      <c r="K55" s="323">
        <v>175.5</v>
      </c>
      <c r="L55" s="324">
        <v>85205</v>
      </c>
      <c r="M55" s="325">
        <v>14.5</v>
      </c>
      <c r="N55" s="326">
        <v>161</v>
      </c>
    </row>
    <row r="56" spans="1:14">
      <c r="A56" s="250"/>
      <c r="B56" s="246"/>
      <c r="C56" s="246"/>
      <c r="D56" s="246"/>
      <c r="E56" s="246"/>
      <c r="F56" s="246"/>
      <c r="G56" s="327"/>
      <c r="H56" s="328" t="s">
        <v>519</v>
      </c>
      <c r="I56" s="329">
        <v>280518</v>
      </c>
      <c r="J56" s="330">
        <v>19879</v>
      </c>
      <c r="K56" s="331">
        <v>50.7</v>
      </c>
      <c r="L56" s="332">
        <v>38847</v>
      </c>
      <c r="M56" s="333">
        <v>13.7</v>
      </c>
      <c r="N56" s="334">
        <v>37</v>
      </c>
    </row>
    <row r="57" spans="1:14">
      <c r="A57" s="250"/>
      <c r="B57" s="246"/>
      <c r="C57" s="246"/>
      <c r="D57" s="246"/>
      <c r="E57" s="246"/>
      <c r="F57" s="246"/>
      <c r="G57" s="312" t="s">
        <v>522</v>
      </c>
      <c r="H57" s="313"/>
      <c r="I57" s="321">
        <v>2731700</v>
      </c>
      <c r="J57" s="322">
        <v>197007</v>
      </c>
      <c r="K57" s="323">
        <v>353.3</v>
      </c>
      <c r="L57" s="324">
        <v>287914</v>
      </c>
      <c r="M57" s="325">
        <v>237.9</v>
      </c>
      <c r="N57" s="326">
        <v>115.4</v>
      </c>
    </row>
    <row r="58" spans="1:14">
      <c r="A58" s="250"/>
      <c r="B58" s="246"/>
      <c r="C58" s="246"/>
      <c r="D58" s="246"/>
      <c r="E58" s="246"/>
      <c r="F58" s="246"/>
      <c r="G58" s="327"/>
      <c r="H58" s="328" t="s">
        <v>519</v>
      </c>
      <c r="I58" s="329">
        <v>1157770</v>
      </c>
      <c r="J58" s="330">
        <v>83497</v>
      </c>
      <c r="K58" s="331">
        <v>320</v>
      </c>
      <c r="L58" s="332">
        <v>146531</v>
      </c>
      <c r="M58" s="333">
        <v>277.2</v>
      </c>
      <c r="N58" s="334">
        <v>42.8</v>
      </c>
    </row>
    <row r="59" spans="1:14">
      <c r="A59" s="250"/>
      <c r="B59" s="246"/>
      <c r="C59" s="246"/>
      <c r="D59" s="246"/>
      <c r="E59" s="246"/>
      <c r="F59" s="246"/>
      <c r="G59" s="312" t="s">
        <v>523</v>
      </c>
      <c r="H59" s="313"/>
      <c r="I59" s="321">
        <v>7505348</v>
      </c>
      <c r="J59" s="322">
        <v>551986</v>
      </c>
      <c r="K59" s="323">
        <v>180.2</v>
      </c>
      <c r="L59" s="324">
        <v>291945</v>
      </c>
      <c r="M59" s="325">
        <v>1.4</v>
      </c>
      <c r="N59" s="326">
        <v>178.8</v>
      </c>
    </row>
    <row r="60" spans="1:14">
      <c r="A60" s="250"/>
      <c r="B60" s="246"/>
      <c r="C60" s="246"/>
      <c r="D60" s="246"/>
      <c r="E60" s="246"/>
      <c r="F60" s="246"/>
      <c r="G60" s="327"/>
      <c r="H60" s="328" t="s">
        <v>519</v>
      </c>
      <c r="I60" s="335">
        <v>586766</v>
      </c>
      <c r="J60" s="330">
        <v>43154</v>
      </c>
      <c r="K60" s="331">
        <v>-48.3</v>
      </c>
      <c r="L60" s="332">
        <v>127651</v>
      </c>
      <c r="M60" s="333">
        <v>-12.9</v>
      </c>
      <c r="N60" s="334">
        <v>-35.4</v>
      </c>
    </row>
    <row r="61" spans="1:14">
      <c r="A61" s="250"/>
      <c r="B61" s="246"/>
      <c r="C61" s="246"/>
      <c r="D61" s="246"/>
      <c r="E61" s="246"/>
      <c r="F61" s="246"/>
      <c r="G61" s="312" t="s">
        <v>524</v>
      </c>
      <c r="H61" s="336"/>
      <c r="I61" s="337">
        <v>2263162</v>
      </c>
      <c r="J61" s="338">
        <v>164953</v>
      </c>
      <c r="K61" s="339">
        <v>135.4</v>
      </c>
      <c r="L61" s="340">
        <v>161863</v>
      </c>
      <c r="M61" s="341">
        <v>54.8</v>
      </c>
      <c r="N61" s="326">
        <v>80.599999999999994</v>
      </c>
    </row>
    <row r="62" spans="1:14">
      <c r="A62" s="250"/>
      <c r="B62" s="246"/>
      <c r="C62" s="246"/>
      <c r="D62" s="246"/>
      <c r="E62" s="246"/>
      <c r="F62" s="246"/>
      <c r="G62" s="327"/>
      <c r="H62" s="328" t="s">
        <v>519</v>
      </c>
      <c r="I62" s="329">
        <v>489667</v>
      </c>
      <c r="J62" s="330">
        <v>35180</v>
      </c>
      <c r="K62" s="331">
        <v>56.6</v>
      </c>
      <c r="L62" s="332">
        <v>76005</v>
      </c>
      <c r="M62" s="333">
        <v>56.6</v>
      </c>
      <c r="N62" s="334">
        <v>0</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526</v>
      </c>
      <c r="G46" s="8" t="s">
        <v>527</v>
      </c>
      <c r="H46" s="8" t="s">
        <v>528</v>
      </c>
      <c r="I46" s="8" t="s">
        <v>529</v>
      </c>
      <c r="J46" s="9" t="s">
        <v>530</v>
      </c>
    </row>
    <row r="47" spans="2:10" ht="57.75" customHeight="1">
      <c r="B47" s="10"/>
      <c r="C47" s="1171" t="s">
        <v>3</v>
      </c>
      <c r="D47" s="1171"/>
      <c r="E47" s="1172"/>
      <c r="F47" s="11">
        <v>114.86</v>
      </c>
      <c r="G47" s="12">
        <v>119.78</v>
      </c>
      <c r="H47" s="12">
        <v>125.34</v>
      </c>
      <c r="I47" s="12">
        <v>116.72</v>
      </c>
      <c r="J47" s="13">
        <v>119.24</v>
      </c>
    </row>
    <row r="48" spans="2:10" ht="57.75" customHeight="1">
      <c r="B48" s="14"/>
      <c r="C48" s="1173" t="s">
        <v>4</v>
      </c>
      <c r="D48" s="1173"/>
      <c r="E48" s="1174"/>
      <c r="F48" s="15">
        <v>17.14</v>
      </c>
      <c r="G48" s="16">
        <v>32.42</v>
      </c>
      <c r="H48" s="16">
        <v>23.27</v>
      </c>
      <c r="I48" s="16">
        <v>22.21</v>
      </c>
      <c r="J48" s="17">
        <v>62.61</v>
      </c>
    </row>
    <row r="49" spans="2:10" ht="57.75" customHeight="1" thickBot="1">
      <c r="B49" s="18"/>
      <c r="C49" s="1175" t="s">
        <v>5</v>
      </c>
      <c r="D49" s="1175"/>
      <c r="E49" s="1176"/>
      <c r="F49" s="19" t="s">
        <v>531</v>
      </c>
      <c r="G49" s="20">
        <v>6.32</v>
      </c>
      <c r="H49" s="20" t="s">
        <v>532</v>
      </c>
      <c r="I49" s="20" t="s">
        <v>533</v>
      </c>
      <c r="J49" s="21">
        <v>31.95</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(2)</vt:lpstr>
      <vt:lpstr>施設類型別ストック情報分析表① (2)</vt:lpstr>
      <vt:lpstr>施設類型別ストック情報分析表② (2)</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秋元　喜夫</cp:lastModifiedBy>
  <cp:lastPrinted>2018-05-02T06:17:09Z</cp:lastPrinted>
  <dcterms:created xsi:type="dcterms:W3CDTF">2018-01-24T03:58:42Z</dcterms:created>
  <dcterms:modified xsi:type="dcterms:W3CDTF">2018-11-29T02:16:48Z</dcterms:modified>
</cp:coreProperties>
</file>