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10d6c8\作業用\03 財政1\35 財政情報の開示\平成29年度（H28決算分）\13_市町村回答（再分析）\済54大熊町●\"/>
    </mc:Choice>
  </mc:AlternateContent>
  <bookViews>
    <workbookView xWindow="0" yWindow="0" windowWidth="20490" windowHeight="73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6" i="9" l="1"/>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O36" i="9"/>
  <c r="AM36" i="9"/>
  <c r="CO35" i="9"/>
  <c r="AM35" i="9"/>
  <c r="CO34" i="9"/>
  <c r="BW34" i="9"/>
  <c r="BW35" i="9" s="1"/>
  <c r="BW36" i="9" s="1"/>
  <c r="BW37" i="9" s="1"/>
  <c r="BW38" i="9" s="1"/>
  <c r="BW39" i="9" s="1"/>
  <c r="BW40" i="9" s="1"/>
  <c r="BW41" i="9" s="1"/>
  <c r="BW42" i="9" s="1"/>
  <c r="BW43" i="9" s="1"/>
  <c r="AM34" i="9"/>
  <c r="C34" i="9"/>
  <c r="C35" i="9" s="1"/>
  <c r="C36" i="9" l="1"/>
  <c r="C37"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<sst xmlns="http://schemas.openxmlformats.org/spreadsheetml/2006/main" count="1147" uniqueCount="564">
  <si>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</si>
  <si>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</si>
  <si>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</si>
  <si>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</si>
  <si>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</si>
  <si>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</si>
  <si>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</si>
  <si>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</si>
  <si>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</si>
  <si>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</si>
  <si>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</si>
  <si>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</si>
  <si>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</si>
  <si>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</si>
  <si>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</si>
  <si>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</si>
  <si>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</si>
  <si>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</si>
  <si>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</si>
  <si>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</si>
  <si>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</si>
  <si>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</si>
  <si>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</si>
  <si>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</si>
  <si>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</si>
  <si>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</si>
  <si>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</si>
  <si>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</si>
  <si>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</si>
  <si>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</si>
  <si>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</si>
  <si>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</si>
  <si>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</si>
  <si>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</si>
  <si>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</si>
  <si>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</si>
  <si>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</si>
  <si>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</si>
  <si>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</si>
  <si>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</si>
  <si>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</si>
  <si>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</si>
  <si>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</si>
  <si>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</si>
  <si>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</si>
  <si>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</si>
  <si>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</si>
  <si>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</si>
  <si>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</si>
  <si>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</si>
  <si>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</si>
  <si>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</si>
  <si>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</si>
  <si>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</si>
  <si>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</si>
  <si>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</si>
  <si>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</si>
  <si>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</si>
  <si>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</si>
  <si>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</si>
  <si>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</si>
  <si>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</si>
  <si>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</si>
  <si>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</si>
  <si>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</si>
  <si>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</si>
  <si>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</si>
  <si>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</si>
  <si>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</si>
  <si>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</si>
  <si>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</si>
  <si>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</si>
  <si>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</si>
  <si>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</si>
  <si>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</si>
  <si>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</si>
  <si>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</si>
  <si>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</si>
  <si>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</si>
  <si>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</si>
  <si>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</si>
  <si>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</si>
  <si>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</si>
  <si>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大熊町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</si>
  <si>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</si>
  <si>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</si>
  <si>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</si>
  <si>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</si>
  <si>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</si>
  <si>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</si>
  <si>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</si>
  <si>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</si>
  <si>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</si>
  <si>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</si>
  <si>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</si>
  <si>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</si>
  <si>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</si>
  <si>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</si>
  <si>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</si>
  <si>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</si>
  <si>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</si>
  <si>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</si>
  <si>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</si>
  <si>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</si>
  <si>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</si>
  <si>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</si>
  <si>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</si>
  <si>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</si>
  <si>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</si>
  <si>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</si>
  <si>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</si>
  <si>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</si>
  <si>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</si>
  <si>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</si>
  <si>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</si>
  <si>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</si>
  <si>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</si>
  <si>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</si>
  <si>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</si>
  <si>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</si>
  <si>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</si>
  <si>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</si>
  <si>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</si>
  <si>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</si>
  <si>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</si>
  <si>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</si>
  <si>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</si>
  <si>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</si>
  <si>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</si>
  <si>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</si>
  <si>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</si>
  <si>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</si>
  <si>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</si>
  <si>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</si>
  <si>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</si>
  <si>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</si>
  <si>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</si>
  <si>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</si>
  <si>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</si>
  <si>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</si>
  <si>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</si>
  <si>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</si>
  <si>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</si>
  <si>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</si>
  <si>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</si>
  <si>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</si>
  <si>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</si>
  <si>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</si>
  <si>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</si>
  <si>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</si>
  <si>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</si>
  <si>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</si>
  <si>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</si>
  <si>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</si>
  <si>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</si>
  <si>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</si>
  <si>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</si>
  <si>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</si>
  <si>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</si>
  <si>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</si>
  <si>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</si>
  <si>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</si>
  <si>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</si>
  <si>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</si>
  <si>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</si>
  <si>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</si>
  <si>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</si>
  <si>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</si>
  <si>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</si>
  <si>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</si>
  <si>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</si>
  <si>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</si>
  <si>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</si>
  <si>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</si>
  <si>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</si>
  <si>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</si>
  <si>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</si>
  <si>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</si>
  <si>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</si>
  <si>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</si>
  <si>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</si>
  <si>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</si>
  <si>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</si>
  <si>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</si>
  <si>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</si>
  <si>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</si>
  <si>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</si>
  <si>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</si>
  <si>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</si>
  <si>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</si>
  <si>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</si>
  <si>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</si>
  <si>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</si>
  <si>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</si>
  <si>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</si>
  <si>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</si>
  <si>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</si>
  <si>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</si>
  <si>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福島県大熊町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</si>
  <si>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</si>
  <si>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</si>
  <si>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</si>
  <si>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</si>
  <si>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</si>
  <si>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</si>
  <si>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</si>
  <si>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</si>
  <si>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</si>
  <si>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</si>
  <si>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</si>
  <si>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</si>
  <si>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</si>
  <si>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</si>
  <si>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</si>
  <si>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</si>
  <si>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</si>
  <si>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</si>
  <si>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</si>
  <si>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</si>
  <si>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</si>
  <si>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</si>
  <si>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</si>
  <si>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</si>
  <si>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</si>
  <si>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</si>
  <si>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</si>
  <si>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</si>
  <si>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</si>
  <si>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</si>
  <si>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</si>
  <si>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</si>
  <si>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</si>
  <si>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</si>
  <si>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</si>
  <si>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</si>
  <si>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</si>
  <si>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</si>
  <si>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</si>
  <si>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</si>
  <si>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</si>
  <si>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</si>
  <si>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</si>
  <si>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</si>
  <si>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</si>
  <si>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</si>
  <si>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</si>
  <si>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</si>
  <si>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</si>
  <si>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</si>
  <si>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</si>
  <si>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</si>
  <si>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</si>
  <si>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</si>
  <si>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</si>
  <si>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</si>
  <si>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</si>
  <si>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</si>
  <si>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</si>
  <si>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</si>
  <si>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</si>
  <si>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</si>
  <si>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</si>
  <si>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</si>
  <si>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</si>
  <si>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</si>
  <si>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</si>
  <si>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</si>
  <si>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</si>
  <si>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</si>
  <si>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</si>
  <si>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</si>
  <si>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</si>
  <si>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</si>
  <si>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</si>
  <si>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</si>
  <si>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</si>
  <si>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</si>
  <si>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</si>
  <si>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</si>
  <si>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</si>
  <si>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</si>
  <si>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</si>
  <si>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</si>
  <si>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</si>
  <si>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</si>
  <si>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</si>
  <si>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</si>
  <si>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</si>
  <si>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</si>
  <si>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</si>
  <si>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</si>
  <si>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</si>
  <si>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</si>
  <si>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</si>
  <si>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</si>
  <si>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</si>
  <si>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</si>
  <si>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</si>
  <si>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</si>
  <si>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</si>
  <si>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</si>
  <si>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</si>
  <si>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</si>
  <si>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</si>
  <si>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</si>
  <si>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</si>
  <si>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</si>
  <si>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</si>
  <si>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</si>
  <si>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</si>
  <si>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</si>
  <si>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</si>
  <si>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</si>
  <si>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その他</t>
    <phoneticPr fontId="18"/>
  </si>
  <si>
    <t>再差引収支</t>
    <rPh sb="0" eb="1">
      <t>サイ</t>
    </rPh>
    <rPh sb="1" eb="3">
      <t>サシヒキ</t>
    </rPh>
    <rPh sb="3" eb="5">
      <t>シュウシ</t>
    </rPh>
    <phoneticPr fontId="5"/>
  </si>
  <si>
    <t>　補助費等</t>
    <rPh sb="1" eb="3">
      <t>ホジョ</t>
    </rPh>
    <rPh sb="3" eb="4">
      <t>ヒ</t>
    </rPh>
    <rPh sb="4" eb="5">
      <t>トウ</t>
    </rPh>
    <phoneticPr fontId="5"/>
  </si>
  <si>
    <t>工業用水道</t>
    <phoneticPr fontId="18"/>
  </si>
  <si>
    <t>加入世帯数(世帯)</t>
  </si>
  <si>
    <t>　　うち一部事務組合負担金</t>
    <phoneticPr fontId="5"/>
  </si>
  <si>
    <t>-</t>
    <phoneticPr fontId="5"/>
  </si>
  <si>
    <t>下水道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</si>
  <si>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</si>
  <si>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</si>
  <si>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</si>
  <si>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</si>
  <si>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</si>
  <si>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</si>
  <si>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</si>
  <si>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</si>
  <si>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</si>
  <si>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</si>
  <si>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</si>
  <si>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</si>
  <si>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</si>
  <si>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</si>
  <si>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</si>
  <si>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</si>
  <si>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</si>
  <si>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</si>
  <si>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</si>
  <si>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</si>
  <si>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</si>
  <si>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</si>
  <si>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</si>
  <si>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</si>
  <si>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</si>
  <si>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</si>
  <si>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福島県大熊町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</si>
  <si>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</si>
  <si>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</si>
  <si>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</si>
  <si>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</si>
  <si>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</si>
  <si>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</si>
  <si>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</si>
  <si>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</si>
  <si>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</si>
  <si>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</si>
  <si>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</si>
  <si>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</si>
  <si>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</si>
  <si>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</si>
  <si>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</si>
  <si>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</si>
  <si>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</si>
  <si>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</si>
  <si>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</si>
  <si>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</si>
  <si>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坂下ダム施設管理事業特別会計</t>
    <phoneticPr fontId="5"/>
  </si>
  <si>
    <t>地域下水道事業特別会計</t>
    <phoneticPr fontId="5"/>
  </si>
  <si>
    <t>-</t>
    <phoneticPr fontId="5"/>
  </si>
  <si>
    <t>中央台霊園管理事業特別会計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</si>
  <si>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</si>
  <si>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</si>
  <si>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</si>
  <si>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</si>
  <si>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</si>
  <si>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</si>
  <si>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</si>
  <si>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</si>
  <si>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</si>
  <si>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</si>
  <si>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</si>
  <si>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</si>
  <si>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</si>
  <si>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</si>
  <si>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</si>
  <si>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介護サービス特別会計</t>
    <phoneticPr fontId="5"/>
  </si>
  <si>
    <t>後期高齢者医療特別会計</t>
    <phoneticPr fontId="5"/>
  </si>
  <si>
    <t>特定環境保全公共下水道特別会計</t>
    <phoneticPr fontId="5"/>
  </si>
  <si>
    <t>法非適用企業</t>
    <phoneticPr fontId="5"/>
  </si>
  <si>
    <t>農業集落排水事業特別会計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</si>
  <si>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</si>
  <si>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</si>
  <si>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</si>
  <si>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</si>
  <si>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</si>
  <si>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</si>
  <si>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</si>
  <si>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</si>
  <si>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</si>
  <si>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</si>
  <si>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</si>
  <si>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</si>
  <si>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</si>
  <si>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</si>
  <si>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</si>
  <si>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</si>
  <si>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</si>
  <si>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</si>
  <si>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</si>
  <si>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</si>
  <si>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</si>
  <si>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</si>
  <si>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</si>
  <si>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</si>
  <si>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</si>
  <si>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</si>
  <si>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</si>
  <si>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</si>
  <si>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</si>
  <si>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</si>
  <si>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</si>
  <si>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</si>
  <si>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</si>
  <si>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</si>
  <si>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</si>
  <si>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</si>
  <si>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</si>
  <si>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</si>
  <si>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</si>
  <si>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</si>
  <si>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</si>
  <si>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</si>
  <si>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</si>
  <si>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</si>
  <si>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</si>
  <si>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</si>
  <si>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</si>
  <si>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</si>
  <si>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</si>
  <si>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</si>
  <si>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</si>
  <si>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</si>
  <si>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</si>
  <si>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</si>
  <si>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</si>
  <si>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</si>
  <si>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</si>
  <si>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</si>
  <si>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</si>
  <si>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</si>
  <si>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</si>
  <si>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</si>
  <si>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</si>
  <si>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</si>
  <si>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</si>
  <si>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</si>
  <si>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</si>
  <si>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</si>
  <si>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</si>
  <si>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</si>
  <si>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</si>
  <si>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</si>
  <si>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</si>
  <si>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</si>
  <si>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</si>
  <si>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</si>
  <si>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</si>
  <si>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</si>
  <si>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</si>
  <si>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</si>
  <si>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</si>
  <si>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</si>
  <si>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</si>
  <si>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</si>
  <si>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</si>
  <si>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</si>
  <si>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</si>
  <si>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</si>
  <si>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</si>
  <si>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</si>
  <si>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</si>
  <si>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</si>
  <si>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</si>
  <si>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</si>
  <si>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</si>
  <si>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</si>
  <si>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</si>
  <si>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</si>
  <si>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</si>
  <si>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</si>
  <si>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</si>
  <si>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</si>
  <si>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</si>
  <si>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</si>
  <si>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</si>
  <si>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</si>
  <si>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</si>
  <si>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</si>
  <si>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</si>
  <si>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</si>
  <si>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</si>
  <si>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</si>
  <si>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</si>
  <si>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</si>
  <si>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</si>
  <si>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</si>
  <si>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</si>
  <si>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</si>
  <si>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</si>
  <si>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</si>
  <si>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</si>
  <si>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</si>
  <si>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</si>
  <si>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</si>
  <si>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</si>
  <si>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</si>
  <si>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</si>
  <si>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</si>
  <si>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</si>
  <si>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</si>
  <si>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</si>
  <si>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</si>
  <si>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</si>
  <si>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</si>
  <si>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</si>
  <si>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</si>
  <si>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8.06</t>
  </si>
  <si>
    <t>▲ 2.79</t>
  </si>
  <si>
    <t>▲ 1.82</t>
  </si>
  <si>
    <t>一般会計</t>
  </si>
  <si>
    <t>介護保険特別会計</t>
  </si>
  <si>
    <t>国民健康保険特別会計</t>
  </si>
  <si>
    <t>坂下ダム施設管理事業特別会計</t>
  </si>
  <si>
    <t>介護サービス特別会計</t>
  </si>
  <si>
    <t>特定環境保全公共下水道特別会計</t>
  </si>
  <si>
    <t>後期高齢者医療特別会計</t>
  </si>
  <si>
    <t>中央台霊園管理事業特別会計</t>
  </si>
  <si>
    <t>その他会計（赤字）</t>
  </si>
  <si>
    <t>その他会計（黒字）</t>
  </si>
  <si>
    <t>双葉地方水道企業団水道事業会計</t>
    <rPh sb="0" eb="2">
      <t>フタバ</t>
    </rPh>
    <rPh sb="2" eb="4">
      <t>チホウ</t>
    </rPh>
    <rPh sb="4" eb="6">
      <t>スイドウ</t>
    </rPh>
    <rPh sb="6" eb="9">
      <t>キギョウダン</t>
    </rPh>
    <rPh sb="9" eb="11">
      <t>スイドウ</t>
    </rPh>
    <rPh sb="11" eb="13">
      <t>ジギョウ</t>
    </rPh>
    <rPh sb="13" eb="15">
      <t>カイケイ</t>
    </rPh>
    <phoneticPr fontId="2"/>
  </si>
  <si>
    <t>双葉地方水道企業団工業用水道事業会計</t>
    <rPh sb="0" eb="2">
      <t>フタバ</t>
    </rPh>
    <rPh sb="2" eb="4">
      <t>チホウ</t>
    </rPh>
    <rPh sb="4" eb="6">
      <t>スイドウ</t>
    </rPh>
    <rPh sb="6" eb="9">
      <t>キギョウダン</t>
    </rPh>
    <rPh sb="9" eb="12">
      <t>コウギョウヨウ</t>
    </rPh>
    <rPh sb="12" eb="14">
      <t>スイドウ</t>
    </rPh>
    <rPh sb="14" eb="16">
      <t>ジギョウ</t>
    </rPh>
    <rPh sb="16" eb="18">
      <t>カイケイ</t>
    </rPh>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</si>
  <si>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</si>
  <si>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6">
      <t>ホショウ</t>
    </rPh>
    <rPh sb="16" eb="17">
      <t>トウ</t>
    </rPh>
    <rPh sb="17" eb="19">
      <t>トクベツ</t>
    </rPh>
    <rPh sb="19" eb="21">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</si>
  <si>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2" eb="14">
      <t>ショウボウ</t>
    </rPh>
    <rPh sb="14" eb="15">
      <t>ショウ</t>
    </rPh>
    <rPh sb="18" eb="19">
      <t>キン</t>
    </rPh>
    <rPh sb="19" eb="21">
      <t>トクベツ</t>
    </rPh>
    <rPh sb="21" eb="23">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</si>
  <si>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</si>
  <si>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2" eb="14">
      <t>ジチ</t>
    </rPh>
    <rPh sb="14" eb="16">
      <t>カイカン</t>
    </rPh>
    <rPh sb="16" eb="18">
      <t>カンリ</t>
    </rPh>
    <rPh sb="18" eb="20">
      <t>トクベツ</t>
    </rPh>
    <rPh sb="20" eb="22">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</si>
  <si>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
  </si>
  <si>
    <t>福島県後期高齢者医療広域連合高齢者医療特別会計</t>
    <rPh sb="0" eb="3">
      <t>フクシマケン</t>
    </rPh>
    <rPh sb="3" eb="5">
      <t>コウキ</t>
    </rPh>
    <rPh sb="5" eb="8">
      <t>コウレイシャ</t>
    </rPh>
    <rPh sb="8" eb="10">
      <t>イリョウ</t>
    </rPh>
    <rPh sb="10" eb="12">
      <t>コウイキ</t>
    </rPh>
    <rPh sb="12" eb="14">
      <t>レンゴウ</t>
    </rPh>
    <rPh sb="14" eb="17">
      <t>コウレイシャ</t>
    </rPh>
    <rPh sb="17" eb="19">
      <t>イリョウ</t>
    </rPh>
    <rPh sb="19" eb="21">
      <t>トクベツ</t>
    </rPh>
    <rPh sb="21" eb="23">
      <t>カイケイ</t>
    </rPh>
    <phoneticPr fontId="2"/>
  </si>
  <si>
    <t>双葉地方広域市町村圏組合一般会計</t>
    <rPh sb="0" eb="2">
      <t>フタバ</t>
    </rPh>
    <rPh sb="2" eb="4">
      <t>チホウ</t>
    </rPh>
    <rPh sb="4" eb="6">
      <t>コウイキ</t>
    </rPh>
    <rPh sb="6" eb="9">
      <t>シチョウソン</t>
    </rPh>
    <rPh sb="9" eb="10">
      <t>ケン</t>
    </rPh>
    <rPh sb="10" eb="12">
      <t>クミアイ</t>
    </rPh>
    <rPh sb="12" eb="14">
      <t>イッパン</t>
    </rPh>
    <rPh sb="14" eb="16">
      <t>カイケイ</t>
    </rPh>
    <phoneticPr fontId="2"/>
  </si>
  <si>
    <t>双葉地方広域市町村圏組合下水道事業特別会計</t>
    <rPh sb="0" eb="2">
      <t>フタバ</t>
    </rPh>
    <rPh sb="2" eb="4">
      <t>チホウ</t>
    </rPh>
    <rPh sb="4" eb="6">
      <t>コウイキ</t>
    </rPh>
    <rPh sb="6" eb="10">
      <t>シチョウソンケン</t>
    </rPh>
    <rPh sb="10" eb="12">
      <t>クミアイ</t>
    </rPh>
    <rPh sb="12" eb="15">
      <t>ゲスイドウ</t>
    </rPh>
    <rPh sb="15" eb="17">
      <t>ジギョウ</t>
    </rPh>
    <rPh sb="17" eb="19">
      <t>トクベツ</t>
    </rPh>
    <rPh sb="19" eb="21">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</si>
  <si>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</si>
  <si>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</si>
  <si>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</si>
  <si>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</si>
  <si>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</si>
  <si>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</si>
  <si>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</si>
  <si>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</si>
  <si>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</si>
  <si>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これまで過去５年度の将来負担比率の推移は充当可能財源等が将来負担額を上回っている状況であるため値は無く、また、実質公債費比率は類似団体と比較して低い水準にあり地方債は償還のみの状態で臨時財政対策債の発行はしていないが算入公債費等に計上されるため、算入公債費等が元利償還金等を上回り実質公債費比率がマイナスとなっています。引き続き財政負担を将来に極力残さないよう町財政運営に努めて参ります。</t>
    <rPh sb="4" eb="6">
      <t>カコ</t>
    </rPh>
    <rPh sb="7" eb="9">
      <t>ネンド</t>
    </rPh>
    <rPh sb="10" eb="12">
      <t>ショウライ</t>
    </rPh>
    <rPh sb="12" eb="14">
      <t>フタン</t>
    </rPh>
    <rPh sb="14" eb="16">
      <t>ヒリツ</t>
    </rPh>
    <rPh sb="17" eb="19">
      <t>スイイ</t>
    </rPh>
    <rPh sb="20" eb="22">
      <t>ジュウトウ</t>
    </rPh>
    <rPh sb="22" eb="24">
      <t>カノウ</t>
    </rPh>
    <rPh sb="24" eb="27">
      <t>ザイゲントウ</t>
    </rPh>
    <rPh sb="28" eb="30">
      <t>ショウライ</t>
    </rPh>
    <rPh sb="30" eb="32">
      <t>フタン</t>
    </rPh>
    <rPh sb="32" eb="33">
      <t>ガク</t>
    </rPh>
    <rPh sb="34" eb="36">
      <t>ウワマワ</t>
    </rPh>
    <rPh sb="40" eb="42">
      <t>ジョウキョウ</t>
    </rPh>
    <rPh sb="47" eb="48">
      <t>アタイ</t>
    </rPh>
    <rPh sb="49" eb="50">
      <t>ナ</t>
    </rPh>
    <rPh sb="160" eb="161">
      <t>ヒ</t>
    </rPh>
    <rPh sb="162" eb="163">
      <t>ツヅ</t>
    </rPh>
    <rPh sb="164" eb="166">
      <t>ザイセイ</t>
    </rPh>
    <rPh sb="166" eb="168">
      <t>フタン</t>
    </rPh>
    <rPh sb="169" eb="171">
      <t>ショウライ</t>
    </rPh>
    <rPh sb="172" eb="174">
      <t>キョクリョク</t>
    </rPh>
    <rPh sb="174" eb="175">
      <t>ノコ</t>
    </rPh>
    <rPh sb="180" eb="181">
      <t>マチ</t>
    </rPh>
    <rPh sb="181" eb="183">
      <t>ザイセイ</t>
    </rPh>
    <rPh sb="183" eb="185">
      <t>ウンエイ</t>
    </rPh>
    <rPh sb="186" eb="187">
      <t>ツト</t>
    </rPh>
    <rPh sb="189" eb="190">
      <t>マイ</t>
    </rPh>
    <phoneticPr fontId="26"/>
  </si>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</sst>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287914</c:v>
                </c:pt>
                <c:pt idx="4">
                  <c:v>291945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1673</c:v>
                </c:pt>
                <c:pt idx="1">
                  <c:v>3992</c:v>
                </c:pt>
                <c:pt idx="2">
                  <c:v>1947</c:v>
                </c:pt>
                <c:pt idx="3">
                  <c:v>15706</c:v>
                </c:pt>
                <c:pt idx="4">
                  <c:v>27675</c:v>
                </c:pt>
              </c:numCache>
            </c:numRef>
          </c:val>
          <c:smooth val="0"/>
        </c:ser>
        <c:dLbls>
          <c:showLegendKey val="0"/>
          <c:showVal val="0"/>
          <c:showCatName val="0"/>
          <c:showSerName val="0"/>
          <c:showPercent val="0"/>
          <c:showBubbleSize val="0"/>
        </c:dLbls>
        <c:marker val="1"/>
        <c:smooth val="0"/>
        <c:axId val="474622944"/>
        <c:axId val="474643328"/>
      </c:lineChart>
      <c:catAx>
        <c:axId val="4746229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4643328"/>
        <c:crosses val="autoZero"/>
        <c:auto val="1"/>
        <c:lblAlgn val="ctr"/>
        <c:lblOffset val="100"/>
        <c:tickLblSkip val="1"/>
        <c:tickMarkSkip val="1"/>
        <c:noMultiLvlLbl val="0"/>
      </c:catAx>
      <c:valAx>
        <c:axId val="47464332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4622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14.19</c:v>
                </c:pt>
                <c:pt idx="1">
                  <c:v>4.09</c:v>
                </c:pt>
                <c:pt idx="2">
                  <c:v>10.85</c:v>
                </c:pt>
                <c:pt idx="3">
                  <c:v>6.3</c:v>
                </c:pt>
                <c:pt idx="4">
                  <c:v>5.25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173.76</c:v>
                </c:pt>
                <c:pt idx="1">
                  <c:v>159.94</c:v>
                </c:pt>
                <c:pt idx="2">
                  <c:v>160.25</c:v>
                </c:pt>
                <c:pt idx="3">
                  <c:v>141.80000000000001</c:v>
                </c:pt>
                <c:pt idx="4">
                  <c:v>167.11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74639800"/>
        <c:axId val="4746366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12.12</c:v>
                </c:pt>
                <c:pt idx="1">
                  <c:v>-8.06</c:v>
                </c:pt>
                <c:pt idx="2">
                  <c:v>12.41</c:v>
                </c:pt>
                <c:pt idx="3">
                  <c:v>-2.79</c:v>
                </c:pt>
                <c:pt idx="4">
                  <c:v>-1.82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74639800"/>
        <c:axId val="474636664"/>
      </c:lineChart>
      <c:catAx>
        <c:axId val="474639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4636664"/>
        <c:crosses val="autoZero"/>
        <c:auto val="1"/>
        <c:lblAlgn val="ctr"/>
        <c:lblOffset val="100"/>
        <c:tickLblSkip val="1"/>
        <c:tickMarkSkip val="1"/>
        <c:noMultiLvlLbl val="0"/>
      </c:catAx>
      <c:valAx>
        <c:axId val="474636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39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0.59</c:v>
                </c:pt>
                <c:pt idx="2">
                  <c:v>#N/A</c:v>
                </c:pt>
                <c:pt idx="3">
                  <c:v>0.53</c:v>
                </c:pt>
                <c:pt idx="4">
                  <c:v>#N/A</c:v>
                </c:pt>
                <c:pt idx="5">
                  <c:v>0.51</c:v>
                </c:pt>
                <c:pt idx="6">
                  <c:v>#N/A</c:v>
                </c:pt>
                <c:pt idx="7">
                  <c:v>0.43</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中央台霊園管理事業特別会計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特定環境保全公共下水道特別会計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介護サービス特別会計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坂下ダム施設管理事業特別会計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0.12</c:v>
                </c:pt>
                <c:pt idx="2">
                  <c:v>#N/A</c:v>
                </c:pt>
                <c:pt idx="3">
                  <c:v>0.04</c:v>
                </c:pt>
                <c:pt idx="4">
                  <c:v>#N/A</c:v>
                </c:pt>
                <c:pt idx="5">
                  <c:v>0.08</c:v>
                </c:pt>
                <c:pt idx="6">
                  <c:v>#N/A</c:v>
                </c:pt>
                <c:pt idx="7">
                  <c:v>0.03</c:v>
                </c:pt>
                <c:pt idx="8">
                  <c:v>#N/A</c:v>
                </c:pt>
                <c:pt idx="9">
                  <c:v>0.09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7.05</c:v>
                </c:pt>
                <c:pt idx="2">
                  <c:v>#N/A</c:v>
                </c:pt>
                <c:pt idx="3">
                  <c:v>6.35</c:v>
                </c:pt>
                <c:pt idx="4">
                  <c:v>#N/A</c:v>
                </c:pt>
                <c:pt idx="5">
                  <c:v>2.21</c:v>
                </c:pt>
                <c:pt idx="6">
                  <c:v>#N/A</c:v>
                </c:pt>
                <c:pt idx="7">
                  <c:v>3.54</c:v>
                </c:pt>
                <c:pt idx="8">
                  <c:v>#N/A</c:v>
                </c:pt>
                <c:pt idx="9">
                  <c:v>1.93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1.56</c:v>
                </c:pt>
                <c:pt idx="2">
                  <c:v>#N/A</c:v>
                </c:pt>
                <c:pt idx="3">
                  <c:v>1.79</c:v>
                </c:pt>
                <c:pt idx="4">
                  <c:v>#N/A</c:v>
                </c:pt>
                <c:pt idx="5">
                  <c:v>1.6</c:v>
                </c:pt>
                <c:pt idx="6">
                  <c:v>#N/A</c:v>
                </c:pt>
                <c:pt idx="7">
                  <c:v>1.74</c:v>
                </c:pt>
                <c:pt idx="8">
                  <c:v>#N/A</c:v>
                </c:pt>
                <c:pt idx="9">
                  <c:v>2.6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14.06</c:v>
                </c:pt>
                <c:pt idx="2">
                  <c:v>#N/A</c:v>
                </c:pt>
                <c:pt idx="3">
                  <c:v>4.04</c:v>
                </c:pt>
                <c:pt idx="4">
                  <c:v>#N/A</c:v>
                </c:pt>
                <c:pt idx="5">
                  <c:v>10.76</c:v>
                </c:pt>
                <c:pt idx="6">
                  <c:v>#N/A</c:v>
                </c:pt>
                <c:pt idx="7">
                  <c:v>6.26</c:v>
                </c:pt>
                <c:pt idx="8">
                  <c:v>#N/A</c:v>
                </c:pt>
                <c:pt idx="9">
                  <c:v>5.14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74627648"/>
        <c:axId val="474645680"/>
      </c:barChart>
      <c:catAx>
        <c:axId val="474627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4645680"/>
        <c:crosses val="autoZero"/>
        <c:auto val="1"/>
        <c:lblAlgn val="ctr"/>
        <c:lblOffset val="100"/>
        <c:tickLblSkip val="1"/>
        <c:tickMarkSkip val="1"/>
        <c:noMultiLvlLbl val="0"/>
      </c:catAx>
      <c:valAx>
        <c:axId val="474645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27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189</c:v>
                </c:pt>
                <c:pt idx="5">
                  <c:v>192</c:v>
                </c:pt>
                <c:pt idx="8">
                  <c:v>204</c:v>
                </c:pt>
                <c:pt idx="11">
                  <c:v>185</c:v>
                </c:pt>
                <c:pt idx="14">
                  <c:v>186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58</c:v>
                </c:pt>
                <c:pt idx="3">
                  <c:v>47</c:v>
                </c:pt>
                <c:pt idx="6">
                  <c:v>47</c:v>
                </c:pt>
                <c:pt idx="9">
                  <c:v>48</c:v>
                </c:pt>
                <c:pt idx="12">
                  <c:v>51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51</c:v>
                </c:pt>
                <c:pt idx="3">
                  <c:v>41</c:v>
                </c:pt>
                <c:pt idx="6">
                  <c:v>40</c:v>
                </c:pt>
                <c:pt idx="9">
                  <c:v>8</c:v>
                </c:pt>
                <c:pt idx="12">
                  <c:v>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74640584"/>
        <c:axId val="474617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-80</c:v>
                </c:pt>
                <c:pt idx="2">
                  <c:v>#N/A</c:v>
                </c:pt>
                <c:pt idx="3">
                  <c:v>#N/A</c:v>
                </c:pt>
                <c:pt idx="4">
                  <c:v>-104</c:v>
                </c:pt>
                <c:pt idx="5">
                  <c:v>#N/A</c:v>
                </c:pt>
                <c:pt idx="6">
                  <c:v>#N/A</c:v>
                </c:pt>
                <c:pt idx="7">
                  <c:v>-117</c:v>
                </c:pt>
                <c:pt idx="8">
                  <c:v>#N/A</c:v>
                </c:pt>
                <c:pt idx="9">
                  <c:v>#N/A</c:v>
                </c:pt>
                <c:pt idx="10">
                  <c:v>-129</c:v>
                </c:pt>
                <c:pt idx="11">
                  <c:v>#N/A</c:v>
                </c:pt>
                <c:pt idx="12">
                  <c:v>#N/A</c:v>
                </c:pt>
                <c:pt idx="13">
                  <c:v>-127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74640584"/>
        <c:axId val="474617848"/>
      </c:lineChart>
      <c:catAx>
        <c:axId val="474640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4617848"/>
        <c:crosses val="autoZero"/>
        <c:auto val="1"/>
        <c:lblAlgn val="ctr"/>
        <c:lblOffset val="100"/>
        <c:tickLblSkip val="1"/>
        <c:tickMarkSkip val="1"/>
        <c:noMultiLvlLbl val="0"/>
      </c:catAx>
      <c:valAx>
        <c:axId val="474617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40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2105</c:v>
                </c:pt>
                <c:pt idx="5">
                  <c:v>1941</c:v>
                </c:pt>
                <c:pt idx="8">
                  <c:v>1766</c:v>
                </c:pt>
                <c:pt idx="11">
                  <c:v>1601</c:v>
                </c:pt>
                <c:pt idx="14">
                  <c:v>1434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12115</c:v>
                </c:pt>
                <c:pt idx="5">
                  <c:v>15695</c:v>
                </c:pt>
                <c:pt idx="8">
                  <c:v>21668</c:v>
                </c:pt>
                <c:pt idx="11">
                  <c:v>27870</c:v>
                </c:pt>
                <c:pt idx="14">
                  <c:v>32449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738</c:v>
                </c:pt>
                <c:pt idx="3">
                  <c:v>713</c:v>
                </c:pt>
                <c:pt idx="6">
                  <c:v>649</c:v>
                </c:pt>
                <c:pt idx="9">
                  <c:v>634</c:v>
                </c:pt>
                <c:pt idx="12">
                  <c:v>587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150</c:v>
                </c:pt>
                <c:pt idx="3">
                  <c:v>138</c:v>
                </c:pt>
                <c:pt idx="6">
                  <c:v>116</c:v>
                </c:pt>
                <c:pt idx="9">
                  <c:v>102</c:v>
                </c:pt>
                <c:pt idx="12">
                  <c:v>88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103</c:v>
                </c:pt>
                <c:pt idx="3">
                  <c:v>62</c:v>
                </c:pt>
                <c:pt idx="6">
                  <c:v>23</c:v>
                </c:pt>
                <c:pt idx="9">
                  <c:v>16</c:v>
                </c:pt>
                <c:pt idx="12">
                  <c:v>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74626080"/>
        <c:axId val="4746194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74626080"/>
        <c:axId val="474619416"/>
      </c:lineChart>
      <c:catAx>
        <c:axId val="474626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4619416"/>
        <c:crosses val="autoZero"/>
        <c:auto val="1"/>
        <c:lblAlgn val="ctr"/>
        <c:lblOffset val="100"/>
        <c:tickLblSkip val="1"/>
        <c:tickMarkSkip val="1"/>
        <c:noMultiLvlLbl val="0"/>
      </c:catAx>
      <c:valAx>
        <c:axId val="474619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26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{8BFD7201-A44B-4D7D-9D37-7214CFE16119}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{FBE43BEF-7818-4CC3-83EC-9748098A4736}</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{32BEB585-EAF4-4BCA-B4D9-4909F4F6BCC3}</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{36DAB733-032F-493D-9369-0C586C273219}</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{BD7DF9E6-7C0F-4196-A425-42F474E27033}</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{15591C09-EABB-435E-AA71-BECEAA39438D}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{FB39A2F6-B6F8-4351-BE94-3E2759F0ED28}</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{0DBD2D72-D4F2-471A-9192-A53961327732}</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{EBA82D8E-7476-4C2C-8CEE-8FD3EB88A6F0}</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{9BEFE429-7D8E-4CC1-BD20-791EA4FB7B0E}</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74620592"/>
        <c:axId val="474644896"/>
      </c:scatterChart>
      <c:valAx>
        <c:axId val="47462059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4644896"/>
        <c:crosses val="autoZero"/>
        <c:crossBetween val="midCat"/>
      </c:valAx>
      <c:valAx>
        <c:axId val="4746448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46205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{F2F22BC0-089D-4374-A984-A639A6C06C15}</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{352D2A8D-D80F-4BB4-80C8-87E454C7174D}</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{D76207A1-9EF4-4505-83BD-E01A57C58995}</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{3E310BF8-9BAB-401F-BE7E-8B6B4256A882}</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{7211EC0F-2B86-40E0-919B-1F145BD05395}</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c:v>
                </c:pt>
                <c:pt idx="1">
                  <c:v>-1.5</c:v>
                </c:pt>
                <c:pt idx="2">
                  <c:v>-2.2000000000000002</c:v>
                </c:pt>
                <c:pt idx="3">
                  <c:v>-2.2999999999999998</c:v>
                </c:pt>
                <c:pt idx="4">
                  <c:v>-2.4</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{055CFFD3-182D-40C2-AF43-0281C30ECE39}</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{806F1A68-0936-42B4-9333-6863DBBC23C0}</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{BB5DDE07-709B-4E3B-A163-A4C3BB903582}</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{B99338F1-ADA1-4D0A-BC0B-7A36C91794C9}</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{98AC87B4-63C5-4475-A653-77CE662F5EA3}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6.4</c:v>
                </c:pt>
                <c:pt idx="4">
                  <c:v>7.4</c:v>
                </c:pt>
              </c:numCache>
            </c:numRef>
          </c:xVal>
          <c:yVal>
            <c:numRef>
              <c:f>公会計指標分析・財政指標組合せ分析表!$K$77:$O$77</c:f>
              <c:numCache>
                <c:formatCode>#,##0.0;"▲ "#,##0.0</c:formatCode>
                <c:ptCount val="5"/>
                <c:pt idx="0">
                  <c:v>29.4</c:v>
                </c:pt>
                <c:pt idx="1">
                  <c:v>18.899999999999999</c:v>
                </c:pt>
                <c:pt idx="2">
                  <c:v>10.199999999999999</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74646072"/>
        <c:axId val="474618632"/>
      </c:scatterChart>
      <c:valAx>
        <c:axId val="474646072"/>
        <c:scaling>
          <c:orientation val="minMax"/>
          <c:max val="11.299999999999999"/>
          <c:min val="6.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4618632"/>
        <c:crosses val="autoZero"/>
        <c:crossBetween val="midCat"/>
      </c:valAx>
      <c:valAx>
        <c:axId val="474618632"/>
        <c:scaling>
          <c:orientation val="minMax"/>
          <c:max val="3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4646072"/>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地方債については、償還のみの状態である。臨時財政対策債を発行していないが算入公債費等に計上されるため、算入公債費等が元利償還金等を上回り実質公債費比率の分子はマイナスとなっている。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将来負担額に対し、充当可能基金が大きく上回っており将来負担比率の分子はマイナスの値となっている。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福島県大熊町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10,665
10,617
78.71
26,155,800
25,408,803
267,584
5,099,055
8,190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福島県大熊町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10,665
10,617
78.71
26,155,800
25,408,803
267,584
5,099,055
8,190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福島県大熊町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10,665
10,617
78.71
26,155,800
25,408,803
267,584
5,099,055
8,190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福島県大熊町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10,665
10,617
78.71
26,155,800
25,408,803
267,584
5,099,055
8,190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類似団体と比較すると原子力発電所立地町にあるため上位に位置している。平成２３年度以降、原発事故により町全体が避難区域に指定されたことにより町税については、減収となったがそれ以降は廃炉作業、復興事業により毎年税収が増加している状況であるため、結果として財政力指数も増加傾向となっ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35</xdr:row>
      <xdr:rowOff>154178</xdr:rowOff>
    </xdr:from>
    <xdr:to>
      <xdr:col>7</xdr:col>
      <xdr:colOff>152400</xdr:colOff>
      <xdr:row>36</xdr:row>
      <xdr:rowOff>11684</xdr:rowOff>
    </xdr:to>
    <xdr:cxnSp macro="">
      <xdr:nvCxnSpPr>
        <xdr:cNvPr id="65" name="直線コネクタ 64"/>
        <xdr:cNvCxnSpPr/>
      </xdr:nvCxnSpPr>
      <xdr:spPr>
        <a:xfrm flipV="1">
          <a:off x="4114800" y="615492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84091</xdr:rowOff>
    </xdr:from>
    <xdr:ext cx="762000" cy="259045"/>
    <xdr:sp macro="" textlink="">
      <xdr:nvSpPr>
        <xdr:cNvPr id="66" name="財政力平均値テキスト"/>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11684</xdr:rowOff>
    </xdr:from>
    <xdr:to>
      <xdr:col>6</xdr:col>
      <xdr:colOff>0</xdr:colOff>
      <xdr:row>36</xdr:row>
      <xdr:rowOff>146812</xdr:rowOff>
    </xdr:to>
    <xdr:cxnSp macro="">
      <xdr:nvCxnSpPr>
        <xdr:cNvPr id="68" name="直線コネクタ 67"/>
        <xdr:cNvCxnSpPr/>
      </xdr:nvCxnSpPr>
      <xdr:spPr>
        <a:xfrm flipV="1">
          <a:off x="3225800" y="618388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15494</xdr:rowOff>
    </xdr:from>
    <xdr:to>
      <xdr:col>6</xdr:col>
      <xdr:colOff>50800</xdr:colOff>
      <xdr:row>43</xdr:row>
      <xdr:rowOff>117094</xdr:rowOff>
    </xdr:to>
    <xdr:sp macro="" textlink="">
      <xdr:nvSpPr>
        <xdr:cNvPr id="69" name="フローチャート : 判断 68"/>
        <xdr:cNvSpPr/>
      </xdr:nvSpPr>
      <xdr:spPr>
        <a:xfrm>
          <a:off x="4064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101871</xdr:rowOff>
    </xdr:from>
    <xdr:ext cx="736600" cy="259045"/>
    <xdr:sp macro="" textlink="">
      <xdr:nvSpPr>
        <xdr:cNvPr id="70" name="テキスト ボックス 69"/>
        <xdr:cNvSpPr txBox="1"/>
      </xdr:nvSpPr>
      <xdr:spPr>
        <a:xfrm>
          <a:off x="3733800" y="747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146812</xdr:rowOff>
    </xdr:from>
    <xdr:to>
      <xdr:col>4</xdr:col>
      <xdr:colOff>482600</xdr:colOff>
      <xdr:row>37</xdr:row>
      <xdr:rowOff>81534</xdr:rowOff>
    </xdr:to>
    <xdr:cxnSp macro="">
      <xdr:nvCxnSpPr>
        <xdr:cNvPr id="71" name="直線コネクタ 70"/>
        <xdr:cNvCxnSpPr/>
      </xdr:nvCxnSpPr>
      <xdr:spPr>
        <a:xfrm flipV="1">
          <a:off x="2336800" y="631901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22860</xdr:rowOff>
    </xdr:from>
    <xdr:to>
      <xdr:col>4</xdr:col>
      <xdr:colOff>533400</xdr:colOff>
      <xdr:row>42</xdr:row>
      <xdr:rowOff>124460</xdr:rowOff>
    </xdr:to>
    <xdr:sp macro="" textlink="">
      <xdr:nvSpPr>
        <xdr:cNvPr id="72" name="フローチャート : 判断 71"/>
        <xdr:cNvSpPr/>
      </xdr:nvSpPr>
      <xdr:spPr>
        <a:xfrm>
          <a:off x="3175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109237</xdr:rowOff>
    </xdr:from>
    <xdr:ext cx="762000" cy="259045"/>
    <xdr:sp macro="" textlink="">
      <xdr:nvSpPr>
        <xdr:cNvPr id="73" name="テキスト ボックス 72"/>
        <xdr:cNvSpPr txBox="1"/>
      </xdr:nvSpPr>
      <xdr:spPr>
        <a:xfrm>
          <a:off x="2844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81534</xdr:rowOff>
    </xdr:from>
    <xdr:to>
      <xdr:col>3</xdr:col>
      <xdr:colOff>279400</xdr:colOff>
      <xdr:row>37</xdr:row>
      <xdr:rowOff>139446</xdr:rowOff>
    </xdr:to>
    <xdr:cxnSp macro="">
      <xdr:nvCxnSpPr>
        <xdr:cNvPr id="74" name="直線コネクタ 73"/>
        <xdr:cNvCxnSpPr/>
      </xdr:nvCxnSpPr>
      <xdr:spPr>
        <a:xfrm flipV="1">
          <a:off x="1447800" y="642518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22860</xdr:rowOff>
    </xdr:from>
    <xdr:to>
      <xdr:col>3</xdr:col>
      <xdr:colOff>330200</xdr:colOff>
      <xdr:row>42</xdr:row>
      <xdr:rowOff>124460</xdr:rowOff>
    </xdr:to>
    <xdr:sp macro="" textlink="">
      <xdr:nvSpPr>
        <xdr:cNvPr id="75" name="フローチャート : 判断 74"/>
        <xdr:cNvSpPr/>
      </xdr:nvSpPr>
      <xdr:spPr>
        <a:xfrm>
          <a:off x="2286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109237</xdr:rowOff>
    </xdr:from>
    <xdr:ext cx="762000" cy="259045"/>
    <xdr:sp macro="" textlink="">
      <xdr:nvSpPr>
        <xdr:cNvPr id="76" name="テキスト ボックス 75"/>
        <xdr:cNvSpPr txBox="1"/>
      </xdr:nvSpPr>
      <xdr:spPr>
        <a:xfrm>
          <a:off x="1955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13208</xdr:rowOff>
    </xdr:from>
    <xdr:to>
      <xdr:col>2</xdr:col>
      <xdr:colOff>127000</xdr:colOff>
      <xdr:row>42</xdr:row>
      <xdr:rowOff>114808</xdr:rowOff>
    </xdr:to>
    <xdr:sp macro="" textlink="">
      <xdr:nvSpPr>
        <xdr:cNvPr id="77" name="フローチャート : 判断 76"/>
        <xdr:cNvSpPr/>
      </xdr:nvSpPr>
      <xdr:spPr>
        <a:xfrm>
          <a:off x="1397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99585</xdr:rowOff>
    </xdr:from>
    <xdr:ext cx="762000" cy="259045"/>
    <xdr:sp macro="" textlink="">
      <xdr:nvSpPr>
        <xdr:cNvPr id="78" name="テキスト ボックス 77"/>
        <xdr:cNvSpPr txBox="1"/>
      </xdr:nvSpPr>
      <xdr:spPr>
        <a:xfrm>
          <a:off x="1066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35</xdr:row>
      <xdr:rowOff>103378</xdr:rowOff>
    </xdr:from>
    <xdr:to>
      <xdr:col>7</xdr:col>
      <xdr:colOff>203200</xdr:colOff>
      <xdr:row>36</xdr:row>
      <xdr:rowOff>33528</xdr:rowOff>
    </xdr:to>
    <xdr:sp macro="" textlink="">
      <xdr:nvSpPr>
        <xdr:cNvPr id="84" name="円/楕円 83"/>
        <xdr:cNvSpPr/>
      </xdr:nvSpPr>
      <xdr:spPr>
        <a:xfrm>
          <a:off x="4902200" y="610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35</xdr:row>
      <xdr:rowOff>24655</xdr:rowOff>
    </xdr:from>
    <xdr:ext cx="762000" cy="259045"/>
    <xdr:sp macro="" textlink="">
      <xdr:nvSpPr>
        <xdr:cNvPr id="85" name="財政力該当値テキスト"/>
        <xdr:cNvSpPr txBox="1"/>
      </xdr:nvSpPr>
      <xdr:spPr>
        <a:xfrm>
          <a:off x="5041900" y="602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635000</xdr:colOff>
      <xdr:row>35</xdr:row>
      <xdr:rowOff>132334</xdr:rowOff>
    </xdr:from>
    <xdr:to>
      <xdr:col>6</xdr:col>
      <xdr:colOff>50800</xdr:colOff>
      <xdr:row>36</xdr:row>
      <xdr:rowOff>62484</xdr:rowOff>
    </xdr:to>
    <xdr:sp macro="" textlink="">
      <xdr:nvSpPr>
        <xdr:cNvPr id="86" name="円/楕円 85"/>
        <xdr:cNvSpPr/>
      </xdr:nvSpPr>
      <xdr:spPr>
        <a:xfrm>
          <a:off x="4064000" y="613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34</xdr:row>
      <xdr:rowOff>72661</xdr:rowOff>
    </xdr:from>
    <xdr:ext cx="736600" cy="259045"/>
    <xdr:sp macro="" textlink="">
      <xdr:nvSpPr>
        <xdr:cNvPr id="87" name="テキスト ボックス 86"/>
        <xdr:cNvSpPr txBox="1"/>
      </xdr:nvSpPr>
      <xdr:spPr>
        <a:xfrm>
          <a:off x="3733800" y="5901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96012</xdr:rowOff>
    </xdr:from>
    <xdr:to>
      <xdr:col>4</xdr:col>
      <xdr:colOff>533400</xdr:colOff>
      <xdr:row>37</xdr:row>
      <xdr:rowOff>26162</xdr:rowOff>
    </xdr:to>
    <xdr:sp macro="" textlink="">
      <xdr:nvSpPr>
        <xdr:cNvPr id="88" name="円/楕円 87"/>
        <xdr:cNvSpPr/>
      </xdr:nvSpPr>
      <xdr:spPr>
        <a:xfrm>
          <a:off x="3175000" y="626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36339</xdr:rowOff>
    </xdr:from>
    <xdr:ext cx="762000" cy="259045"/>
    <xdr:sp macro="" textlink="">
      <xdr:nvSpPr>
        <xdr:cNvPr id="89" name="テキスト ボックス 88"/>
        <xdr:cNvSpPr txBox="1"/>
      </xdr:nvSpPr>
      <xdr:spPr>
        <a:xfrm>
          <a:off x="2844800" y="603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30734</xdr:rowOff>
    </xdr:from>
    <xdr:to>
      <xdr:col>3</xdr:col>
      <xdr:colOff>330200</xdr:colOff>
      <xdr:row>37</xdr:row>
      <xdr:rowOff>132334</xdr:rowOff>
    </xdr:to>
    <xdr:sp macro="" textlink="">
      <xdr:nvSpPr>
        <xdr:cNvPr id="90" name="円/楕円 89"/>
        <xdr:cNvSpPr/>
      </xdr:nvSpPr>
      <xdr:spPr>
        <a:xfrm>
          <a:off x="2286000" y="63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142511</xdr:rowOff>
    </xdr:from>
    <xdr:ext cx="762000" cy="259045"/>
    <xdr:sp macro="" textlink="">
      <xdr:nvSpPr>
        <xdr:cNvPr id="91" name="テキスト ボックス 90"/>
        <xdr:cNvSpPr txBox="1"/>
      </xdr:nvSpPr>
      <xdr:spPr>
        <a:xfrm>
          <a:off x="1955800" y="614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88646</xdr:rowOff>
    </xdr:from>
    <xdr:to>
      <xdr:col>2</xdr:col>
      <xdr:colOff>127000</xdr:colOff>
      <xdr:row>38</xdr:row>
      <xdr:rowOff>18796</xdr:rowOff>
    </xdr:to>
    <xdr:sp macro="" textlink="">
      <xdr:nvSpPr>
        <xdr:cNvPr id="92" name="円/楕円 91"/>
        <xdr:cNvSpPr/>
      </xdr:nvSpPr>
      <xdr:spPr>
        <a:xfrm>
          <a:off x="1397000" y="64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28973</xdr:rowOff>
    </xdr:from>
    <xdr:ext cx="762000" cy="259045"/>
    <xdr:sp macro="" textlink="">
      <xdr:nvSpPr>
        <xdr:cNvPr id="93" name="テキスト ボックス 92"/>
        <xdr:cNvSpPr txBox="1"/>
      </xdr:nvSpPr>
      <xdr:spPr>
        <a:xfrm>
          <a:off x="1066800" y="620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平成２８年度は前年度に比べ双葉地方広域市町村圏組合消防費負担金</a:t>
          </a:r>
          <a:r>
            <a:rPr kumimoji="1" lang="en-US" altLang="ja-JP" sz="1300">
              <a:latin typeface="ＭＳ Ｐゴシック"/>
            </a:rPr>
            <a:t>,</a:t>
          </a:r>
        </a:p>
        <a:p>
          <a:r>
            <a:rPr kumimoji="1" lang="ja-JP" altLang="en-US" sz="1300">
              <a:latin typeface="ＭＳ Ｐゴシック"/>
            </a:rPr>
            <a:t>社会福祉協議会補助金等の補助費が</a:t>
          </a:r>
          <a:r>
            <a:rPr kumimoji="1" lang="en-US" altLang="ja-JP" sz="1300">
              <a:latin typeface="ＭＳ Ｐゴシック"/>
            </a:rPr>
            <a:t>113,282</a:t>
          </a:r>
          <a:r>
            <a:rPr kumimoji="1" lang="ja-JP" altLang="en-US" sz="1300">
              <a:latin typeface="ＭＳ Ｐゴシック"/>
            </a:rPr>
            <a:t>千円の増、被災地応援職員の増員による人件費</a:t>
          </a:r>
          <a:r>
            <a:rPr kumimoji="1" lang="en-US" altLang="ja-JP" sz="1300">
              <a:latin typeface="ＭＳ Ｐゴシック"/>
            </a:rPr>
            <a:t>50,588</a:t>
          </a:r>
          <a:r>
            <a:rPr kumimoji="1" lang="ja-JP" altLang="en-US" sz="1300">
              <a:latin typeface="ＭＳ Ｐゴシック"/>
            </a:rPr>
            <a:t>千円の増、避難者扶助等経費の扶助費</a:t>
          </a:r>
          <a:r>
            <a:rPr kumimoji="1" lang="en-US" altLang="ja-JP" sz="1300">
              <a:latin typeface="ＭＳ Ｐゴシック"/>
            </a:rPr>
            <a:t>27,095</a:t>
          </a:r>
          <a:r>
            <a:rPr kumimoji="1" lang="ja-JP" altLang="en-US" sz="1300">
              <a:latin typeface="ＭＳ Ｐゴシック"/>
            </a:rPr>
            <a:t>千円の増となり、歳入においても固定資産税等の地方税</a:t>
          </a:r>
          <a:r>
            <a:rPr kumimoji="1" lang="en-US" altLang="ja-JP" sz="1300">
              <a:latin typeface="ＭＳ Ｐゴシック"/>
            </a:rPr>
            <a:t>105,448</a:t>
          </a:r>
          <a:r>
            <a:rPr kumimoji="1" lang="ja-JP" altLang="en-US" sz="1300">
              <a:latin typeface="ＭＳ Ｐゴシック"/>
            </a:rPr>
            <a:t>千円の減、地方消費税交付金の</a:t>
          </a:r>
          <a:r>
            <a:rPr kumimoji="1" lang="en-US" altLang="ja-JP" sz="1300">
              <a:latin typeface="ＭＳ Ｐゴシック"/>
            </a:rPr>
            <a:t>28,545</a:t>
          </a:r>
          <a:r>
            <a:rPr kumimoji="1" lang="ja-JP" altLang="en-US" sz="1300">
              <a:latin typeface="ＭＳ Ｐゴシック"/>
            </a:rPr>
            <a:t>千円の減収となったため前年度より経常収支比率</a:t>
          </a:r>
          <a:r>
            <a:rPr kumimoji="1" lang="en-US" altLang="ja-JP" sz="1300">
              <a:latin typeface="ＭＳ Ｐゴシック"/>
            </a:rPr>
            <a:t>3.3</a:t>
          </a:r>
          <a:r>
            <a:rPr kumimoji="1" lang="ja-JP" altLang="en-US" sz="1300">
              <a:latin typeface="ＭＳ Ｐゴシック"/>
            </a:rPr>
            <a:t>％の増加となった。</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109765</xdr:rowOff>
    </xdr:from>
    <xdr:to>
      <xdr:col>7</xdr:col>
      <xdr:colOff>152400</xdr:colOff>
      <xdr:row>59</xdr:row>
      <xdr:rowOff>52070</xdr:rowOff>
    </xdr:to>
    <xdr:cxnSp macro="">
      <xdr:nvCxnSpPr>
        <xdr:cNvPr id="130" name="直線コネクタ 129"/>
        <xdr:cNvCxnSpPr/>
      </xdr:nvCxnSpPr>
      <xdr:spPr>
        <a:xfrm>
          <a:off x="4114800" y="10053865"/>
          <a:ext cx="838200" cy="1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128650</xdr:rowOff>
    </xdr:from>
    <xdr:ext cx="762000" cy="259045"/>
    <xdr:sp macro="" textlink="">
      <xdr:nvSpPr>
        <xdr:cNvPr id="131" name="財政構造の弾力性平均値テキスト"/>
        <xdr:cNvSpPr txBox="1"/>
      </xdr:nvSpPr>
      <xdr:spPr>
        <a:xfrm>
          <a:off x="5041900" y="10930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109765</xdr:rowOff>
    </xdr:from>
    <xdr:to>
      <xdr:col>6</xdr:col>
      <xdr:colOff>0</xdr:colOff>
      <xdr:row>59</xdr:row>
      <xdr:rowOff>69306</xdr:rowOff>
    </xdr:to>
    <xdr:cxnSp macro="">
      <xdr:nvCxnSpPr>
        <xdr:cNvPr id="133" name="直線コネクタ 132"/>
        <xdr:cNvCxnSpPr/>
      </xdr:nvCxnSpPr>
      <xdr:spPr>
        <a:xfrm flipV="1">
          <a:off x="3225800" y="10053865"/>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91077</xdr:rowOff>
    </xdr:from>
    <xdr:to>
      <xdr:col>6</xdr:col>
      <xdr:colOff>50800</xdr:colOff>
      <xdr:row>64</xdr:row>
      <xdr:rowOff>21227</xdr:rowOff>
    </xdr:to>
    <xdr:sp macro="" textlink="">
      <xdr:nvSpPr>
        <xdr:cNvPr id="134" name="フローチャート : 判断 133"/>
        <xdr:cNvSpPr/>
      </xdr:nvSpPr>
      <xdr:spPr>
        <a:xfrm>
          <a:off x="4064000" y="1089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6004</xdr:rowOff>
    </xdr:from>
    <xdr:ext cx="736600" cy="259045"/>
    <xdr:sp macro="" textlink="">
      <xdr:nvSpPr>
        <xdr:cNvPr id="135" name="テキスト ボックス 134"/>
        <xdr:cNvSpPr txBox="1"/>
      </xdr:nvSpPr>
      <xdr:spPr>
        <a:xfrm>
          <a:off x="3733800" y="10978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69306</xdr:rowOff>
    </xdr:from>
    <xdr:to>
      <xdr:col>4</xdr:col>
      <xdr:colOff>482600</xdr:colOff>
      <xdr:row>59</xdr:row>
      <xdr:rowOff>165826</xdr:rowOff>
    </xdr:to>
    <xdr:cxnSp macro="">
      <xdr:nvCxnSpPr>
        <xdr:cNvPr id="136" name="直線コネクタ 135"/>
        <xdr:cNvCxnSpPr/>
      </xdr:nvCxnSpPr>
      <xdr:spPr>
        <a:xfrm flipV="1">
          <a:off x="2336800" y="1018485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10160</xdr:rowOff>
    </xdr:from>
    <xdr:to>
      <xdr:col>4</xdr:col>
      <xdr:colOff>533400</xdr:colOff>
      <xdr:row>65</xdr:row>
      <xdr:rowOff>111760</xdr:rowOff>
    </xdr:to>
    <xdr:sp macro="" textlink="">
      <xdr:nvSpPr>
        <xdr:cNvPr id="137" name="フローチャート : 判断 136"/>
        <xdr:cNvSpPr/>
      </xdr:nvSpPr>
      <xdr:spPr>
        <a:xfrm>
          <a:off x="3175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96537</xdr:rowOff>
    </xdr:from>
    <xdr:ext cx="762000" cy="259045"/>
    <xdr:sp macro="" textlink="">
      <xdr:nvSpPr>
        <xdr:cNvPr id="138" name="テキスト ボックス 137"/>
        <xdr:cNvSpPr txBox="1"/>
      </xdr:nvSpPr>
      <xdr:spPr>
        <a:xfrm>
          <a:off x="2844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165826</xdr:rowOff>
    </xdr:from>
    <xdr:to>
      <xdr:col>3</xdr:col>
      <xdr:colOff>279400</xdr:colOff>
      <xdr:row>63</xdr:row>
      <xdr:rowOff>117747</xdr:rowOff>
    </xdr:to>
    <xdr:cxnSp macro="">
      <xdr:nvCxnSpPr>
        <xdr:cNvPr id="139" name="直線コネクタ 138"/>
        <xdr:cNvCxnSpPr/>
      </xdr:nvCxnSpPr>
      <xdr:spPr>
        <a:xfrm flipV="1">
          <a:off x="1447800" y="10281376"/>
          <a:ext cx="889000" cy="63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147138</xdr:rowOff>
    </xdr:from>
    <xdr:to>
      <xdr:col>3</xdr:col>
      <xdr:colOff>330200</xdr:colOff>
      <xdr:row>65</xdr:row>
      <xdr:rowOff>77288</xdr:rowOff>
    </xdr:to>
    <xdr:sp macro="" textlink="">
      <xdr:nvSpPr>
        <xdr:cNvPr id="140" name="フローチャート : 判断 139"/>
        <xdr:cNvSpPr/>
      </xdr:nvSpPr>
      <xdr:spPr>
        <a:xfrm>
          <a:off x="2286000" y="1111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62065</xdr:rowOff>
    </xdr:from>
    <xdr:ext cx="762000" cy="259045"/>
    <xdr:sp macro="" textlink="">
      <xdr:nvSpPr>
        <xdr:cNvPr id="141" name="テキスト ボックス 140"/>
        <xdr:cNvSpPr txBox="1"/>
      </xdr:nvSpPr>
      <xdr:spPr>
        <a:xfrm>
          <a:off x="1955800" y="1120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13607</xdr:rowOff>
    </xdr:from>
    <xdr:to>
      <xdr:col>2</xdr:col>
      <xdr:colOff>127000</xdr:colOff>
      <xdr:row>65</xdr:row>
      <xdr:rowOff>115207</xdr:rowOff>
    </xdr:to>
    <xdr:sp macro="" textlink="">
      <xdr:nvSpPr>
        <xdr:cNvPr id="142" name="フローチャート : 判断 141"/>
        <xdr:cNvSpPr/>
      </xdr:nvSpPr>
      <xdr:spPr>
        <a:xfrm>
          <a:off x="1397000" y="1115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99984</xdr:rowOff>
    </xdr:from>
    <xdr:ext cx="762000" cy="259045"/>
    <xdr:sp macro="" textlink="">
      <xdr:nvSpPr>
        <xdr:cNvPr id="143" name="テキスト ボックス 142"/>
        <xdr:cNvSpPr txBox="1"/>
      </xdr:nvSpPr>
      <xdr:spPr>
        <a:xfrm>
          <a:off x="1066800" y="1124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1270</xdr:rowOff>
    </xdr:from>
    <xdr:to>
      <xdr:col>7</xdr:col>
      <xdr:colOff>203200</xdr:colOff>
      <xdr:row>59</xdr:row>
      <xdr:rowOff>102870</xdr:rowOff>
    </xdr:to>
    <xdr:sp macro="" textlink="">
      <xdr:nvSpPr>
        <xdr:cNvPr id="149" name="円/楕円 148"/>
        <xdr:cNvSpPr/>
      </xdr:nvSpPr>
      <xdr:spPr>
        <a:xfrm>
          <a:off x="49022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93997</xdr:rowOff>
    </xdr:from>
    <xdr:ext cx="762000" cy="259045"/>
    <xdr:sp macro="" textlink="">
      <xdr:nvSpPr>
        <xdr:cNvPr id="150" name="財政構造の弾力性該当値テキスト"/>
        <xdr:cNvSpPr txBox="1"/>
      </xdr:nvSpPr>
      <xdr:spPr>
        <a:xfrm>
          <a:off x="5041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58965</xdr:rowOff>
    </xdr:from>
    <xdr:to>
      <xdr:col>6</xdr:col>
      <xdr:colOff>50800</xdr:colOff>
      <xdr:row>58</xdr:row>
      <xdr:rowOff>160565</xdr:rowOff>
    </xdr:to>
    <xdr:sp macro="" textlink="">
      <xdr:nvSpPr>
        <xdr:cNvPr id="151" name="円/楕円 150"/>
        <xdr:cNvSpPr/>
      </xdr:nvSpPr>
      <xdr:spPr>
        <a:xfrm>
          <a:off x="4064000" y="1000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56</xdr:row>
      <xdr:rowOff>170742</xdr:rowOff>
    </xdr:from>
    <xdr:ext cx="736600" cy="259045"/>
    <xdr:sp macro="" textlink="">
      <xdr:nvSpPr>
        <xdr:cNvPr id="152" name="テキスト ボックス 151"/>
        <xdr:cNvSpPr txBox="1"/>
      </xdr:nvSpPr>
      <xdr:spPr>
        <a:xfrm>
          <a:off x="3733800" y="9771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18506</xdr:rowOff>
    </xdr:from>
    <xdr:to>
      <xdr:col>4</xdr:col>
      <xdr:colOff>533400</xdr:colOff>
      <xdr:row>59</xdr:row>
      <xdr:rowOff>120106</xdr:rowOff>
    </xdr:to>
    <xdr:sp macro="" textlink="">
      <xdr:nvSpPr>
        <xdr:cNvPr id="153" name="円/楕円 152"/>
        <xdr:cNvSpPr/>
      </xdr:nvSpPr>
      <xdr:spPr>
        <a:xfrm>
          <a:off x="31750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130283</xdr:rowOff>
    </xdr:from>
    <xdr:ext cx="762000" cy="259045"/>
    <xdr:sp macro="" textlink="">
      <xdr:nvSpPr>
        <xdr:cNvPr id="154" name="テキスト ボックス 153"/>
        <xdr:cNvSpPr txBox="1"/>
      </xdr:nvSpPr>
      <xdr:spPr>
        <a:xfrm>
          <a:off x="2844800" y="990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115026</xdr:rowOff>
    </xdr:from>
    <xdr:to>
      <xdr:col>3</xdr:col>
      <xdr:colOff>330200</xdr:colOff>
      <xdr:row>60</xdr:row>
      <xdr:rowOff>45176</xdr:rowOff>
    </xdr:to>
    <xdr:sp macro="" textlink="">
      <xdr:nvSpPr>
        <xdr:cNvPr id="155" name="円/楕円 154"/>
        <xdr:cNvSpPr/>
      </xdr:nvSpPr>
      <xdr:spPr>
        <a:xfrm>
          <a:off x="2286000" y="102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55353</xdr:rowOff>
    </xdr:from>
    <xdr:ext cx="762000" cy="259045"/>
    <xdr:sp macro="" textlink="">
      <xdr:nvSpPr>
        <xdr:cNvPr id="156" name="テキスト ボックス 155"/>
        <xdr:cNvSpPr txBox="1"/>
      </xdr:nvSpPr>
      <xdr:spPr>
        <a:xfrm>
          <a:off x="1955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57" name="円/楕円 156"/>
        <xdr:cNvSpPr/>
      </xdr:nvSpPr>
      <xdr:spPr>
        <a:xfrm>
          <a:off x="1397000" y="108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7274</xdr:rowOff>
    </xdr:from>
    <xdr:ext cx="762000" cy="259045"/>
    <xdr:sp macro="" textlink="">
      <xdr:nvSpPr>
        <xdr:cNvPr id="158" name="テキスト ボックス 157"/>
        <xdr:cNvSpPr txBox="1"/>
      </xdr:nvSpPr>
      <xdr:spPr>
        <a:xfrm>
          <a:off x="1066800" y="1063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[311,240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原発事故により福島県内外に避難する住民に対しコミュニティ維持の範囲が拡大され、また支援事業や復旧復興事業の数多くなったことにより、過去の人口１人当たり人件費・物件費が増加傾向にある。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163781</xdr:rowOff>
    </xdr:from>
    <xdr:to>
      <xdr:col>7</xdr:col>
      <xdr:colOff>152400</xdr:colOff>
      <xdr:row>82</xdr:row>
      <xdr:rowOff>41943</xdr:rowOff>
    </xdr:to>
    <xdr:cxnSp macro="">
      <xdr:nvCxnSpPr>
        <xdr:cNvPr id="194" name="直線コネクタ 193"/>
        <xdr:cNvCxnSpPr/>
      </xdr:nvCxnSpPr>
      <xdr:spPr>
        <a:xfrm>
          <a:off x="4114800" y="14051231"/>
          <a:ext cx="838200" cy="4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73717</xdr:rowOff>
    </xdr:from>
    <xdr:ext cx="762000" cy="259045"/>
    <xdr:sp macro="" textlink="">
      <xdr:nvSpPr>
        <xdr:cNvPr id="195" name="人件費・物件費等の状況平均値テキスト"/>
        <xdr:cNvSpPr txBox="1"/>
      </xdr:nvSpPr>
      <xdr:spPr>
        <a:xfrm>
          <a:off x="5041900" y="1413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126930</xdr:rowOff>
    </xdr:from>
    <xdr:to>
      <xdr:col>6</xdr:col>
      <xdr:colOff>0</xdr:colOff>
      <xdr:row>81</xdr:row>
      <xdr:rowOff>163781</xdr:rowOff>
    </xdr:to>
    <xdr:cxnSp macro="">
      <xdr:nvCxnSpPr>
        <xdr:cNvPr id="197" name="直線コネクタ 196"/>
        <xdr:cNvCxnSpPr/>
      </xdr:nvCxnSpPr>
      <xdr:spPr>
        <a:xfrm>
          <a:off x="3225800" y="14014380"/>
          <a:ext cx="889000" cy="3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31548</xdr:rowOff>
    </xdr:from>
    <xdr:to>
      <xdr:col>6</xdr:col>
      <xdr:colOff>50800</xdr:colOff>
      <xdr:row>83</xdr:row>
      <xdr:rowOff>133148</xdr:rowOff>
    </xdr:to>
    <xdr:sp macro="" textlink="">
      <xdr:nvSpPr>
        <xdr:cNvPr id="198" name="フローチャート : 判断 197"/>
        <xdr:cNvSpPr/>
      </xdr:nvSpPr>
      <xdr:spPr>
        <a:xfrm>
          <a:off x="4064000" y="1426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117925</xdr:rowOff>
    </xdr:from>
    <xdr:ext cx="736600" cy="259045"/>
    <xdr:sp macro="" textlink="">
      <xdr:nvSpPr>
        <xdr:cNvPr id="199" name="テキスト ボックス 198"/>
        <xdr:cNvSpPr txBox="1"/>
      </xdr:nvSpPr>
      <xdr:spPr>
        <a:xfrm>
          <a:off x="3733800" y="14348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81705</xdr:rowOff>
    </xdr:from>
    <xdr:to>
      <xdr:col>4</xdr:col>
      <xdr:colOff>482600</xdr:colOff>
      <xdr:row>81</xdr:row>
      <xdr:rowOff>126930</xdr:rowOff>
    </xdr:to>
    <xdr:cxnSp macro="">
      <xdr:nvCxnSpPr>
        <xdr:cNvPr id="200" name="直線コネクタ 199"/>
        <xdr:cNvCxnSpPr/>
      </xdr:nvCxnSpPr>
      <xdr:spPr>
        <a:xfrm>
          <a:off x="2336800" y="13969155"/>
          <a:ext cx="889000" cy="4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163858</xdr:rowOff>
    </xdr:from>
    <xdr:to>
      <xdr:col>4</xdr:col>
      <xdr:colOff>533400</xdr:colOff>
      <xdr:row>81</xdr:row>
      <xdr:rowOff>94008</xdr:rowOff>
    </xdr:to>
    <xdr:sp macro="" textlink="">
      <xdr:nvSpPr>
        <xdr:cNvPr id="201" name="フローチャート : 判断 200"/>
        <xdr:cNvSpPr/>
      </xdr:nvSpPr>
      <xdr:spPr>
        <a:xfrm>
          <a:off x="3175000" y="1387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104185</xdr:rowOff>
    </xdr:from>
    <xdr:ext cx="762000" cy="259045"/>
    <xdr:sp macro="" textlink="">
      <xdr:nvSpPr>
        <xdr:cNvPr id="202" name="テキスト ボックス 201"/>
        <xdr:cNvSpPr txBox="1"/>
      </xdr:nvSpPr>
      <xdr:spPr>
        <a:xfrm>
          <a:off x="2844800" y="1364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31176</xdr:rowOff>
    </xdr:from>
    <xdr:to>
      <xdr:col>3</xdr:col>
      <xdr:colOff>279400</xdr:colOff>
      <xdr:row>81</xdr:row>
      <xdr:rowOff>81705</xdr:rowOff>
    </xdr:to>
    <xdr:cxnSp macro="">
      <xdr:nvCxnSpPr>
        <xdr:cNvPr id="203" name="直線コネクタ 202"/>
        <xdr:cNvCxnSpPr/>
      </xdr:nvCxnSpPr>
      <xdr:spPr>
        <a:xfrm>
          <a:off x="1447800" y="13918626"/>
          <a:ext cx="889000" cy="5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155307</xdr:rowOff>
    </xdr:from>
    <xdr:to>
      <xdr:col>3</xdr:col>
      <xdr:colOff>330200</xdr:colOff>
      <xdr:row>81</xdr:row>
      <xdr:rowOff>85457</xdr:rowOff>
    </xdr:to>
    <xdr:sp macro="" textlink="">
      <xdr:nvSpPr>
        <xdr:cNvPr id="204" name="フローチャート : 判断 203"/>
        <xdr:cNvSpPr/>
      </xdr:nvSpPr>
      <xdr:spPr>
        <a:xfrm>
          <a:off x="2286000" y="1387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95634</xdr:rowOff>
    </xdr:from>
    <xdr:ext cx="762000" cy="259045"/>
    <xdr:sp macro="" textlink="">
      <xdr:nvSpPr>
        <xdr:cNvPr id="205" name="テキスト ボックス 204"/>
        <xdr:cNvSpPr txBox="1"/>
      </xdr:nvSpPr>
      <xdr:spPr>
        <a:xfrm>
          <a:off x="1955800" y="13640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153881</xdr:rowOff>
    </xdr:from>
    <xdr:to>
      <xdr:col>2</xdr:col>
      <xdr:colOff>127000</xdr:colOff>
      <xdr:row>81</xdr:row>
      <xdr:rowOff>84031</xdr:rowOff>
    </xdr:to>
    <xdr:sp macro="" textlink="">
      <xdr:nvSpPr>
        <xdr:cNvPr id="206" name="フローチャート : 判断 205"/>
        <xdr:cNvSpPr/>
      </xdr:nvSpPr>
      <xdr:spPr>
        <a:xfrm>
          <a:off x="1397000" y="1386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68808</xdr:rowOff>
    </xdr:from>
    <xdr:ext cx="762000" cy="259045"/>
    <xdr:sp macro="" textlink="">
      <xdr:nvSpPr>
        <xdr:cNvPr id="207" name="テキスト ボックス 206"/>
        <xdr:cNvSpPr txBox="1"/>
      </xdr:nvSpPr>
      <xdr:spPr>
        <a:xfrm>
          <a:off x="1066800" y="1395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162593</xdr:rowOff>
    </xdr:from>
    <xdr:to>
      <xdr:col>7</xdr:col>
      <xdr:colOff>203200</xdr:colOff>
      <xdr:row>82</xdr:row>
      <xdr:rowOff>92743</xdr:rowOff>
    </xdr:to>
    <xdr:sp macro="" textlink="">
      <xdr:nvSpPr>
        <xdr:cNvPr id="213" name="円/楕円 212"/>
        <xdr:cNvSpPr/>
      </xdr:nvSpPr>
      <xdr:spPr>
        <a:xfrm>
          <a:off x="4902200" y="1405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7670</xdr:rowOff>
    </xdr:from>
    <xdr:ext cx="762000" cy="259045"/>
    <xdr:sp macro="" textlink="">
      <xdr:nvSpPr>
        <xdr:cNvPr id="214" name="人件費・物件費等の状況該当値テキスト"/>
        <xdr:cNvSpPr txBox="1"/>
      </xdr:nvSpPr>
      <xdr:spPr>
        <a:xfrm>
          <a:off x="5041900" y="1389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311,240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112981</xdr:rowOff>
    </xdr:from>
    <xdr:to>
      <xdr:col>6</xdr:col>
      <xdr:colOff>50800</xdr:colOff>
      <xdr:row>82</xdr:row>
      <xdr:rowOff>43131</xdr:rowOff>
    </xdr:to>
    <xdr:sp macro="" textlink="">
      <xdr:nvSpPr>
        <xdr:cNvPr id="215" name="円/楕円 214"/>
        <xdr:cNvSpPr/>
      </xdr:nvSpPr>
      <xdr:spPr>
        <a:xfrm>
          <a:off x="4064000" y="1400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53308</xdr:rowOff>
    </xdr:from>
    <xdr:ext cx="736600" cy="259045"/>
    <xdr:sp macro="" textlink="">
      <xdr:nvSpPr>
        <xdr:cNvPr id="216" name="テキスト ボックス 215"/>
        <xdr:cNvSpPr txBox="1"/>
      </xdr:nvSpPr>
      <xdr:spPr>
        <a:xfrm>
          <a:off x="3733800" y="13769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268,062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76130</xdr:rowOff>
    </xdr:from>
    <xdr:to>
      <xdr:col>4</xdr:col>
      <xdr:colOff>533400</xdr:colOff>
      <xdr:row>82</xdr:row>
      <xdr:rowOff>6280</xdr:rowOff>
    </xdr:to>
    <xdr:sp macro="" textlink="">
      <xdr:nvSpPr>
        <xdr:cNvPr id="217" name="円/楕円 216"/>
        <xdr:cNvSpPr/>
      </xdr:nvSpPr>
      <xdr:spPr>
        <a:xfrm>
          <a:off x="3175000" y="1396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162507</xdr:rowOff>
    </xdr:from>
    <xdr:ext cx="762000" cy="259045"/>
    <xdr:sp macro="" textlink="">
      <xdr:nvSpPr>
        <xdr:cNvPr id="218" name="テキスト ボックス 217"/>
        <xdr:cNvSpPr txBox="1"/>
      </xdr:nvSpPr>
      <xdr:spPr>
        <a:xfrm>
          <a:off x="2844800" y="1404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235,992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30905</xdr:rowOff>
    </xdr:from>
    <xdr:to>
      <xdr:col>3</xdr:col>
      <xdr:colOff>330200</xdr:colOff>
      <xdr:row>81</xdr:row>
      <xdr:rowOff>132505</xdr:rowOff>
    </xdr:to>
    <xdr:sp macro="" textlink="">
      <xdr:nvSpPr>
        <xdr:cNvPr id="219" name="円/楕円 218"/>
        <xdr:cNvSpPr/>
      </xdr:nvSpPr>
      <xdr:spPr>
        <a:xfrm>
          <a:off x="2286000" y="1391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117282</xdr:rowOff>
    </xdr:from>
    <xdr:ext cx="762000" cy="259045"/>
    <xdr:sp macro="" textlink="">
      <xdr:nvSpPr>
        <xdr:cNvPr id="220" name="テキスト ボックス 219"/>
        <xdr:cNvSpPr txBox="1"/>
      </xdr:nvSpPr>
      <xdr:spPr>
        <a:xfrm>
          <a:off x="1955800" y="140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196,633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151826</xdr:rowOff>
    </xdr:from>
    <xdr:to>
      <xdr:col>2</xdr:col>
      <xdr:colOff>127000</xdr:colOff>
      <xdr:row>81</xdr:row>
      <xdr:rowOff>81976</xdr:rowOff>
    </xdr:to>
    <xdr:sp macro="" textlink="">
      <xdr:nvSpPr>
        <xdr:cNvPr id="221" name="円/楕円 220"/>
        <xdr:cNvSpPr/>
      </xdr:nvSpPr>
      <xdr:spPr>
        <a:xfrm>
          <a:off x="1397000" y="1386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92153</xdr:rowOff>
    </xdr:from>
    <xdr:ext cx="762000" cy="259045"/>
    <xdr:sp macro="" textlink="">
      <xdr:nvSpPr>
        <xdr:cNvPr id="222" name="テキスト ボックス 221"/>
        <xdr:cNvSpPr txBox="1"/>
      </xdr:nvSpPr>
      <xdr:spPr>
        <a:xfrm>
          <a:off x="1066800" y="1363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152,659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平成２５年度においては、国家公務員の時限的な給与削減措置が終了したことから前年度より</a:t>
          </a:r>
          <a:r>
            <a:rPr kumimoji="1" lang="en-US" altLang="ja-JP" sz="1300">
              <a:latin typeface="ＭＳ Ｐゴシック"/>
            </a:rPr>
            <a:t>7.6</a:t>
          </a:r>
          <a:r>
            <a:rPr kumimoji="1" lang="ja-JP" altLang="en-US" sz="1300">
              <a:latin typeface="ＭＳ Ｐゴシック"/>
            </a:rPr>
            <a:t>ポイント減少した。平成２８年度は、前年度より</a:t>
          </a:r>
          <a:r>
            <a:rPr kumimoji="1" lang="en-US" altLang="ja-JP" sz="1300">
              <a:latin typeface="ＭＳ Ｐゴシック"/>
            </a:rPr>
            <a:t>0.6</a:t>
          </a:r>
          <a:r>
            <a:rPr kumimoji="1" lang="ja-JP" altLang="en-US" sz="1300">
              <a:latin typeface="ＭＳ Ｐゴシック"/>
            </a:rPr>
            <a:t>ポイント低下とほぼ同程度の指数となっている。類似団体・全国町村の平均を若干上回っている状況であるが、今後も給与水準の適正化に努めにていく。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113792</xdr:rowOff>
    </xdr:from>
    <xdr:to>
      <xdr:col>24</xdr:col>
      <xdr:colOff>558800</xdr:colOff>
      <xdr:row>85</xdr:row>
      <xdr:rowOff>142748</xdr:rowOff>
    </xdr:to>
    <xdr:cxnSp macro="">
      <xdr:nvCxnSpPr>
        <xdr:cNvPr id="254" name="直線コネクタ 253"/>
        <xdr:cNvCxnSpPr/>
      </xdr:nvCxnSpPr>
      <xdr:spPr>
        <a:xfrm flipV="1">
          <a:off x="16179800" y="1468704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7129</xdr:rowOff>
    </xdr:from>
    <xdr:ext cx="762000" cy="259045"/>
    <xdr:sp macro="" textlink="">
      <xdr:nvSpPr>
        <xdr:cNvPr id="255" name="給与水準   （国との比較）平均値テキスト"/>
        <xdr:cNvSpPr txBox="1"/>
      </xdr:nvSpPr>
      <xdr:spPr>
        <a:xfrm>
          <a:off x="17106900" y="1440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133096</xdr:rowOff>
    </xdr:from>
    <xdr:to>
      <xdr:col>23</xdr:col>
      <xdr:colOff>406400</xdr:colOff>
      <xdr:row>85</xdr:row>
      <xdr:rowOff>142748</xdr:rowOff>
    </xdr:to>
    <xdr:cxnSp macro="">
      <xdr:nvCxnSpPr>
        <xdr:cNvPr id="257" name="直線コネクタ 256"/>
        <xdr:cNvCxnSpPr/>
      </xdr:nvCxnSpPr>
      <xdr:spPr>
        <a:xfrm>
          <a:off x="15290800" y="1470634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128270</xdr:rowOff>
    </xdr:from>
    <xdr:to>
      <xdr:col>23</xdr:col>
      <xdr:colOff>457200</xdr:colOff>
      <xdr:row>85</xdr:row>
      <xdr:rowOff>58420</xdr:rowOff>
    </xdr:to>
    <xdr:sp macro="" textlink="">
      <xdr:nvSpPr>
        <xdr:cNvPr id="258" name="フローチャート : 判断 257"/>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59" name="テキスト ボックス 258"/>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133096</xdr:rowOff>
    </xdr:from>
    <xdr:to>
      <xdr:col>22</xdr:col>
      <xdr:colOff>203200</xdr:colOff>
      <xdr:row>86</xdr:row>
      <xdr:rowOff>19558</xdr:rowOff>
    </xdr:to>
    <xdr:cxnSp macro="">
      <xdr:nvCxnSpPr>
        <xdr:cNvPr id="260" name="直線コネクタ 259"/>
        <xdr:cNvCxnSpPr/>
      </xdr:nvCxnSpPr>
      <xdr:spPr>
        <a:xfrm flipV="1">
          <a:off x="14401800" y="1470634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157226</xdr:rowOff>
    </xdr:from>
    <xdr:to>
      <xdr:col>22</xdr:col>
      <xdr:colOff>254000</xdr:colOff>
      <xdr:row>85</xdr:row>
      <xdr:rowOff>87376</xdr:rowOff>
    </xdr:to>
    <xdr:sp macro="" textlink="">
      <xdr:nvSpPr>
        <xdr:cNvPr id="261" name="フローチャート : 判断 260"/>
        <xdr:cNvSpPr/>
      </xdr:nvSpPr>
      <xdr:spPr>
        <a:xfrm>
          <a:off x="15240000" y="14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97553</xdr:rowOff>
    </xdr:from>
    <xdr:ext cx="762000" cy="259045"/>
    <xdr:sp macro="" textlink="">
      <xdr:nvSpPr>
        <xdr:cNvPr id="262" name="テキスト ボックス 261"/>
        <xdr:cNvSpPr txBox="1"/>
      </xdr:nvSpPr>
      <xdr:spPr>
        <a:xfrm>
          <a:off x="14909800" y="1432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19558</xdr:rowOff>
    </xdr:from>
    <xdr:to>
      <xdr:col>21</xdr:col>
      <xdr:colOff>0</xdr:colOff>
      <xdr:row>88</xdr:row>
      <xdr:rowOff>43435</xdr:rowOff>
    </xdr:to>
    <xdr:cxnSp macro="">
      <xdr:nvCxnSpPr>
        <xdr:cNvPr id="263" name="直線コネクタ 262"/>
        <xdr:cNvCxnSpPr/>
      </xdr:nvCxnSpPr>
      <xdr:spPr>
        <a:xfrm flipV="1">
          <a:off x="13512800" y="14764258"/>
          <a:ext cx="889000" cy="36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157226</xdr:rowOff>
    </xdr:from>
    <xdr:to>
      <xdr:col>21</xdr:col>
      <xdr:colOff>50800</xdr:colOff>
      <xdr:row>85</xdr:row>
      <xdr:rowOff>87376</xdr:rowOff>
    </xdr:to>
    <xdr:sp macro="" textlink="">
      <xdr:nvSpPr>
        <xdr:cNvPr id="264" name="フローチャート : 判断 263"/>
        <xdr:cNvSpPr/>
      </xdr:nvSpPr>
      <xdr:spPr>
        <a:xfrm>
          <a:off x="14351000" y="14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97553</xdr:rowOff>
    </xdr:from>
    <xdr:ext cx="762000" cy="259045"/>
    <xdr:sp macro="" textlink="">
      <xdr:nvSpPr>
        <xdr:cNvPr id="265" name="テキスト ボックス 264"/>
        <xdr:cNvSpPr txBox="1"/>
      </xdr:nvSpPr>
      <xdr:spPr>
        <a:xfrm>
          <a:off x="14020800" y="1432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4826</xdr:rowOff>
    </xdr:from>
    <xdr:to>
      <xdr:col>19</xdr:col>
      <xdr:colOff>533400</xdr:colOff>
      <xdr:row>87</xdr:row>
      <xdr:rowOff>106426</xdr:rowOff>
    </xdr:to>
    <xdr:sp macro="" textlink="">
      <xdr:nvSpPr>
        <xdr:cNvPr id="266" name="フローチャート : 判断 265"/>
        <xdr:cNvSpPr/>
      </xdr:nvSpPr>
      <xdr:spPr>
        <a:xfrm>
          <a:off x="13462000" y="1492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116603</xdr:rowOff>
    </xdr:from>
    <xdr:ext cx="762000" cy="259045"/>
    <xdr:sp macro="" textlink="">
      <xdr:nvSpPr>
        <xdr:cNvPr id="267" name="テキスト ボックス 266"/>
        <xdr:cNvSpPr txBox="1"/>
      </xdr:nvSpPr>
      <xdr:spPr>
        <a:xfrm>
          <a:off x="13131800" y="1468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62992</xdr:rowOff>
    </xdr:from>
    <xdr:to>
      <xdr:col>24</xdr:col>
      <xdr:colOff>609600</xdr:colOff>
      <xdr:row>85</xdr:row>
      <xdr:rowOff>164592</xdr:rowOff>
    </xdr:to>
    <xdr:sp macro="" textlink="">
      <xdr:nvSpPr>
        <xdr:cNvPr id="273" name="円/楕円 272"/>
        <xdr:cNvSpPr/>
      </xdr:nvSpPr>
      <xdr:spPr>
        <a:xfrm>
          <a:off x="16967200" y="1463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35069</xdr:rowOff>
    </xdr:from>
    <xdr:ext cx="762000" cy="259045"/>
    <xdr:sp macro="" textlink="">
      <xdr:nvSpPr>
        <xdr:cNvPr id="274" name="給与水準   （国との比較）該当値テキスト"/>
        <xdr:cNvSpPr txBox="1"/>
      </xdr:nvSpPr>
      <xdr:spPr>
        <a:xfrm>
          <a:off x="17106900" y="14608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91948</xdr:rowOff>
    </xdr:from>
    <xdr:to>
      <xdr:col>23</xdr:col>
      <xdr:colOff>457200</xdr:colOff>
      <xdr:row>86</xdr:row>
      <xdr:rowOff>22098</xdr:rowOff>
    </xdr:to>
    <xdr:sp macro="" textlink="">
      <xdr:nvSpPr>
        <xdr:cNvPr id="275" name="円/楕円 274"/>
        <xdr:cNvSpPr/>
      </xdr:nvSpPr>
      <xdr:spPr>
        <a:xfrm>
          <a:off x="16129000" y="1466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6875</xdr:rowOff>
    </xdr:from>
    <xdr:ext cx="736600" cy="259045"/>
    <xdr:sp macro="" textlink="">
      <xdr:nvSpPr>
        <xdr:cNvPr id="276" name="テキスト ボックス 275"/>
        <xdr:cNvSpPr txBox="1"/>
      </xdr:nvSpPr>
      <xdr:spPr>
        <a:xfrm>
          <a:off x="15798800" y="1475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82296</xdr:rowOff>
    </xdr:from>
    <xdr:to>
      <xdr:col>22</xdr:col>
      <xdr:colOff>254000</xdr:colOff>
      <xdr:row>86</xdr:row>
      <xdr:rowOff>12446</xdr:rowOff>
    </xdr:to>
    <xdr:sp macro="" textlink="">
      <xdr:nvSpPr>
        <xdr:cNvPr id="277" name="円/楕円 276"/>
        <xdr:cNvSpPr/>
      </xdr:nvSpPr>
      <xdr:spPr>
        <a:xfrm>
          <a:off x="15240000" y="1465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168673</xdr:rowOff>
    </xdr:from>
    <xdr:ext cx="762000" cy="259045"/>
    <xdr:sp macro="" textlink="">
      <xdr:nvSpPr>
        <xdr:cNvPr id="278" name="テキスト ボックス 277"/>
        <xdr:cNvSpPr txBox="1"/>
      </xdr:nvSpPr>
      <xdr:spPr>
        <a:xfrm>
          <a:off x="14909800" y="1474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140208</xdr:rowOff>
    </xdr:from>
    <xdr:to>
      <xdr:col>21</xdr:col>
      <xdr:colOff>50800</xdr:colOff>
      <xdr:row>86</xdr:row>
      <xdr:rowOff>70358</xdr:rowOff>
    </xdr:to>
    <xdr:sp macro="" textlink="">
      <xdr:nvSpPr>
        <xdr:cNvPr id="279" name="円/楕円 278"/>
        <xdr:cNvSpPr/>
      </xdr:nvSpPr>
      <xdr:spPr>
        <a:xfrm>
          <a:off x="14351000" y="1471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55135</xdr:rowOff>
    </xdr:from>
    <xdr:ext cx="762000" cy="259045"/>
    <xdr:sp macro="" textlink="">
      <xdr:nvSpPr>
        <xdr:cNvPr id="280" name="テキスト ボックス 279"/>
        <xdr:cNvSpPr txBox="1"/>
      </xdr:nvSpPr>
      <xdr:spPr>
        <a:xfrm>
          <a:off x="14020800" y="1479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164085</xdr:rowOff>
    </xdr:from>
    <xdr:to>
      <xdr:col>19</xdr:col>
      <xdr:colOff>533400</xdr:colOff>
      <xdr:row>88</xdr:row>
      <xdr:rowOff>94235</xdr:rowOff>
    </xdr:to>
    <xdr:sp macro="" textlink="">
      <xdr:nvSpPr>
        <xdr:cNvPr id="281" name="円/楕円 280"/>
        <xdr:cNvSpPr/>
      </xdr:nvSpPr>
      <xdr:spPr>
        <a:xfrm>
          <a:off x="13462000" y="1508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79012</xdr:rowOff>
    </xdr:from>
    <xdr:ext cx="762000" cy="259045"/>
    <xdr:sp macro="" textlink="">
      <xdr:nvSpPr>
        <xdr:cNvPr id="282" name="テキスト ボックス 281"/>
        <xdr:cNvSpPr txBox="1"/>
      </xdr:nvSpPr>
      <xdr:spPr>
        <a:xfrm>
          <a:off x="13131800" y="1516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人材の確保が見通せない状況であり、原発事故避難に伴う町の復旧・復興事業に従事する人材を採用計画前倒しして採用しているため職員数が増えている。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50736</xdr:rowOff>
    </xdr:from>
    <xdr:to>
      <xdr:col>24</xdr:col>
      <xdr:colOff>558800</xdr:colOff>
      <xdr:row>60</xdr:row>
      <xdr:rowOff>55563</xdr:rowOff>
    </xdr:to>
    <xdr:cxnSp macro="">
      <xdr:nvCxnSpPr>
        <xdr:cNvPr id="314" name="直線コネクタ 313"/>
        <xdr:cNvCxnSpPr/>
      </xdr:nvCxnSpPr>
      <xdr:spPr>
        <a:xfrm>
          <a:off x="16179800" y="10337736"/>
          <a:ext cx="8382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58755</xdr:rowOff>
    </xdr:from>
    <xdr:ext cx="762000" cy="259045"/>
    <xdr:sp macro="" textlink="">
      <xdr:nvSpPr>
        <xdr:cNvPr id="315" name="定員管理の状況平均値テキスト"/>
        <xdr:cNvSpPr txBox="1"/>
      </xdr:nvSpPr>
      <xdr:spPr>
        <a:xfrm>
          <a:off x="17106900" y="1051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30950</xdr:rowOff>
    </xdr:from>
    <xdr:to>
      <xdr:col>23</xdr:col>
      <xdr:colOff>406400</xdr:colOff>
      <xdr:row>60</xdr:row>
      <xdr:rowOff>50736</xdr:rowOff>
    </xdr:to>
    <xdr:cxnSp macro="">
      <xdr:nvCxnSpPr>
        <xdr:cNvPr id="317" name="直線コネクタ 316"/>
        <xdr:cNvCxnSpPr/>
      </xdr:nvCxnSpPr>
      <xdr:spPr>
        <a:xfrm>
          <a:off x="15290800" y="10317950"/>
          <a:ext cx="889000" cy="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103327</xdr:rowOff>
    </xdr:from>
    <xdr:to>
      <xdr:col>23</xdr:col>
      <xdr:colOff>457200</xdr:colOff>
      <xdr:row>62</xdr:row>
      <xdr:rowOff>33477</xdr:rowOff>
    </xdr:to>
    <xdr:sp macro="" textlink="">
      <xdr:nvSpPr>
        <xdr:cNvPr id="318" name="フローチャート : 判断 317"/>
        <xdr:cNvSpPr/>
      </xdr:nvSpPr>
      <xdr:spPr>
        <a:xfrm>
          <a:off x="16129000" y="105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18254</xdr:rowOff>
    </xdr:from>
    <xdr:ext cx="736600" cy="259045"/>
    <xdr:sp macro="" textlink="">
      <xdr:nvSpPr>
        <xdr:cNvPr id="319" name="テキスト ボックス 318"/>
        <xdr:cNvSpPr txBox="1"/>
      </xdr:nvSpPr>
      <xdr:spPr>
        <a:xfrm>
          <a:off x="15798800" y="1064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15266</xdr:rowOff>
    </xdr:from>
    <xdr:to>
      <xdr:col>22</xdr:col>
      <xdr:colOff>203200</xdr:colOff>
      <xdr:row>60</xdr:row>
      <xdr:rowOff>30950</xdr:rowOff>
    </xdr:to>
    <xdr:cxnSp macro="">
      <xdr:nvCxnSpPr>
        <xdr:cNvPr id="320" name="直線コネクタ 319"/>
        <xdr:cNvCxnSpPr/>
      </xdr:nvCxnSpPr>
      <xdr:spPr>
        <a:xfrm>
          <a:off x="14401800" y="10302266"/>
          <a:ext cx="8890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155219</xdr:rowOff>
    </xdr:from>
    <xdr:to>
      <xdr:col>22</xdr:col>
      <xdr:colOff>254000</xdr:colOff>
      <xdr:row>60</xdr:row>
      <xdr:rowOff>85369</xdr:rowOff>
    </xdr:to>
    <xdr:sp macro="" textlink="">
      <xdr:nvSpPr>
        <xdr:cNvPr id="321" name="フローチャート : 判断 320"/>
        <xdr:cNvSpPr/>
      </xdr:nvSpPr>
      <xdr:spPr>
        <a:xfrm>
          <a:off x="15240000" y="1027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70146</xdr:rowOff>
    </xdr:from>
    <xdr:ext cx="762000" cy="259045"/>
    <xdr:sp macro="" textlink="">
      <xdr:nvSpPr>
        <xdr:cNvPr id="322" name="テキスト ボックス 321"/>
        <xdr:cNvSpPr txBox="1"/>
      </xdr:nvSpPr>
      <xdr:spPr>
        <a:xfrm>
          <a:off x="14909800" y="10357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13335</xdr:rowOff>
    </xdr:from>
    <xdr:to>
      <xdr:col>21</xdr:col>
      <xdr:colOff>0</xdr:colOff>
      <xdr:row>60</xdr:row>
      <xdr:rowOff>15266</xdr:rowOff>
    </xdr:to>
    <xdr:cxnSp macro="">
      <xdr:nvCxnSpPr>
        <xdr:cNvPr id="323" name="直線コネクタ 322"/>
        <xdr:cNvCxnSpPr/>
      </xdr:nvCxnSpPr>
      <xdr:spPr>
        <a:xfrm>
          <a:off x="13512800" y="10300335"/>
          <a:ext cx="8890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152565</xdr:rowOff>
    </xdr:from>
    <xdr:to>
      <xdr:col>21</xdr:col>
      <xdr:colOff>50800</xdr:colOff>
      <xdr:row>60</xdr:row>
      <xdr:rowOff>82715</xdr:rowOff>
    </xdr:to>
    <xdr:sp macro="" textlink="">
      <xdr:nvSpPr>
        <xdr:cNvPr id="324" name="フローチャート : 判断 323"/>
        <xdr:cNvSpPr/>
      </xdr:nvSpPr>
      <xdr:spPr>
        <a:xfrm>
          <a:off x="14351000" y="1026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67492</xdr:rowOff>
    </xdr:from>
    <xdr:ext cx="762000" cy="259045"/>
    <xdr:sp macro="" textlink="">
      <xdr:nvSpPr>
        <xdr:cNvPr id="325" name="テキスト ボックス 324"/>
        <xdr:cNvSpPr txBox="1"/>
      </xdr:nvSpPr>
      <xdr:spPr>
        <a:xfrm>
          <a:off x="14020800" y="1035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150876</xdr:rowOff>
    </xdr:from>
    <xdr:to>
      <xdr:col>19</xdr:col>
      <xdr:colOff>533400</xdr:colOff>
      <xdr:row>60</xdr:row>
      <xdr:rowOff>81026</xdr:rowOff>
    </xdr:to>
    <xdr:sp macro="" textlink="">
      <xdr:nvSpPr>
        <xdr:cNvPr id="326" name="フローチャート : 判断 325"/>
        <xdr:cNvSpPr/>
      </xdr:nvSpPr>
      <xdr:spPr>
        <a:xfrm>
          <a:off x="13462000" y="1026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65803</xdr:rowOff>
    </xdr:from>
    <xdr:ext cx="762000" cy="259045"/>
    <xdr:sp macro="" textlink="">
      <xdr:nvSpPr>
        <xdr:cNvPr id="327" name="テキスト ボックス 326"/>
        <xdr:cNvSpPr txBox="1"/>
      </xdr:nvSpPr>
      <xdr:spPr>
        <a:xfrm>
          <a:off x="13131800" y="1035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4763</xdr:rowOff>
    </xdr:from>
    <xdr:to>
      <xdr:col>24</xdr:col>
      <xdr:colOff>609600</xdr:colOff>
      <xdr:row>60</xdr:row>
      <xdr:rowOff>106363</xdr:rowOff>
    </xdr:to>
    <xdr:sp macro="" textlink="">
      <xdr:nvSpPr>
        <xdr:cNvPr id="333" name="円/楕円 332"/>
        <xdr:cNvSpPr/>
      </xdr:nvSpPr>
      <xdr:spPr>
        <a:xfrm>
          <a:off x="16967200" y="102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97490</xdr:rowOff>
    </xdr:from>
    <xdr:ext cx="762000" cy="259045"/>
    <xdr:sp macro="" textlink="">
      <xdr:nvSpPr>
        <xdr:cNvPr id="334" name="定員管理の状況該当値テキスト"/>
        <xdr:cNvSpPr txBox="1"/>
      </xdr:nvSpPr>
      <xdr:spPr>
        <a:xfrm>
          <a:off x="17106900" y="1021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171386</xdr:rowOff>
    </xdr:from>
    <xdr:to>
      <xdr:col>23</xdr:col>
      <xdr:colOff>457200</xdr:colOff>
      <xdr:row>60</xdr:row>
      <xdr:rowOff>101536</xdr:rowOff>
    </xdr:to>
    <xdr:sp macro="" textlink="">
      <xdr:nvSpPr>
        <xdr:cNvPr id="335" name="円/楕円 334"/>
        <xdr:cNvSpPr/>
      </xdr:nvSpPr>
      <xdr:spPr>
        <a:xfrm>
          <a:off x="16129000" y="1028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111713</xdr:rowOff>
    </xdr:from>
    <xdr:ext cx="736600" cy="259045"/>
    <xdr:sp macro="" textlink="">
      <xdr:nvSpPr>
        <xdr:cNvPr id="336" name="テキスト ボックス 335"/>
        <xdr:cNvSpPr txBox="1"/>
      </xdr:nvSpPr>
      <xdr:spPr>
        <a:xfrm>
          <a:off x="15798800" y="10055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151600</xdr:rowOff>
    </xdr:from>
    <xdr:to>
      <xdr:col>22</xdr:col>
      <xdr:colOff>254000</xdr:colOff>
      <xdr:row>60</xdr:row>
      <xdr:rowOff>81750</xdr:rowOff>
    </xdr:to>
    <xdr:sp macro="" textlink="">
      <xdr:nvSpPr>
        <xdr:cNvPr id="337" name="円/楕円 336"/>
        <xdr:cNvSpPr/>
      </xdr:nvSpPr>
      <xdr:spPr>
        <a:xfrm>
          <a:off x="15240000" y="1026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91927</xdr:rowOff>
    </xdr:from>
    <xdr:ext cx="762000" cy="259045"/>
    <xdr:sp macro="" textlink="">
      <xdr:nvSpPr>
        <xdr:cNvPr id="338" name="テキスト ボックス 337"/>
        <xdr:cNvSpPr txBox="1"/>
      </xdr:nvSpPr>
      <xdr:spPr>
        <a:xfrm>
          <a:off x="14909800" y="100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135916</xdr:rowOff>
    </xdr:from>
    <xdr:to>
      <xdr:col>21</xdr:col>
      <xdr:colOff>50800</xdr:colOff>
      <xdr:row>60</xdr:row>
      <xdr:rowOff>66066</xdr:rowOff>
    </xdr:to>
    <xdr:sp macro="" textlink="">
      <xdr:nvSpPr>
        <xdr:cNvPr id="339" name="円/楕円 338"/>
        <xdr:cNvSpPr/>
      </xdr:nvSpPr>
      <xdr:spPr>
        <a:xfrm>
          <a:off x="14351000" y="1025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76243</xdr:rowOff>
    </xdr:from>
    <xdr:ext cx="762000" cy="259045"/>
    <xdr:sp macro="" textlink="">
      <xdr:nvSpPr>
        <xdr:cNvPr id="340" name="テキスト ボックス 339"/>
        <xdr:cNvSpPr txBox="1"/>
      </xdr:nvSpPr>
      <xdr:spPr>
        <a:xfrm>
          <a:off x="14020800" y="1002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133985</xdr:rowOff>
    </xdr:from>
    <xdr:to>
      <xdr:col>19</xdr:col>
      <xdr:colOff>533400</xdr:colOff>
      <xdr:row>60</xdr:row>
      <xdr:rowOff>64135</xdr:rowOff>
    </xdr:to>
    <xdr:sp macro="" textlink="">
      <xdr:nvSpPr>
        <xdr:cNvPr id="341" name="円/楕円 340"/>
        <xdr:cNvSpPr/>
      </xdr:nvSpPr>
      <xdr:spPr>
        <a:xfrm>
          <a:off x="13462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74312</xdr:rowOff>
    </xdr:from>
    <xdr:ext cx="762000" cy="259045"/>
    <xdr:sp macro="" textlink="">
      <xdr:nvSpPr>
        <xdr:cNvPr id="342" name="テキスト ボックス 341"/>
        <xdr:cNvSpPr txBox="1"/>
      </xdr:nvSpPr>
      <xdr:spPr>
        <a:xfrm>
          <a:off x="13131800" y="1001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2.4%]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地方債については償還のみの状態が続いており毎年比率が減少している。今後も事業の計画的な執行や基金の有効活用等により、将来の住民の負担を強いること無いよう現在の状況を維持するように努める。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112776</xdr:rowOff>
    </xdr:from>
    <xdr:to>
      <xdr:col>24</xdr:col>
      <xdr:colOff>558800</xdr:colOff>
      <xdr:row>38</xdr:row>
      <xdr:rowOff>117602</xdr:rowOff>
    </xdr:to>
    <xdr:cxnSp macro="">
      <xdr:nvCxnSpPr>
        <xdr:cNvPr id="373" name="直線コネクタ 372"/>
        <xdr:cNvCxnSpPr/>
      </xdr:nvCxnSpPr>
      <xdr:spPr>
        <a:xfrm flipV="1">
          <a:off x="16179800" y="662787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4"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117602</xdr:rowOff>
    </xdr:from>
    <xdr:to>
      <xdr:col>23</xdr:col>
      <xdr:colOff>406400</xdr:colOff>
      <xdr:row>38</xdr:row>
      <xdr:rowOff>122428</xdr:rowOff>
    </xdr:to>
    <xdr:cxnSp macro="">
      <xdr:nvCxnSpPr>
        <xdr:cNvPr id="376" name="直線コネクタ 375"/>
        <xdr:cNvCxnSpPr/>
      </xdr:nvCxnSpPr>
      <xdr:spPr>
        <a:xfrm flipV="1">
          <a:off x="15290800" y="663270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143764</xdr:rowOff>
    </xdr:from>
    <xdr:to>
      <xdr:col>23</xdr:col>
      <xdr:colOff>457200</xdr:colOff>
      <xdr:row>41</xdr:row>
      <xdr:rowOff>73914</xdr:rowOff>
    </xdr:to>
    <xdr:sp macro="" textlink="">
      <xdr:nvSpPr>
        <xdr:cNvPr id="377" name="フローチャート : 判断 376"/>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58691</xdr:rowOff>
    </xdr:from>
    <xdr:ext cx="736600" cy="259045"/>
    <xdr:sp macro="" textlink="">
      <xdr:nvSpPr>
        <xdr:cNvPr id="378" name="テキスト ボックス 377"/>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122428</xdr:rowOff>
    </xdr:from>
    <xdr:to>
      <xdr:col>22</xdr:col>
      <xdr:colOff>203200</xdr:colOff>
      <xdr:row>38</xdr:row>
      <xdr:rowOff>156210</xdr:rowOff>
    </xdr:to>
    <xdr:cxnSp macro="">
      <xdr:nvCxnSpPr>
        <xdr:cNvPr id="379" name="直線コネクタ 378"/>
        <xdr:cNvCxnSpPr/>
      </xdr:nvCxnSpPr>
      <xdr:spPr>
        <a:xfrm flipV="1">
          <a:off x="14401800" y="663752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80" name="フローチャート : 判断 379"/>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17543</xdr:rowOff>
    </xdr:from>
    <xdr:ext cx="762000" cy="259045"/>
    <xdr:sp macro="" textlink="">
      <xdr:nvSpPr>
        <xdr:cNvPr id="381" name="テキスト ボックス 380"/>
        <xdr:cNvSpPr txBox="1"/>
      </xdr:nvSpPr>
      <xdr:spPr>
        <a:xfrm>
          <a:off x="14909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156210</xdr:rowOff>
    </xdr:from>
    <xdr:to>
      <xdr:col>21</xdr:col>
      <xdr:colOff>0</xdr:colOff>
      <xdr:row>38</xdr:row>
      <xdr:rowOff>156210</xdr:rowOff>
    </xdr:to>
    <xdr:cxnSp macro="">
      <xdr:nvCxnSpPr>
        <xdr:cNvPr id="382" name="直線コネクタ 381"/>
        <xdr:cNvCxnSpPr/>
      </xdr:nvCxnSpPr>
      <xdr:spPr>
        <a:xfrm>
          <a:off x="13512800" y="6671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3" name="フローチャート : 判断 382"/>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65803</xdr:rowOff>
    </xdr:from>
    <xdr:ext cx="762000" cy="259045"/>
    <xdr:sp macro="" textlink="">
      <xdr:nvSpPr>
        <xdr:cNvPr id="384" name="テキスト ボックス 383"/>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18034</xdr:rowOff>
    </xdr:from>
    <xdr:to>
      <xdr:col>19</xdr:col>
      <xdr:colOff>533400</xdr:colOff>
      <xdr:row>42</xdr:row>
      <xdr:rowOff>119634</xdr:rowOff>
    </xdr:to>
    <xdr:sp macro="" textlink="">
      <xdr:nvSpPr>
        <xdr:cNvPr id="385" name="フローチャート : 判断 384"/>
        <xdr:cNvSpPr/>
      </xdr:nvSpPr>
      <xdr:spPr>
        <a:xfrm>
          <a:off x="13462000" y="721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104411</xdr:rowOff>
    </xdr:from>
    <xdr:ext cx="762000" cy="259045"/>
    <xdr:sp macro="" textlink="">
      <xdr:nvSpPr>
        <xdr:cNvPr id="386" name="テキスト ボックス 385"/>
        <xdr:cNvSpPr txBox="1"/>
      </xdr:nvSpPr>
      <xdr:spPr>
        <a:xfrm>
          <a:off x="13131800" y="730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61976</xdr:rowOff>
    </xdr:from>
    <xdr:to>
      <xdr:col>24</xdr:col>
      <xdr:colOff>609600</xdr:colOff>
      <xdr:row>38</xdr:row>
      <xdr:rowOff>163576</xdr:rowOff>
    </xdr:to>
    <xdr:sp macro="" textlink="">
      <xdr:nvSpPr>
        <xdr:cNvPr id="392" name="円/楕円 391"/>
        <xdr:cNvSpPr/>
      </xdr:nvSpPr>
      <xdr:spPr>
        <a:xfrm>
          <a:off x="169672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78503</xdr:rowOff>
    </xdr:from>
    <xdr:ext cx="762000" cy="259045"/>
    <xdr:sp macro="" textlink="">
      <xdr:nvSpPr>
        <xdr:cNvPr id="393" name="公債費負担の状況該当値テキスト"/>
        <xdr:cNvSpPr txBox="1"/>
      </xdr:nvSpPr>
      <xdr:spPr>
        <a:xfrm>
          <a:off x="17106900" y="642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66802</xdr:rowOff>
    </xdr:from>
    <xdr:to>
      <xdr:col>23</xdr:col>
      <xdr:colOff>457200</xdr:colOff>
      <xdr:row>38</xdr:row>
      <xdr:rowOff>168402</xdr:rowOff>
    </xdr:to>
    <xdr:sp macro="" textlink="">
      <xdr:nvSpPr>
        <xdr:cNvPr id="394" name="円/楕円 393"/>
        <xdr:cNvSpPr/>
      </xdr:nvSpPr>
      <xdr:spPr>
        <a:xfrm>
          <a:off x="16129000" y="658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7129</xdr:rowOff>
    </xdr:from>
    <xdr:ext cx="736600" cy="259045"/>
    <xdr:sp macro="" textlink="">
      <xdr:nvSpPr>
        <xdr:cNvPr id="395" name="テキスト ボックス 394"/>
        <xdr:cNvSpPr txBox="1"/>
      </xdr:nvSpPr>
      <xdr:spPr>
        <a:xfrm>
          <a:off x="15798800" y="635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71628</xdr:rowOff>
    </xdr:from>
    <xdr:to>
      <xdr:col>22</xdr:col>
      <xdr:colOff>254000</xdr:colOff>
      <xdr:row>39</xdr:row>
      <xdr:rowOff>1778</xdr:rowOff>
    </xdr:to>
    <xdr:sp macro="" textlink="">
      <xdr:nvSpPr>
        <xdr:cNvPr id="396" name="円/楕円 395"/>
        <xdr:cNvSpPr/>
      </xdr:nvSpPr>
      <xdr:spPr>
        <a:xfrm>
          <a:off x="15240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11955</xdr:rowOff>
    </xdr:from>
    <xdr:ext cx="762000" cy="259045"/>
    <xdr:sp macro="" textlink="">
      <xdr:nvSpPr>
        <xdr:cNvPr id="397" name="テキスト ボックス 396"/>
        <xdr:cNvSpPr txBox="1"/>
      </xdr:nvSpPr>
      <xdr:spPr>
        <a:xfrm>
          <a:off x="14909800" y="635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105410</xdr:rowOff>
    </xdr:from>
    <xdr:to>
      <xdr:col>21</xdr:col>
      <xdr:colOff>50800</xdr:colOff>
      <xdr:row>39</xdr:row>
      <xdr:rowOff>35560</xdr:rowOff>
    </xdr:to>
    <xdr:sp macro="" textlink="">
      <xdr:nvSpPr>
        <xdr:cNvPr id="398" name="円/楕円 397"/>
        <xdr:cNvSpPr/>
      </xdr:nvSpPr>
      <xdr:spPr>
        <a:xfrm>
          <a:off x="14351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45737</xdr:rowOff>
    </xdr:from>
    <xdr:ext cx="762000" cy="259045"/>
    <xdr:sp macro="" textlink="">
      <xdr:nvSpPr>
        <xdr:cNvPr id="399" name="テキスト ボックス 398"/>
        <xdr:cNvSpPr txBox="1"/>
      </xdr:nvSpPr>
      <xdr:spPr>
        <a:xfrm>
          <a:off x="14020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105410</xdr:rowOff>
    </xdr:from>
    <xdr:to>
      <xdr:col>19</xdr:col>
      <xdr:colOff>533400</xdr:colOff>
      <xdr:row>39</xdr:row>
      <xdr:rowOff>35560</xdr:rowOff>
    </xdr:to>
    <xdr:sp macro="" textlink="">
      <xdr:nvSpPr>
        <xdr:cNvPr id="400" name="円/楕円 399"/>
        <xdr:cNvSpPr/>
      </xdr:nvSpPr>
      <xdr:spPr>
        <a:xfrm>
          <a:off x="13462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45737</xdr:rowOff>
    </xdr:from>
    <xdr:ext cx="762000" cy="259045"/>
    <xdr:sp macro="" textlink="">
      <xdr:nvSpPr>
        <xdr:cNvPr id="401" name="テキスト ボックス 400"/>
        <xdr:cNvSpPr txBox="1"/>
      </xdr:nvSpPr>
      <xdr:spPr>
        <a:xfrm>
          <a:off x="13131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前年度同様、将来負担額を充当可能基金が上回っており将来負担比率は算定されない。今後も事業の計画的な執行や基金の有効活用等により現在の状況を維持するように努める。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7"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8" name="フローチャート : 判断 437"/>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37919</xdr:rowOff>
    </xdr:from>
    <xdr:to>
      <xdr:col>22</xdr:col>
      <xdr:colOff>254000</xdr:colOff>
      <xdr:row>14</xdr:row>
      <xdr:rowOff>139519</xdr:rowOff>
    </xdr:to>
    <xdr:sp macro="" textlink="">
      <xdr:nvSpPr>
        <xdr:cNvPr id="441" name="フローチャート : 判断 440"/>
        <xdr:cNvSpPr/>
      </xdr:nvSpPr>
      <xdr:spPr>
        <a:xfrm>
          <a:off x="15240000" y="243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149696</xdr:rowOff>
    </xdr:from>
    <xdr:ext cx="762000" cy="259045"/>
    <xdr:sp macro="" textlink="">
      <xdr:nvSpPr>
        <xdr:cNvPr id="442" name="テキスト ボックス 441"/>
        <xdr:cNvSpPr txBox="1"/>
      </xdr:nvSpPr>
      <xdr:spPr>
        <a:xfrm>
          <a:off x="14909800" y="220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16419</xdr:rowOff>
    </xdr:from>
    <xdr:to>
      <xdr:col>21</xdr:col>
      <xdr:colOff>50800</xdr:colOff>
      <xdr:row>15</xdr:row>
      <xdr:rowOff>118019</xdr:rowOff>
    </xdr:to>
    <xdr:sp macro="" textlink="">
      <xdr:nvSpPr>
        <xdr:cNvPr id="443" name="フローチャート : 判断 442"/>
        <xdr:cNvSpPr/>
      </xdr:nvSpPr>
      <xdr:spPr>
        <a:xfrm>
          <a:off x="14351000" y="2588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128196</xdr:rowOff>
    </xdr:from>
    <xdr:ext cx="762000" cy="259045"/>
    <xdr:sp macro="" textlink="">
      <xdr:nvSpPr>
        <xdr:cNvPr id="444" name="テキスト ボックス 443"/>
        <xdr:cNvSpPr txBox="1"/>
      </xdr:nvSpPr>
      <xdr:spPr>
        <a:xfrm>
          <a:off x="14020800" y="235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25944</xdr:rowOff>
    </xdr:from>
    <xdr:to>
      <xdr:col>19</xdr:col>
      <xdr:colOff>533400</xdr:colOff>
      <xdr:row>16</xdr:row>
      <xdr:rowOff>127544</xdr:rowOff>
    </xdr:to>
    <xdr:sp macro="" textlink="">
      <xdr:nvSpPr>
        <xdr:cNvPr id="445" name="フローチャート : 判断 444"/>
        <xdr:cNvSpPr/>
      </xdr:nvSpPr>
      <xdr:spPr>
        <a:xfrm>
          <a:off x="13462000" y="276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137721</xdr:rowOff>
    </xdr:from>
    <xdr:ext cx="762000" cy="259045"/>
    <xdr:sp macro="" textlink="">
      <xdr:nvSpPr>
        <xdr:cNvPr id="446" name="テキスト ボックス 445"/>
        <xdr:cNvSpPr txBox="1"/>
      </xdr:nvSpPr>
      <xdr:spPr>
        <a:xfrm>
          <a:off x="13131800" y="253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福島県大熊町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10,665
10,617
78.71
26,155,800
25,408,803
267,584
5,099,055
8,190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震災対応のため職員増により前年度に比べ</a:t>
          </a:r>
          <a:r>
            <a:rPr kumimoji="1" lang="en-US" altLang="ja-JP" sz="1300">
              <a:latin typeface="ＭＳ Ｐゴシック"/>
            </a:rPr>
            <a:t>50,588</a:t>
          </a:r>
          <a:r>
            <a:rPr kumimoji="1" lang="ja-JP" altLang="en-US" sz="1300">
              <a:latin typeface="ＭＳ Ｐゴシック"/>
            </a:rPr>
            <a:t>千円増となり、経常一般財源の歳入においても固定資産税等の地方税</a:t>
          </a:r>
          <a:r>
            <a:rPr kumimoji="1" lang="en-US" altLang="ja-JP" sz="1300">
              <a:latin typeface="ＭＳ Ｐゴシック"/>
            </a:rPr>
            <a:t>105,448</a:t>
          </a:r>
          <a:r>
            <a:rPr kumimoji="1" lang="ja-JP" altLang="en-US" sz="1300">
              <a:latin typeface="ＭＳ Ｐゴシック"/>
            </a:rPr>
            <a:t>千円の減収になったことから比率が前年度と比べ</a:t>
          </a:r>
          <a:r>
            <a:rPr kumimoji="1" lang="en-US" altLang="ja-JP" sz="1300">
              <a:latin typeface="ＭＳ Ｐゴシック"/>
            </a:rPr>
            <a:t>1.8</a:t>
          </a:r>
          <a:r>
            <a:rPr kumimoji="1" lang="ja-JP" altLang="en-US" sz="1300">
              <a:latin typeface="ＭＳ Ｐゴシック"/>
            </a:rPr>
            <a:t>％増加した。</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58420</xdr:rowOff>
    </xdr:from>
    <xdr:to>
      <xdr:col>7</xdr:col>
      <xdr:colOff>15875</xdr:colOff>
      <xdr:row>36</xdr:row>
      <xdr:rowOff>140716</xdr:rowOff>
    </xdr:to>
    <xdr:cxnSp macro="">
      <xdr:nvCxnSpPr>
        <xdr:cNvPr id="64" name="直線コネクタ 63"/>
        <xdr:cNvCxnSpPr/>
      </xdr:nvCxnSpPr>
      <xdr:spPr>
        <a:xfrm>
          <a:off x="3987800" y="623062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58420</xdr:rowOff>
    </xdr:from>
    <xdr:to>
      <xdr:col>5</xdr:col>
      <xdr:colOff>549275</xdr:colOff>
      <xdr:row>36</xdr:row>
      <xdr:rowOff>81280</xdr:rowOff>
    </xdr:to>
    <xdr:cxnSp macro="">
      <xdr:nvCxnSpPr>
        <xdr:cNvPr id="67" name="直線コネクタ 66"/>
        <xdr:cNvCxnSpPr/>
      </xdr:nvCxnSpPr>
      <xdr:spPr>
        <a:xfrm flipV="1">
          <a:off x="3098800" y="6230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163068</xdr:rowOff>
    </xdr:from>
    <xdr:to>
      <xdr:col>5</xdr:col>
      <xdr:colOff>600075</xdr:colOff>
      <xdr:row>37</xdr:row>
      <xdr:rowOff>93218</xdr:rowOff>
    </xdr:to>
    <xdr:sp macro="" textlink="">
      <xdr:nvSpPr>
        <xdr:cNvPr id="68" name="フローチャート : 判断 67"/>
        <xdr:cNvSpPr/>
      </xdr:nvSpPr>
      <xdr:spPr>
        <a:xfrm>
          <a:off x="3937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77995</xdr:rowOff>
    </xdr:from>
    <xdr:ext cx="736600" cy="259045"/>
    <xdr:sp macro="" textlink="">
      <xdr:nvSpPr>
        <xdr:cNvPr id="69" name="テキスト ボックス 68"/>
        <xdr:cNvSpPr txBox="1"/>
      </xdr:nvSpPr>
      <xdr:spPr>
        <a:xfrm>
          <a:off x="3606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81280</xdr:rowOff>
    </xdr:from>
    <xdr:to>
      <xdr:col>4</xdr:col>
      <xdr:colOff>346075</xdr:colOff>
      <xdr:row>36</xdr:row>
      <xdr:rowOff>140716</xdr:rowOff>
    </xdr:to>
    <xdr:cxnSp macro="">
      <xdr:nvCxnSpPr>
        <xdr:cNvPr id="70" name="直線コネクタ 69"/>
        <xdr:cNvCxnSpPr/>
      </xdr:nvCxnSpPr>
      <xdr:spPr>
        <a:xfrm flipV="1">
          <a:off x="2209800" y="625348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1" name="フローチャート : 判断 70"/>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2" name="テキスト ボックス 71"/>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140716</xdr:rowOff>
    </xdr:from>
    <xdr:to>
      <xdr:col>3</xdr:col>
      <xdr:colOff>142875</xdr:colOff>
      <xdr:row>38</xdr:row>
      <xdr:rowOff>140716</xdr:rowOff>
    </xdr:to>
    <xdr:cxnSp macro="">
      <xdr:nvCxnSpPr>
        <xdr:cNvPr id="73" name="直線コネクタ 72"/>
        <xdr:cNvCxnSpPr/>
      </xdr:nvCxnSpPr>
      <xdr:spPr>
        <a:xfrm flipV="1">
          <a:off x="1320800" y="6312916"/>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131064</xdr:rowOff>
    </xdr:from>
    <xdr:to>
      <xdr:col>3</xdr:col>
      <xdr:colOff>193675</xdr:colOff>
      <xdr:row>37</xdr:row>
      <xdr:rowOff>61214</xdr:rowOff>
    </xdr:to>
    <xdr:sp macro="" textlink="">
      <xdr:nvSpPr>
        <xdr:cNvPr id="74" name="フローチャート :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89916</xdr:rowOff>
    </xdr:from>
    <xdr:to>
      <xdr:col>7</xdr:col>
      <xdr:colOff>66675</xdr:colOff>
      <xdr:row>37</xdr:row>
      <xdr:rowOff>20066</xdr:rowOff>
    </xdr:to>
    <xdr:sp macro="" textlink="">
      <xdr:nvSpPr>
        <xdr:cNvPr id="83" name="円/楕円 82"/>
        <xdr:cNvSpPr/>
      </xdr:nvSpPr>
      <xdr:spPr>
        <a:xfrm>
          <a:off x="4775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106443</xdr:rowOff>
    </xdr:from>
    <xdr:ext cx="762000" cy="259045"/>
    <xdr:sp macro="" textlink="">
      <xdr:nvSpPr>
        <xdr:cNvPr id="84" name="人件費該当値テキスト"/>
        <xdr:cNvSpPr txBox="1"/>
      </xdr:nvSpPr>
      <xdr:spPr>
        <a:xfrm>
          <a:off x="4914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xdr:rowOff>
    </xdr:from>
    <xdr:to>
      <xdr:col>5</xdr:col>
      <xdr:colOff>600075</xdr:colOff>
      <xdr:row>36</xdr:row>
      <xdr:rowOff>109220</xdr:rowOff>
    </xdr:to>
    <xdr:sp macro="" textlink="">
      <xdr:nvSpPr>
        <xdr:cNvPr id="85" name="円/楕円 84"/>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119397</xdr:rowOff>
    </xdr:from>
    <xdr:ext cx="736600" cy="259045"/>
    <xdr:sp macro="" textlink="">
      <xdr:nvSpPr>
        <xdr:cNvPr id="86" name="テキスト ボックス 85"/>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30480</xdr:rowOff>
    </xdr:from>
    <xdr:to>
      <xdr:col>4</xdr:col>
      <xdr:colOff>396875</xdr:colOff>
      <xdr:row>36</xdr:row>
      <xdr:rowOff>132080</xdr:rowOff>
    </xdr:to>
    <xdr:sp macro="" textlink="">
      <xdr:nvSpPr>
        <xdr:cNvPr id="87" name="円/楕円 86"/>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142257</xdr:rowOff>
    </xdr:from>
    <xdr:ext cx="762000" cy="259045"/>
    <xdr:sp macro="" textlink="">
      <xdr:nvSpPr>
        <xdr:cNvPr id="88" name="テキスト ボックス 87"/>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89916</xdr:rowOff>
    </xdr:from>
    <xdr:to>
      <xdr:col>3</xdr:col>
      <xdr:colOff>193675</xdr:colOff>
      <xdr:row>37</xdr:row>
      <xdr:rowOff>20066</xdr:rowOff>
    </xdr:to>
    <xdr:sp macro="" textlink="">
      <xdr:nvSpPr>
        <xdr:cNvPr id="89" name="円/楕円 88"/>
        <xdr:cNvSpPr/>
      </xdr:nvSpPr>
      <xdr:spPr>
        <a:xfrm>
          <a:off x="2159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30243</xdr:rowOff>
    </xdr:from>
    <xdr:ext cx="762000" cy="259045"/>
    <xdr:sp macro="" textlink="">
      <xdr:nvSpPr>
        <xdr:cNvPr id="90" name="テキスト ボックス 89"/>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89916</xdr:rowOff>
    </xdr:from>
    <xdr:to>
      <xdr:col>1</xdr:col>
      <xdr:colOff>676275</xdr:colOff>
      <xdr:row>39</xdr:row>
      <xdr:rowOff>20066</xdr:rowOff>
    </xdr:to>
    <xdr:sp macro="" textlink="">
      <xdr:nvSpPr>
        <xdr:cNvPr id="91" name="円/楕円 90"/>
        <xdr:cNvSpPr/>
      </xdr:nvSpPr>
      <xdr:spPr>
        <a:xfrm>
          <a:off x="1270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4843</xdr:rowOff>
    </xdr:from>
    <xdr:ext cx="762000" cy="259045"/>
    <xdr:sp macro="" textlink="">
      <xdr:nvSpPr>
        <xdr:cNvPr id="92" name="テキスト ボックス 91"/>
        <xdr:cNvSpPr txBox="1"/>
      </xdr:nvSpPr>
      <xdr:spPr>
        <a:xfrm>
          <a:off x="939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前年度と比べ物件費の総額が</a:t>
          </a:r>
          <a:r>
            <a:rPr kumimoji="1" lang="en-US" altLang="ja-JP" sz="1300">
              <a:latin typeface="ＭＳ Ｐゴシック"/>
            </a:rPr>
            <a:t>56,035</a:t>
          </a:r>
          <a:r>
            <a:rPr kumimoji="1" lang="ja-JP" altLang="en-US" sz="1300">
              <a:latin typeface="ＭＳ Ｐゴシック"/>
            </a:rPr>
            <a:t>千円の減少となったが、平成２８年度の全体の経常一般財源も</a:t>
          </a:r>
          <a:r>
            <a:rPr kumimoji="1" lang="en-US" altLang="ja-JP" sz="1300">
              <a:latin typeface="ＭＳ Ｐゴシック"/>
            </a:rPr>
            <a:t>81,791</a:t>
          </a:r>
          <a:r>
            <a:rPr kumimoji="1" lang="ja-JP" altLang="en-US" sz="1300">
              <a:latin typeface="ＭＳ Ｐゴシック"/>
            </a:rPr>
            <a:t>千円増えていることから割合としては前年度と比べ</a:t>
          </a:r>
          <a:r>
            <a:rPr kumimoji="1" lang="en-US" altLang="ja-JP" sz="1300">
              <a:latin typeface="ＭＳ Ｐゴシック"/>
            </a:rPr>
            <a:t>0.9</a:t>
          </a:r>
          <a:r>
            <a:rPr kumimoji="1" lang="ja-JP" altLang="en-US" sz="1300">
              <a:latin typeface="ＭＳ Ｐゴシック"/>
            </a:rPr>
            <a:t>％の減少となった。</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77470</xdr:rowOff>
    </xdr:from>
    <xdr:to>
      <xdr:col>24</xdr:col>
      <xdr:colOff>31750</xdr:colOff>
      <xdr:row>15</xdr:row>
      <xdr:rowOff>146050</xdr:rowOff>
    </xdr:to>
    <xdr:cxnSp macro="">
      <xdr:nvCxnSpPr>
        <xdr:cNvPr id="125" name="直線コネクタ 124"/>
        <xdr:cNvCxnSpPr/>
      </xdr:nvCxnSpPr>
      <xdr:spPr>
        <a:xfrm flipV="1">
          <a:off x="15671800" y="26492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109237</xdr:rowOff>
    </xdr:from>
    <xdr:ext cx="762000" cy="259045"/>
    <xdr:sp macro="" textlink="">
      <xdr:nvSpPr>
        <xdr:cNvPr id="126" name="物件費平均値テキスト"/>
        <xdr:cNvSpPr txBox="1"/>
      </xdr:nvSpPr>
      <xdr:spPr>
        <a:xfrm>
          <a:off x="16598900" y="285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146050</xdr:rowOff>
    </xdr:from>
    <xdr:to>
      <xdr:col>22</xdr:col>
      <xdr:colOff>565150</xdr:colOff>
      <xdr:row>16</xdr:row>
      <xdr:rowOff>20320</xdr:rowOff>
    </xdr:to>
    <xdr:cxnSp macro="">
      <xdr:nvCxnSpPr>
        <xdr:cNvPr id="128" name="直線コネクタ 127"/>
        <xdr:cNvCxnSpPr/>
      </xdr:nvCxnSpPr>
      <xdr:spPr>
        <a:xfrm flipV="1">
          <a:off x="14782800" y="2717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29" name="フローチャート : 判断 128"/>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170197</xdr:rowOff>
    </xdr:from>
    <xdr:ext cx="736600" cy="259045"/>
    <xdr:sp macro="" textlink="">
      <xdr:nvSpPr>
        <xdr:cNvPr id="130" name="テキスト ボックス 129"/>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20320</xdr:rowOff>
    </xdr:from>
    <xdr:to>
      <xdr:col>21</xdr:col>
      <xdr:colOff>361950</xdr:colOff>
      <xdr:row>16</xdr:row>
      <xdr:rowOff>88900</xdr:rowOff>
    </xdr:to>
    <xdr:cxnSp macro="">
      <xdr:nvCxnSpPr>
        <xdr:cNvPr id="131" name="直線コネクタ 130"/>
        <xdr:cNvCxnSpPr/>
      </xdr:nvCxnSpPr>
      <xdr:spPr>
        <a:xfrm flipV="1">
          <a:off x="13893800" y="2763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60960</xdr:rowOff>
    </xdr:from>
    <xdr:to>
      <xdr:col>21</xdr:col>
      <xdr:colOff>412750</xdr:colOff>
      <xdr:row>16</xdr:row>
      <xdr:rowOff>162560</xdr:rowOff>
    </xdr:to>
    <xdr:sp macro="" textlink="">
      <xdr:nvSpPr>
        <xdr:cNvPr id="132" name="フローチャート : 判断 131"/>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147337</xdr:rowOff>
    </xdr:from>
    <xdr:ext cx="762000" cy="259045"/>
    <xdr:sp macro="" textlink="">
      <xdr:nvSpPr>
        <xdr:cNvPr id="133" name="テキスト ボックス 132"/>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88900</xdr:rowOff>
    </xdr:from>
    <xdr:to>
      <xdr:col>20</xdr:col>
      <xdr:colOff>158750</xdr:colOff>
      <xdr:row>17</xdr:row>
      <xdr:rowOff>92710</xdr:rowOff>
    </xdr:to>
    <xdr:cxnSp macro="">
      <xdr:nvCxnSpPr>
        <xdr:cNvPr id="134" name="直線コネクタ 133"/>
        <xdr:cNvCxnSpPr/>
      </xdr:nvCxnSpPr>
      <xdr:spPr>
        <a:xfrm flipV="1">
          <a:off x="13004800" y="283210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22860</xdr:rowOff>
    </xdr:from>
    <xdr:to>
      <xdr:col>20</xdr:col>
      <xdr:colOff>209550</xdr:colOff>
      <xdr:row>16</xdr:row>
      <xdr:rowOff>124460</xdr:rowOff>
    </xdr:to>
    <xdr:sp macro="" textlink="">
      <xdr:nvSpPr>
        <xdr:cNvPr id="135" name="フローチャート : 判断 134"/>
        <xdr:cNvSpPr/>
      </xdr:nvSpPr>
      <xdr:spPr>
        <a:xfrm>
          <a:off x="13843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134637</xdr:rowOff>
    </xdr:from>
    <xdr:ext cx="762000" cy="259045"/>
    <xdr:sp macro="" textlink="">
      <xdr:nvSpPr>
        <xdr:cNvPr id="136" name="テキスト ボックス 135"/>
        <xdr:cNvSpPr txBox="1"/>
      </xdr:nvSpPr>
      <xdr:spPr>
        <a:xfrm>
          <a:off x="13512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7" name="フローチャート : 判断 136"/>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38" name="テキスト ボックス 137"/>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26670</xdr:rowOff>
    </xdr:from>
    <xdr:to>
      <xdr:col>24</xdr:col>
      <xdr:colOff>82550</xdr:colOff>
      <xdr:row>15</xdr:row>
      <xdr:rowOff>128270</xdr:rowOff>
    </xdr:to>
    <xdr:sp macro="" textlink="">
      <xdr:nvSpPr>
        <xdr:cNvPr id="144" name="円/楕円 143"/>
        <xdr:cNvSpPr/>
      </xdr:nvSpPr>
      <xdr:spPr>
        <a:xfrm>
          <a:off x="164592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43197</xdr:rowOff>
    </xdr:from>
    <xdr:ext cx="762000" cy="259045"/>
    <xdr:sp macro="" textlink="">
      <xdr:nvSpPr>
        <xdr:cNvPr id="145" name="物件費該当値テキスト"/>
        <xdr:cNvSpPr txBox="1"/>
      </xdr:nvSpPr>
      <xdr:spPr>
        <a:xfrm>
          <a:off x="165989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95250</xdr:rowOff>
    </xdr:from>
    <xdr:to>
      <xdr:col>22</xdr:col>
      <xdr:colOff>615950</xdr:colOff>
      <xdr:row>16</xdr:row>
      <xdr:rowOff>25400</xdr:rowOff>
    </xdr:to>
    <xdr:sp macro="" textlink="">
      <xdr:nvSpPr>
        <xdr:cNvPr id="146" name="円/楕円 145"/>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35577</xdr:rowOff>
    </xdr:from>
    <xdr:ext cx="736600" cy="259045"/>
    <xdr:sp macro="" textlink="">
      <xdr:nvSpPr>
        <xdr:cNvPr id="147" name="テキスト ボックス 146"/>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140970</xdr:rowOff>
    </xdr:from>
    <xdr:to>
      <xdr:col>21</xdr:col>
      <xdr:colOff>412750</xdr:colOff>
      <xdr:row>16</xdr:row>
      <xdr:rowOff>71120</xdr:rowOff>
    </xdr:to>
    <xdr:sp macro="" textlink="">
      <xdr:nvSpPr>
        <xdr:cNvPr id="148" name="円/楕円 147"/>
        <xdr:cNvSpPr/>
      </xdr:nvSpPr>
      <xdr:spPr>
        <a:xfrm>
          <a:off x="14732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81297</xdr:rowOff>
    </xdr:from>
    <xdr:ext cx="762000" cy="259045"/>
    <xdr:sp macro="" textlink="">
      <xdr:nvSpPr>
        <xdr:cNvPr id="149" name="テキスト ボックス 148"/>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38100</xdr:rowOff>
    </xdr:from>
    <xdr:to>
      <xdr:col>20</xdr:col>
      <xdr:colOff>209550</xdr:colOff>
      <xdr:row>16</xdr:row>
      <xdr:rowOff>139700</xdr:rowOff>
    </xdr:to>
    <xdr:sp macro="" textlink="">
      <xdr:nvSpPr>
        <xdr:cNvPr id="150" name="円/楕円 149"/>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124477</xdr:rowOff>
    </xdr:from>
    <xdr:ext cx="762000" cy="259045"/>
    <xdr:sp macro="" textlink="">
      <xdr:nvSpPr>
        <xdr:cNvPr id="151" name="テキスト ボックス 150"/>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41910</xdr:rowOff>
    </xdr:from>
    <xdr:to>
      <xdr:col>19</xdr:col>
      <xdr:colOff>6350</xdr:colOff>
      <xdr:row>17</xdr:row>
      <xdr:rowOff>143510</xdr:rowOff>
    </xdr:to>
    <xdr:sp macro="" textlink="">
      <xdr:nvSpPr>
        <xdr:cNvPr id="152" name="円/楕円 151"/>
        <xdr:cNvSpPr/>
      </xdr:nvSpPr>
      <xdr:spPr>
        <a:xfrm>
          <a:off x="12954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128287</xdr:rowOff>
    </xdr:from>
    <xdr:ext cx="762000" cy="259045"/>
    <xdr:sp macro="" textlink="">
      <xdr:nvSpPr>
        <xdr:cNvPr id="153" name="テキスト ボックス 152"/>
        <xdr:cNvSpPr txBox="1"/>
      </xdr:nvSpPr>
      <xdr:spPr>
        <a:xfrm>
          <a:off x="12623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自立支援事業等の扶助費が前年度より</a:t>
          </a:r>
          <a:r>
            <a:rPr kumimoji="1" lang="en-US" altLang="ja-JP" sz="1300">
              <a:latin typeface="ＭＳ Ｐゴシック"/>
            </a:rPr>
            <a:t>27,095</a:t>
          </a:r>
          <a:r>
            <a:rPr kumimoji="1" lang="ja-JP" altLang="en-US" sz="1300">
              <a:latin typeface="ＭＳ Ｐゴシック"/>
            </a:rPr>
            <a:t>千円増加し、なお、経常一般財源が</a:t>
          </a:r>
          <a:r>
            <a:rPr kumimoji="1" lang="en-US" altLang="ja-JP" sz="1300">
              <a:latin typeface="ＭＳ Ｐゴシック"/>
            </a:rPr>
            <a:t>81,791</a:t>
          </a:r>
          <a:r>
            <a:rPr kumimoji="1" lang="ja-JP" altLang="en-US" sz="1300">
              <a:latin typeface="ＭＳ Ｐゴシック"/>
            </a:rPr>
            <a:t>千円も増加したことにより前年度より比べ</a:t>
          </a:r>
          <a:r>
            <a:rPr kumimoji="1" lang="en-US" altLang="ja-JP" sz="1300">
              <a:latin typeface="ＭＳ Ｐゴシック"/>
            </a:rPr>
            <a:t>0.6</a:t>
          </a:r>
          <a:r>
            <a:rPr kumimoji="1" lang="ja-JP" altLang="en-US" sz="1300">
              <a:latin typeface="ＭＳ Ｐゴシック"/>
            </a:rPr>
            <a:t>％増加した。今後も資格審査等の適正化による抑制を図る。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78015</xdr:rowOff>
    </xdr:from>
    <xdr:to>
      <xdr:col>7</xdr:col>
      <xdr:colOff>15875</xdr:colOff>
      <xdr:row>55</xdr:row>
      <xdr:rowOff>4535</xdr:rowOff>
    </xdr:to>
    <xdr:cxnSp macro="">
      <xdr:nvCxnSpPr>
        <xdr:cNvPr id="187" name="直線コネクタ 186"/>
        <xdr:cNvCxnSpPr/>
      </xdr:nvCxnSpPr>
      <xdr:spPr>
        <a:xfrm>
          <a:off x="3987800" y="93363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88" name="扶助費平均値テキスト"/>
        <xdr:cNvSpPr txBox="1"/>
      </xdr:nvSpPr>
      <xdr:spPr>
        <a:xfrm>
          <a:off x="4914900" y="940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78015</xdr:rowOff>
    </xdr:from>
    <xdr:to>
      <xdr:col>5</xdr:col>
      <xdr:colOff>549275</xdr:colOff>
      <xdr:row>54</xdr:row>
      <xdr:rowOff>127000</xdr:rowOff>
    </xdr:to>
    <xdr:cxnSp macro="">
      <xdr:nvCxnSpPr>
        <xdr:cNvPr id="190" name="直線コネクタ 189"/>
        <xdr:cNvCxnSpPr/>
      </xdr:nvCxnSpPr>
      <xdr:spPr>
        <a:xfrm flipV="1">
          <a:off x="3098800" y="93363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2" name="テキスト ボックス 191"/>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110672</xdr:rowOff>
    </xdr:from>
    <xdr:to>
      <xdr:col>4</xdr:col>
      <xdr:colOff>346075</xdr:colOff>
      <xdr:row>54</xdr:row>
      <xdr:rowOff>127000</xdr:rowOff>
    </xdr:to>
    <xdr:cxnSp macro="">
      <xdr:nvCxnSpPr>
        <xdr:cNvPr id="193" name="直線コネクタ 192"/>
        <xdr:cNvCxnSpPr/>
      </xdr:nvCxnSpPr>
      <xdr:spPr>
        <a:xfrm>
          <a:off x="2209800" y="93689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68035</xdr:rowOff>
    </xdr:from>
    <xdr:to>
      <xdr:col>4</xdr:col>
      <xdr:colOff>396875</xdr:colOff>
      <xdr:row>57</xdr:row>
      <xdr:rowOff>169635</xdr:rowOff>
    </xdr:to>
    <xdr:sp macro="" textlink="">
      <xdr:nvSpPr>
        <xdr:cNvPr id="194" name="フローチャート : 判断 193"/>
        <xdr:cNvSpPr/>
      </xdr:nvSpPr>
      <xdr:spPr>
        <a:xfrm>
          <a:off x="3048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154412</xdr:rowOff>
    </xdr:from>
    <xdr:ext cx="762000" cy="259045"/>
    <xdr:sp macro="" textlink="">
      <xdr:nvSpPr>
        <xdr:cNvPr id="195" name="テキスト ボックス 194"/>
        <xdr:cNvSpPr txBox="1"/>
      </xdr:nvSpPr>
      <xdr:spPr>
        <a:xfrm>
          <a:off x="2717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110672</xdr:rowOff>
    </xdr:from>
    <xdr:to>
      <xdr:col>3</xdr:col>
      <xdr:colOff>142875</xdr:colOff>
      <xdr:row>55</xdr:row>
      <xdr:rowOff>86178</xdr:rowOff>
    </xdr:to>
    <xdr:cxnSp macro="">
      <xdr:nvCxnSpPr>
        <xdr:cNvPr id="196" name="直線コネクタ 195"/>
        <xdr:cNvCxnSpPr/>
      </xdr:nvCxnSpPr>
      <xdr:spPr>
        <a:xfrm flipV="1">
          <a:off x="1320800" y="9368972"/>
          <a:ext cx="8890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35378</xdr:rowOff>
    </xdr:from>
    <xdr:to>
      <xdr:col>3</xdr:col>
      <xdr:colOff>193675</xdr:colOff>
      <xdr:row>57</xdr:row>
      <xdr:rowOff>136978</xdr:rowOff>
    </xdr:to>
    <xdr:sp macro="" textlink="">
      <xdr:nvSpPr>
        <xdr:cNvPr id="197" name="フローチャート : 判断 196"/>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121755</xdr:rowOff>
    </xdr:from>
    <xdr:ext cx="762000" cy="259045"/>
    <xdr:sp macro="" textlink="">
      <xdr:nvSpPr>
        <xdr:cNvPr id="198" name="テキスト ボックス 197"/>
        <xdr:cNvSpPr txBox="1"/>
      </xdr:nvSpPr>
      <xdr:spPr>
        <a:xfrm>
          <a:off x="1828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35378</xdr:rowOff>
    </xdr:from>
    <xdr:to>
      <xdr:col>1</xdr:col>
      <xdr:colOff>676275</xdr:colOff>
      <xdr:row>57</xdr:row>
      <xdr:rowOff>136978</xdr:rowOff>
    </xdr:to>
    <xdr:sp macro="" textlink="">
      <xdr:nvSpPr>
        <xdr:cNvPr id="199" name="フローチャート : 判断 198"/>
        <xdr:cNvSpPr/>
      </xdr:nvSpPr>
      <xdr:spPr>
        <a:xfrm>
          <a:off x="1270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121755</xdr:rowOff>
    </xdr:from>
    <xdr:ext cx="762000" cy="259045"/>
    <xdr:sp macro="" textlink="">
      <xdr:nvSpPr>
        <xdr:cNvPr id="200" name="テキスト ボックス 199"/>
        <xdr:cNvSpPr txBox="1"/>
      </xdr:nvSpPr>
      <xdr:spPr>
        <a:xfrm>
          <a:off x="939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206" name="円/楕円 205"/>
        <xdr:cNvSpPr/>
      </xdr:nvSpPr>
      <xdr:spPr>
        <a:xfrm>
          <a:off x="47752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141712</xdr:rowOff>
    </xdr:from>
    <xdr:ext cx="762000" cy="259045"/>
    <xdr:sp macro="" textlink="">
      <xdr:nvSpPr>
        <xdr:cNvPr id="207" name="扶助費該当値テキスト"/>
        <xdr:cNvSpPr txBox="1"/>
      </xdr:nvSpPr>
      <xdr:spPr>
        <a:xfrm>
          <a:off x="4914900" y="922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27215</xdr:rowOff>
    </xdr:from>
    <xdr:to>
      <xdr:col>5</xdr:col>
      <xdr:colOff>600075</xdr:colOff>
      <xdr:row>54</xdr:row>
      <xdr:rowOff>128815</xdr:rowOff>
    </xdr:to>
    <xdr:sp macro="" textlink="">
      <xdr:nvSpPr>
        <xdr:cNvPr id="208" name="円/楕円 207"/>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138992</xdr:rowOff>
    </xdr:from>
    <xdr:ext cx="736600" cy="259045"/>
    <xdr:sp macro="" textlink="">
      <xdr:nvSpPr>
        <xdr:cNvPr id="209" name="テキスト ボックス 208"/>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10" name="円/楕円 209"/>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1" name="テキスト ボックス 210"/>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59872</xdr:rowOff>
    </xdr:from>
    <xdr:to>
      <xdr:col>3</xdr:col>
      <xdr:colOff>193675</xdr:colOff>
      <xdr:row>54</xdr:row>
      <xdr:rowOff>161472</xdr:rowOff>
    </xdr:to>
    <xdr:sp macro="" textlink="">
      <xdr:nvSpPr>
        <xdr:cNvPr id="212" name="円/楕円 211"/>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199</xdr:rowOff>
    </xdr:from>
    <xdr:ext cx="762000" cy="259045"/>
    <xdr:sp macro="" textlink="">
      <xdr:nvSpPr>
        <xdr:cNvPr id="213" name="テキスト ボックス 212"/>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14" name="円/楕円 213"/>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147155</xdr:rowOff>
    </xdr:from>
    <xdr:ext cx="762000" cy="259045"/>
    <xdr:sp macro="" textlink="">
      <xdr:nvSpPr>
        <xdr:cNvPr id="215" name="テキスト ボックス 214"/>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前年度より下水道事業等の繰出金が</a:t>
          </a:r>
          <a:r>
            <a:rPr kumimoji="1" lang="en-US" altLang="ja-JP" sz="1300">
              <a:latin typeface="ＭＳ Ｐゴシック"/>
            </a:rPr>
            <a:t>58,658</a:t>
          </a:r>
          <a:r>
            <a:rPr kumimoji="1" lang="ja-JP" altLang="en-US" sz="1300">
              <a:latin typeface="ＭＳ Ｐゴシック"/>
            </a:rPr>
            <a:t>千円減少したことにより比率が</a:t>
          </a:r>
          <a:r>
            <a:rPr kumimoji="1" lang="en-US" altLang="ja-JP" sz="1300">
              <a:latin typeface="ＭＳ Ｐゴシック"/>
            </a:rPr>
            <a:t>1.0</a:t>
          </a:r>
          <a:r>
            <a:rPr kumimoji="1" lang="ja-JP" altLang="en-US" sz="1300">
              <a:latin typeface="ＭＳ Ｐゴシック"/>
            </a:rPr>
            <a:t>％の減少となった。</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46990</xdr:rowOff>
    </xdr:from>
    <xdr:to>
      <xdr:col>24</xdr:col>
      <xdr:colOff>31750</xdr:colOff>
      <xdr:row>55</xdr:row>
      <xdr:rowOff>92710</xdr:rowOff>
    </xdr:to>
    <xdr:cxnSp macro="">
      <xdr:nvCxnSpPr>
        <xdr:cNvPr id="245" name="直線コネクタ 244"/>
        <xdr:cNvCxnSpPr/>
      </xdr:nvCxnSpPr>
      <xdr:spPr>
        <a:xfrm flipV="1">
          <a:off x="15671800" y="94767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151147</xdr:rowOff>
    </xdr:from>
    <xdr:ext cx="762000" cy="259045"/>
    <xdr:sp macro="" textlink="">
      <xdr:nvSpPr>
        <xdr:cNvPr id="246" name="その他平均値テキスト"/>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88138</xdr:rowOff>
    </xdr:from>
    <xdr:to>
      <xdr:col>22</xdr:col>
      <xdr:colOff>565150</xdr:colOff>
      <xdr:row>55</xdr:row>
      <xdr:rowOff>92710</xdr:rowOff>
    </xdr:to>
    <xdr:cxnSp macro="">
      <xdr:nvCxnSpPr>
        <xdr:cNvPr id="248" name="直線コネクタ 247"/>
        <xdr:cNvCxnSpPr/>
      </xdr:nvCxnSpPr>
      <xdr:spPr>
        <a:xfrm>
          <a:off x="14782800" y="95178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49" name="フローチャート : 判断 248"/>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71137</xdr:rowOff>
    </xdr:from>
    <xdr:ext cx="736600" cy="259045"/>
    <xdr:sp macro="" textlink="">
      <xdr:nvSpPr>
        <xdr:cNvPr id="250" name="テキスト ボックス 249"/>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88138</xdr:rowOff>
    </xdr:from>
    <xdr:to>
      <xdr:col>21</xdr:col>
      <xdr:colOff>361950</xdr:colOff>
      <xdr:row>55</xdr:row>
      <xdr:rowOff>133858</xdr:rowOff>
    </xdr:to>
    <xdr:cxnSp macro="">
      <xdr:nvCxnSpPr>
        <xdr:cNvPr id="251" name="直線コネクタ 250"/>
        <xdr:cNvCxnSpPr/>
      </xdr:nvCxnSpPr>
      <xdr:spPr>
        <a:xfrm flipV="1">
          <a:off x="13893800" y="95178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2" name="フローチャート :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3" name="テキスト ボックス 252"/>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133858</xdr:rowOff>
    </xdr:from>
    <xdr:to>
      <xdr:col>20</xdr:col>
      <xdr:colOff>158750</xdr:colOff>
      <xdr:row>56</xdr:row>
      <xdr:rowOff>113284</xdr:rowOff>
    </xdr:to>
    <xdr:cxnSp macro="">
      <xdr:nvCxnSpPr>
        <xdr:cNvPr id="254" name="直線コネクタ 253"/>
        <xdr:cNvCxnSpPr/>
      </xdr:nvCxnSpPr>
      <xdr:spPr>
        <a:xfrm flipV="1">
          <a:off x="13004800" y="956360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131064</xdr:rowOff>
    </xdr:from>
    <xdr:to>
      <xdr:col>20</xdr:col>
      <xdr:colOff>209550</xdr:colOff>
      <xdr:row>57</xdr:row>
      <xdr:rowOff>61214</xdr:rowOff>
    </xdr:to>
    <xdr:sp macro="" textlink="">
      <xdr:nvSpPr>
        <xdr:cNvPr id="255" name="フローチャート : 判断 254"/>
        <xdr:cNvSpPr/>
      </xdr:nvSpPr>
      <xdr:spPr>
        <a:xfrm>
          <a:off x="13843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45991</xdr:rowOff>
    </xdr:from>
    <xdr:ext cx="762000" cy="259045"/>
    <xdr:sp macro="" textlink="">
      <xdr:nvSpPr>
        <xdr:cNvPr id="256" name="テキスト ボックス 255"/>
        <xdr:cNvSpPr txBox="1"/>
      </xdr:nvSpPr>
      <xdr:spPr>
        <a:xfrm>
          <a:off x="13512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126492</xdr:rowOff>
    </xdr:from>
    <xdr:to>
      <xdr:col>19</xdr:col>
      <xdr:colOff>6350</xdr:colOff>
      <xdr:row>57</xdr:row>
      <xdr:rowOff>56642</xdr:rowOff>
    </xdr:to>
    <xdr:sp macro="" textlink="">
      <xdr:nvSpPr>
        <xdr:cNvPr id="257" name="フローチャート : 判断 256"/>
        <xdr:cNvSpPr/>
      </xdr:nvSpPr>
      <xdr:spPr>
        <a:xfrm>
          <a:off x="12954000" y="972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41419</xdr:rowOff>
    </xdr:from>
    <xdr:ext cx="762000" cy="259045"/>
    <xdr:sp macro="" textlink="">
      <xdr:nvSpPr>
        <xdr:cNvPr id="258" name="テキスト ボックス 257"/>
        <xdr:cNvSpPr txBox="1"/>
      </xdr:nvSpPr>
      <xdr:spPr>
        <a:xfrm>
          <a:off x="12623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167640</xdr:rowOff>
    </xdr:from>
    <xdr:to>
      <xdr:col>24</xdr:col>
      <xdr:colOff>82550</xdr:colOff>
      <xdr:row>55</xdr:row>
      <xdr:rowOff>97790</xdr:rowOff>
    </xdr:to>
    <xdr:sp macro="" textlink="">
      <xdr:nvSpPr>
        <xdr:cNvPr id="264" name="円/楕円 263"/>
        <xdr:cNvSpPr/>
      </xdr:nvSpPr>
      <xdr:spPr>
        <a:xfrm>
          <a:off x="16459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12717</xdr:rowOff>
    </xdr:from>
    <xdr:ext cx="762000" cy="259045"/>
    <xdr:sp macro="" textlink="">
      <xdr:nvSpPr>
        <xdr:cNvPr id="265" name="その他該当値テキスト"/>
        <xdr:cNvSpPr txBox="1"/>
      </xdr:nvSpPr>
      <xdr:spPr>
        <a:xfrm>
          <a:off x="16598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41910</xdr:rowOff>
    </xdr:from>
    <xdr:to>
      <xdr:col>22</xdr:col>
      <xdr:colOff>615950</xdr:colOff>
      <xdr:row>55</xdr:row>
      <xdr:rowOff>143510</xdr:rowOff>
    </xdr:to>
    <xdr:sp macro="" textlink="">
      <xdr:nvSpPr>
        <xdr:cNvPr id="266" name="円/楕円 265"/>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153687</xdr:rowOff>
    </xdr:from>
    <xdr:ext cx="736600" cy="259045"/>
    <xdr:sp macro="" textlink="">
      <xdr:nvSpPr>
        <xdr:cNvPr id="267" name="テキスト ボックス 266"/>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37338</xdr:rowOff>
    </xdr:from>
    <xdr:to>
      <xdr:col>21</xdr:col>
      <xdr:colOff>412750</xdr:colOff>
      <xdr:row>55</xdr:row>
      <xdr:rowOff>138938</xdr:rowOff>
    </xdr:to>
    <xdr:sp macro="" textlink="">
      <xdr:nvSpPr>
        <xdr:cNvPr id="268" name="円/楕円 267"/>
        <xdr:cNvSpPr/>
      </xdr:nvSpPr>
      <xdr:spPr>
        <a:xfrm>
          <a:off x="14732000" y="94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149115</xdr:rowOff>
    </xdr:from>
    <xdr:ext cx="762000" cy="259045"/>
    <xdr:sp macro="" textlink="">
      <xdr:nvSpPr>
        <xdr:cNvPr id="269" name="テキスト ボックス 268"/>
        <xdr:cNvSpPr txBox="1"/>
      </xdr:nvSpPr>
      <xdr:spPr>
        <a:xfrm>
          <a:off x="14401800" y="923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83058</xdr:rowOff>
    </xdr:from>
    <xdr:to>
      <xdr:col>20</xdr:col>
      <xdr:colOff>209550</xdr:colOff>
      <xdr:row>56</xdr:row>
      <xdr:rowOff>13208</xdr:rowOff>
    </xdr:to>
    <xdr:sp macro="" textlink="">
      <xdr:nvSpPr>
        <xdr:cNvPr id="270" name="円/楕円 269"/>
        <xdr:cNvSpPr/>
      </xdr:nvSpPr>
      <xdr:spPr>
        <a:xfrm>
          <a:off x="138430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23385</xdr:rowOff>
    </xdr:from>
    <xdr:ext cx="762000" cy="259045"/>
    <xdr:sp macro="" textlink="">
      <xdr:nvSpPr>
        <xdr:cNvPr id="271" name="テキスト ボックス 270"/>
        <xdr:cNvSpPr txBox="1"/>
      </xdr:nvSpPr>
      <xdr:spPr>
        <a:xfrm>
          <a:off x="13512800" y="928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62484</xdr:rowOff>
    </xdr:from>
    <xdr:to>
      <xdr:col>19</xdr:col>
      <xdr:colOff>6350</xdr:colOff>
      <xdr:row>56</xdr:row>
      <xdr:rowOff>164084</xdr:rowOff>
    </xdr:to>
    <xdr:sp macro="" textlink="">
      <xdr:nvSpPr>
        <xdr:cNvPr id="272" name="円/楕円 271"/>
        <xdr:cNvSpPr/>
      </xdr:nvSpPr>
      <xdr:spPr>
        <a:xfrm>
          <a:off x="12954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2811</xdr:rowOff>
    </xdr:from>
    <xdr:ext cx="762000" cy="259045"/>
    <xdr:sp macro="" textlink="">
      <xdr:nvSpPr>
        <xdr:cNvPr id="273" name="テキスト ボックス 272"/>
        <xdr:cNvSpPr txBox="1"/>
      </xdr:nvSpPr>
      <xdr:spPr>
        <a:xfrm>
          <a:off x="12623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中間貯蔵施設に関する地権者支援事業給付金等により前年度より</a:t>
          </a:r>
          <a:r>
            <a:rPr kumimoji="1" lang="en-US" altLang="ja-JP" sz="1300">
              <a:latin typeface="ＭＳ Ｐゴシック"/>
            </a:rPr>
            <a:t>24,040</a:t>
          </a:r>
          <a:r>
            <a:rPr kumimoji="1" lang="ja-JP" altLang="en-US" sz="1300">
              <a:latin typeface="ＭＳ Ｐゴシック"/>
            </a:rPr>
            <a:t>千円減となり比率が</a:t>
          </a:r>
          <a:r>
            <a:rPr kumimoji="1" lang="en-US" altLang="ja-JP" sz="1300">
              <a:latin typeface="ＭＳ Ｐゴシック"/>
            </a:rPr>
            <a:t>2.8</a:t>
          </a:r>
          <a:r>
            <a:rPr kumimoji="1" lang="ja-JP" altLang="en-US" sz="1300">
              <a:latin typeface="ＭＳ Ｐゴシック"/>
            </a:rPr>
            <a:t>％増加した。今後は補助金を交付している団体が適当な事業を行っているかなどについて明確な基準を設けて、不適切な補助金は見直しや廃止を行い適正化に努める方針である。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53848</xdr:rowOff>
    </xdr:from>
    <xdr:to>
      <xdr:col>24</xdr:col>
      <xdr:colOff>31750</xdr:colOff>
      <xdr:row>37</xdr:row>
      <xdr:rowOff>10414</xdr:rowOff>
    </xdr:to>
    <xdr:cxnSp macro="">
      <xdr:nvCxnSpPr>
        <xdr:cNvPr id="303" name="直線コネクタ 302"/>
        <xdr:cNvCxnSpPr/>
      </xdr:nvCxnSpPr>
      <xdr:spPr>
        <a:xfrm>
          <a:off x="15671800" y="6226048"/>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53848</xdr:rowOff>
    </xdr:from>
    <xdr:to>
      <xdr:col>22</xdr:col>
      <xdr:colOff>565150</xdr:colOff>
      <xdr:row>36</xdr:row>
      <xdr:rowOff>136144</xdr:rowOff>
    </xdr:to>
    <xdr:cxnSp macro="">
      <xdr:nvCxnSpPr>
        <xdr:cNvPr id="306" name="直線コネクタ 305"/>
        <xdr:cNvCxnSpPr/>
      </xdr:nvCxnSpPr>
      <xdr:spPr>
        <a:xfrm flipV="1">
          <a:off x="14782800" y="62260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07" name="フローチャート : 判断 306"/>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162577</xdr:rowOff>
    </xdr:from>
    <xdr:ext cx="736600" cy="259045"/>
    <xdr:sp macro="" textlink="">
      <xdr:nvSpPr>
        <xdr:cNvPr id="308" name="テキスト ボックス 307"/>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113284</xdr:rowOff>
    </xdr:from>
    <xdr:to>
      <xdr:col>21</xdr:col>
      <xdr:colOff>361950</xdr:colOff>
      <xdr:row>36</xdr:row>
      <xdr:rowOff>136144</xdr:rowOff>
    </xdr:to>
    <xdr:cxnSp macro="">
      <xdr:nvCxnSpPr>
        <xdr:cNvPr id="309" name="直線コネクタ 308"/>
        <xdr:cNvCxnSpPr/>
      </xdr:nvCxnSpPr>
      <xdr:spPr>
        <a:xfrm>
          <a:off x="13893800" y="62854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0" name="フローチャート : 判断 309"/>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1" name="テキスト ボックス 310"/>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113284</xdr:rowOff>
    </xdr:from>
    <xdr:to>
      <xdr:col>20</xdr:col>
      <xdr:colOff>158750</xdr:colOff>
      <xdr:row>37</xdr:row>
      <xdr:rowOff>129286</xdr:rowOff>
    </xdr:to>
    <xdr:cxnSp macro="">
      <xdr:nvCxnSpPr>
        <xdr:cNvPr id="312" name="直線コネクタ 311"/>
        <xdr:cNvCxnSpPr/>
      </xdr:nvCxnSpPr>
      <xdr:spPr>
        <a:xfrm flipV="1">
          <a:off x="13004800" y="6285484"/>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3" name="フローチャート : 判断 312"/>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14" name="テキスト ボックス 313"/>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5" name="フローチャート : 判断 314"/>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16" name="テキスト ボックス 315"/>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22" name="円/楕円 321"/>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103141</xdr:rowOff>
    </xdr:from>
    <xdr:ext cx="762000" cy="259045"/>
    <xdr:sp macro="" textlink="">
      <xdr:nvSpPr>
        <xdr:cNvPr id="323" name="補助費等該当値テキスト"/>
        <xdr:cNvSpPr txBox="1"/>
      </xdr:nvSpPr>
      <xdr:spPr>
        <a:xfrm>
          <a:off x="16598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3048</xdr:rowOff>
    </xdr:from>
    <xdr:to>
      <xdr:col>22</xdr:col>
      <xdr:colOff>615950</xdr:colOff>
      <xdr:row>36</xdr:row>
      <xdr:rowOff>104648</xdr:rowOff>
    </xdr:to>
    <xdr:sp macro="" textlink="">
      <xdr:nvSpPr>
        <xdr:cNvPr id="324" name="円/楕円 323"/>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114825</xdr:rowOff>
    </xdr:from>
    <xdr:ext cx="736600" cy="259045"/>
    <xdr:sp macro="" textlink="">
      <xdr:nvSpPr>
        <xdr:cNvPr id="325" name="テキスト ボックス 324"/>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85344</xdr:rowOff>
    </xdr:from>
    <xdr:to>
      <xdr:col>21</xdr:col>
      <xdr:colOff>412750</xdr:colOff>
      <xdr:row>37</xdr:row>
      <xdr:rowOff>15494</xdr:rowOff>
    </xdr:to>
    <xdr:sp macro="" textlink="">
      <xdr:nvSpPr>
        <xdr:cNvPr id="326" name="円/楕円 325"/>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25671</xdr:rowOff>
    </xdr:from>
    <xdr:ext cx="762000" cy="259045"/>
    <xdr:sp macro="" textlink="">
      <xdr:nvSpPr>
        <xdr:cNvPr id="327" name="テキスト ボックス 326"/>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62484</xdr:rowOff>
    </xdr:from>
    <xdr:to>
      <xdr:col>20</xdr:col>
      <xdr:colOff>209550</xdr:colOff>
      <xdr:row>36</xdr:row>
      <xdr:rowOff>164084</xdr:rowOff>
    </xdr:to>
    <xdr:sp macro="" textlink="">
      <xdr:nvSpPr>
        <xdr:cNvPr id="328" name="円/楕円 327"/>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2811</xdr:rowOff>
    </xdr:from>
    <xdr:ext cx="762000" cy="259045"/>
    <xdr:sp macro="" textlink="">
      <xdr:nvSpPr>
        <xdr:cNvPr id="329" name="テキスト ボックス 328"/>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78486</xdr:rowOff>
    </xdr:from>
    <xdr:to>
      <xdr:col>19</xdr:col>
      <xdr:colOff>6350</xdr:colOff>
      <xdr:row>38</xdr:row>
      <xdr:rowOff>8636</xdr:rowOff>
    </xdr:to>
    <xdr:sp macro="" textlink="">
      <xdr:nvSpPr>
        <xdr:cNvPr id="330" name="円/楕円 329"/>
        <xdr:cNvSpPr/>
      </xdr:nvSpPr>
      <xdr:spPr>
        <a:xfrm>
          <a:off x="12954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164863</xdr:rowOff>
    </xdr:from>
    <xdr:ext cx="762000" cy="259045"/>
    <xdr:sp macro="" textlink="">
      <xdr:nvSpPr>
        <xdr:cNvPr id="331" name="テキスト ボックス 330"/>
        <xdr:cNvSpPr txBox="1"/>
      </xdr:nvSpPr>
      <xdr:spPr>
        <a:xfrm>
          <a:off x="12623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については償還のみの状態が続いているため、公債費の比率は過年度から横ばいである。経常収支比率に対する割合や人口１人あたり歳出決算額は、類似団体平均を下回っている状況であり類似団体ではトップとなっている。今後も現在の状況を維持するよう事業の適正な執行に努め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1270</xdr:rowOff>
    </xdr:from>
    <xdr:to>
      <xdr:col>7</xdr:col>
      <xdr:colOff>15875</xdr:colOff>
      <xdr:row>73</xdr:row>
      <xdr:rowOff>1270</xdr:rowOff>
    </xdr:to>
    <xdr:cxnSp macro="">
      <xdr:nvCxnSpPr>
        <xdr:cNvPr id="363" name="直線コネクタ 362"/>
        <xdr:cNvCxnSpPr/>
      </xdr:nvCxnSpPr>
      <xdr:spPr>
        <a:xfrm>
          <a:off x="3987800" y="12517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4"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1270</xdr:rowOff>
    </xdr:from>
    <xdr:to>
      <xdr:col>5</xdr:col>
      <xdr:colOff>549275</xdr:colOff>
      <xdr:row>73</xdr:row>
      <xdr:rowOff>27940</xdr:rowOff>
    </xdr:to>
    <xdr:cxnSp macro="">
      <xdr:nvCxnSpPr>
        <xdr:cNvPr id="366" name="直線コネクタ 365"/>
        <xdr:cNvCxnSpPr/>
      </xdr:nvCxnSpPr>
      <xdr:spPr>
        <a:xfrm flipV="1">
          <a:off x="3098800" y="125171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26670</xdr:rowOff>
    </xdr:from>
    <xdr:to>
      <xdr:col>5</xdr:col>
      <xdr:colOff>600075</xdr:colOff>
      <xdr:row>76</xdr:row>
      <xdr:rowOff>128270</xdr:rowOff>
    </xdr:to>
    <xdr:sp macro="" textlink="">
      <xdr:nvSpPr>
        <xdr:cNvPr id="367" name="フローチャート : 判断 366"/>
        <xdr:cNvSpPr/>
      </xdr:nvSpPr>
      <xdr:spPr>
        <a:xfrm>
          <a:off x="3937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113047</xdr:rowOff>
    </xdr:from>
    <xdr:ext cx="736600" cy="259045"/>
    <xdr:sp macro="" textlink="">
      <xdr:nvSpPr>
        <xdr:cNvPr id="368" name="テキスト ボックス 367"/>
        <xdr:cNvSpPr txBox="1"/>
      </xdr:nvSpPr>
      <xdr:spPr>
        <a:xfrm>
          <a:off x="3606800" y="13143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27940</xdr:rowOff>
    </xdr:from>
    <xdr:to>
      <xdr:col>4</xdr:col>
      <xdr:colOff>346075</xdr:colOff>
      <xdr:row>73</xdr:row>
      <xdr:rowOff>35560</xdr:rowOff>
    </xdr:to>
    <xdr:cxnSp macro="">
      <xdr:nvCxnSpPr>
        <xdr:cNvPr id="369" name="直線コネクタ 368"/>
        <xdr:cNvCxnSpPr/>
      </xdr:nvCxnSpPr>
      <xdr:spPr>
        <a:xfrm flipV="1">
          <a:off x="2209800" y="125437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45720</xdr:rowOff>
    </xdr:from>
    <xdr:to>
      <xdr:col>4</xdr:col>
      <xdr:colOff>396875</xdr:colOff>
      <xdr:row>76</xdr:row>
      <xdr:rowOff>147320</xdr:rowOff>
    </xdr:to>
    <xdr:sp macro="" textlink="">
      <xdr:nvSpPr>
        <xdr:cNvPr id="370" name="フローチャート : 判断 369"/>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132097</xdr:rowOff>
    </xdr:from>
    <xdr:ext cx="762000" cy="259045"/>
    <xdr:sp macro="" textlink="">
      <xdr:nvSpPr>
        <xdr:cNvPr id="371" name="テキスト ボックス 370"/>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35560</xdr:rowOff>
    </xdr:from>
    <xdr:to>
      <xdr:col>3</xdr:col>
      <xdr:colOff>142875</xdr:colOff>
      <xdr:row>73</xdr:row>
      <xdr:rowOff>50800</xdr:rowOff>
    </xdr:to>
    <xdr:cxnSp macro="">
      <xdr:nvCxnSpPr>
        <xdr:cNvPr id="372" name="直線コネクタ 371"/>
        <xdr:cNvCxnSpPr/>
      </xdr:nvCxnSpPr>
      <xdr:spPr>
        <a:xfrm flipV="1">
          <a:off x="1320800" y="125514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60961</xdr:rowOff>
    </xdr:from>
    <xdr:to>
      <xdr:col>3</xdr:col>
      <xdr:colOff>193675</xdr:colOff>
      <xdr:row>76</xdr:row>
      <xdr:rowOff>162561</xdr:rowOff>
    </xdr:to>
    <xdr:sp macro="" textlink="">
      <xdr:nvSpPr>
        <xdr:cNvPr id="373" name="フローチャート : 判断 372"/>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147338</xdr:rowOff>
    </xdr:from>
    <xdr:ext cx="762000" cy="259045"/>
    <xdr:sp macro="" textlink="">
      <xdr:nvSpPr>
        <xdr:cNvPr id="374" name="テキスト ボックス 373"/>
        <xdr:cNvSpPr txBox="1"/>
      </xdr:nvSpPr>
      <xdr:spPr>
        <a:xfrm>
          <a:off x="1828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83820</xdr:rowOff>
    </xdr:from>
    <xdr:to>
      <xdr:col>1</xdr:col>
      <xdr:colOff>676275</xdr:colOff>
      <xdr:row>77</xdr:row>
      <xdr:rowOff>13970</xdr:rowOff>
    </xdr:to>
    <xdr:sp macro="" textlink="">
      <xdr:nvSpPr>
        <xdr:cNvPr id="375" name="フローチャート : 判断 374"/>
        <xdr:cNvSpPr/>
      </xdr:nvSpPr>
      <xdr:spPr>
        <a:xfrm>
          <a:off x="1270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170197</xdr:rowOff>
    </xdr:from>
    <xdr:ext cx="762000" cy="259045"/>
    <xdr:sp macro="" textlink="">
      <xdr:nvSpPr>
        <xdr:cNvPr id="376" name="テキスト ボックス 375"/>
        <xdr:cNvSpPr txBox="1"/>
      </xdr:nvSpPr>
      <xdr:spPr>
        <a:xfrm>
          <a:off x="939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72</xdr:row>
      <xdr:rowOff>121920</xdr:rowOff>
    </xdr:from>
    <xdr:to>
      <xdr:col>7</xdr:col>
      <xdr:colOff>66675</xdr:colOff>
      <xdr:row>73</xdr:row>
      <xdr:rowOff>52070</xdr:rowOff>
    </xdr:to>
    <xdr:sp macro="" textlink="">
      <xdr:nvSpPr>
        <xdr:cNvPr id="382" name="円/楕円 381"/>
        <xdr:cNvSpPr/>
      </xdr:nvSpPr>
      <xdr:spPr>
        <a:xfrm>
          <a:off x="47752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30497</xdr:rowOff>
    </xdr:from>
    <xdr:ext cx="762000" cy="259045"/>
    <xdr:sp macro="" textlink="">
      <xdr:nvSpPr>
        <xdr:cNvPr id="383" name="公債費該当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a:t>
          </a:r>
          <a:endParaRPr kumimoji="1" lang="ja-JP" altLang="en-US" sz="1000" b="1">
            <a:solidFill>
              <a:srgbClr val="FF0000"/>
            </a:solidFill>
            <a:latin typeface="ＭＳ Ｐゴシック"/>
          </a:endParaRPr>
        </a:p>
      </xdr:txBody>
    </xdr:sp>
    <xdr:clientData/>
  </xdr:oneCellAnchor>
  <xdr:twoCellAnchor>
    <xdr:from>
      <xdr:col>5</xdr:col>
      <xdr:colOff>498475</xdr:colOff>
      <xdr:row>72</xdr:row>
      <xdr:rowOff>121920</xdr:rowOff>
    </xdr:from>
    <xdr:to>
      <xdr:col>5</xdr:col>
      <xdr:colOff>600075</xdr:colOff>
      <xdr:row>73</xdr:row>
      <xdr:rowOff>52070</xdr:rowOff>
    </xdr:to>
    <xdr:sp macro="" textlink="">
      <xdr:nvSpPr>
        <xdr:cNvPr id="384" name="円/楕円 383"/>
        <xdr:cNvSpPr/>
      </xdr:nvSpPr>
      <xdr:spPr>
        <a:xfrm>
          <a:off x="39370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62247</xdr:rowOff>
    </xdr:from>
    <xdr:ext cx="736600" cy="259045"/>
    <xdr:sp macro="" textlink="">
      <xdr:nvSpPr>
        <xdr:cNvPr id="385" name="テキスト ボックス 384"/>
        <xdr:cNvSpPr txBox="1"/>
      </xdr:nvSpPr>
      <xdr:spPr>
        <a:xfrm>
          <a:off x="3606800" y="1223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a:t>
          </a:r>
          <a:endParaRPr kumimoji="1" lang="ja-JP" altLang="en-US" sz="1000" b="1">
            <a:solidFill>
              <a:srgbClr val="FF0000"/>
            </a:solidFill>
            <a:latin typeface="ＭＳ Ｐゴシック"/>
          </a:endParaRPr>
        </a:p>
      </xdr:txBody>
    </xdr:sp>
    <xdr:clientData/>
  </xdr:oneCellAnchor>
  <xdr:twoCellAnchor>
    <xdr:from>
      <xdr:col>4</xdr:col>
      <xdr:colOff>295275</xdr:colOff>
      <xdr:row>72</xdr:row>
      <xdr:rowOff>148590</xdr:rowOff>
    </xdr:from>
    <xdr:to>
      <xdr:col>4</xdr:col>
      <xdr:colOff>396875</xdr:colOff>
      <xdr:row>73</xdr:row>
      <xdr:rowOff>78740</xdr:rowOff>
    </xdr:to>
    <xdr:sp macro="" textlink="">
      <xdr:nvSpPr>
        <xdr:cNvPr id="386" name="円/楕円 385"/>
        <xdr:cNvSpPr/>
      </xdr:nvSpPr>
      <xdr:spPr>
        <a:xfrm>
          <a:off x="3048000" y="1249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71</xdr:row>
      <xdr:rowOff>88917</xdr:rowOff>
    </xdr:from>
    <xdr:ext cx="762000" cy="259045"/>
    <xdr:sp macro="" textlink="">
      <xdr:nvSpPr>
        <xdr:cNvPr id="387" name="テキスト ボックス 386"/>
        <xdr:cNvSpPr txBox="1"/>
      </xdr:nvSpPr>
      <xdr:spPr>
        <a:xfrm>
          <a:off x="2717800" y="12261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3</xdr:col>
      <xdr:colOff>92075</xdr:colOff>
      <xdr:row>72</xdr:row>
      <xdr:rowOff>156210</xdr:rowOff>
    </xdr:from>
    <xdr:to>
      <xdr:col>3</xdr:col>
      <xdr:colOff>193675</xdr:colOff>
      <xdr:row>73</xdr:row>
      <xdr:rowOff>86360</xdr:rowOff>
    </xdr:to>
    <xdr:sp macro="" textlink="">
      <xdr:nvSpPr>
        <xdr:cNvPr id="388" name="円/楕円 387"/>
        <xdr:cNvSpPr/>
      </xdr:nvSpPr>
      <xdr:spPr>
        <a:xfrm>
          <a:off x="2159000" y="1250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71</xdr:row>
      <xdr:rowOff>96537</xdr:rowOff>
    </xdr:from>
    <xdr:ext cx="762000" cy="259045"/>
    <xdr:sp macro="" textlink="">
      <xdr:nvSpPr>
        <xdr:cNvPr id="389" name="テキスト ボックス 388"/>
        <xdr:cNvSpPr txBox="1"/>
      </xdr:nvSpPr>
      <xdr:spPr>
        <a:xfrm>
          <a:off x="1828800" y="1226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0</xdr:rowOff>
    </xdr:from>
    <xdr:to>
      <xdr:col>1</xdr:col>
      <xdr:colOff>676275</xdr:colOff>
      <xdr:row>73</xdr:row>
      <xdr:rowOff>101600</xdr:rowOff>
    </xdr:to>
    <xdr:sp macro="" textlink="">
      <xdr:nvSpPr>
        <xdr:cNvPr id="390" name="円/楕円 389"/>
        <xdr:cNvSpPr/>
      </xdr:nvSpPr>
      <xdr:spPr>
        <a:xfrm>
          <a:off x="1270000" y="1251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71</xdr:row>
      <xdr:rowOff>111777</xdr:rowOff>
    </xdr:from>
    <xdr:ext cx="762000" cy="259045"/>
    <xdr:sp macro="" textlink="">
      <xdr:nvSpPr>
        <xdr:cNvPr id="391" name="テキスト ボックス 390"/>
        <xdr:cNvSpPr txBox="1"/>
      </xdr:nvSpPr>
      <xdr:spPr>
        <a:xfrm>
          <a:off x="939800" y="1228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金額としては前年度より</a:t>
          </a:r>
          <a:r>
            <a:rPr kumimoji="1" lang="en-US" altLang="ja-JP" sz="1300">
              <a:latin typeface="ＭＳ Ｐゴシック"/>
            </a:rPr>
            <a:t>81,790</a:t>
          </a:r>
          <a:r>
            <a:rPr kumimoji="1" lang="ja-JP" altLang="en-US" sz="1300">
              <a:latin typeface="ＭＳ Ｐゴシック"/>
            </a:rPr>
            <a:t>千円増え、なお、税収等の減により経常一般財源が</a:t>
          </a:r>
          <a:r>
            <a:rPr kumimoji="1" lang="en-US" altLang="ja-JP" sz="1300">
              <a:latin typeface="ＭＳ Ｐゴシック"/>
            </a:rPr>
            <a:t>135,372</a:t>
          </a:r>
          <a:r>
            <a:rPr kumimoji="1" lang="ja-JP" altLang="en-US" sz="1300">
              <a:latin typeface="ＭＳ Ｐゴシック"/>
            </a:rPr>
            <a:t>千円減となったことから前年度より</a:t>
          </a:r>
          <a:r>
            <a:rPr kumimoji="1" lang="en-US" altLang="ja-JP" sz="1300">
              <a:latin typeface="ＭＳ Ｐゴシック"/>
            </a:rPr>
            <a:t>3.3</a:t>
          </a:r>
          <a:r>
            <a:rPr kumimoji="1" lang="ja-JP" altLang="en-US" sz="1300">
              <a:latin typeface="ＭＳ Ｐゴシック"/>
            </a:rPr>
            <a:t>％上昇したことにで</a:t>
          </a:r>
          <a:r>
            <a:rPr kumimoji="1" lang="en-US" altLang="ja-JP" sz="1300">
              <a:latin typeface="ＭＳ Ｐゴシック"/>
            </a:rPr>
            <a:t>56.6</a:t>
          </a:r>
          <a:r>
            <a:rPr kumimoji="1" lang="ja-JP" altLang="en-US" sz="1300">
              <a:latin typeface="ＭＳ Ｐゴシック"/>
            </a:rPr>
            <a:t>％となった。</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30662</xdr:rowOff>
    </xdr:from>
    <xdr:to>
      <xdr:col>24</xdr:col>
      <xdr:colOff>31750</xdr:colOff>
      <xdr:row>75</xdr:row>
      <xdr:rowOff>138430</xdr:rowOff>
    </xdr:to>
    <xdr:cxnSp macro="">
      <xdr:nvCxnSpPr>
        <xdr:cNvPr id="426" name="直線コネクタ 425"/>
        <xdr:cNvCxnSpPr/>
      </xdr:nvCxnSpPr>
      <xdr:spPr>
        <a:xfrm>
          <a:off x="15671800" y="12889412"/>
          <a:ext cx="8382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110326</xdr:rowOff>
    </xdr:from>
    <xdr:ext cx="762000" cy="259045"/>
    <xdr:sp macro="" textlink="">
      <xdr:nvSpPr>
        <xdr:cNvPr id="427" name="公債費以外平均値テキスト"/>
        <xdr:cNvSpPr txBox="1"/>
      </xdr:nvSpPr>
      <xdr:spPr>
        <a:xfrm>
          <a:off x="16598900" y="13140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30662</xdr:rowOff>
    </xdr:from>
    <xdr:to>
      <xdr:col>22</xdr:col>
      <xdr:colOff>565150</xdr:colOff>
      <xdr:row>75</xdr:row>
      <xdr:rowOff>131899</xdr:rowOff>
    </xdr:to>
    <xdr:cxnSp macro="">
      <xdr:nvCxnSpPr>
        <xdr:cNvPr id="429" name="直線コネクタ 428"/>
        <xdr:cNvCxnSpPr/>
      </xdr:nvCxnSpPr>
      <xdr:spPr>
        <a:xfrm flipV="1">
          <a:off x="14782800" y="12889412"/>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0" name="フローチャート : 判断 429"/>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1" name="テキスト ボックス 430"/>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131899</xdr:rowOff>
    </xdr:from>
    <xdr:to>
      <xdr:col>21</xdr:col>
      <xdr:colOff>361950</xdr:colOff>
      <xdr:row>76</xdr:row>
      <xdr:rowOff>45357</xdr:rowOff>
    </xdr:to>
    <xdr:cxnSp macro="">
      <xdr:nvCxnSpPr>
        <xdr:cNvPr id="432" name="直線コネクタ 431"/>
        <xdr:cNvCxnSpPr/>
      </xdr:nvCxnSpPr>
      <xdr:spPr>
        <a:xfrm flipV="1">
          <a:off x="13893800" y="12990649"/>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33745</xdr:rowOff>
    </xdr:from>
    <xdr:to>
      <xdr:col>21</xdr:col>
      <xdr:colOff>412750</xdr:colOff>
      <xdr:row>78</xdr:row>
      <xdr:rowOff>135345</xdr:rowOff>
    </xdr:to>
    <xdr:sp macro="" textlink="">
      <xdr:nvSpPr>
        <xdr:cNvPr id="433" name="フローチャート : 判断 432"/>
        <xdr:cNvSpPr/>
      </xdr:nvSpPr>
      <xdr:spPr>
        <a:xfrm>
          <a:off x="14732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120122</xdr:rowOff>
    </xdr:from>
    <xdr:ext cx="762000" cy="259045"/>
    <xdr:sp macro="" textlink="">
      <xdr:nvSpPr>
        <xdr:cNvPr id="434" name="テキスト ボックス 433"/>
        <xdr:cNvSpPr txBox="1"/>
      </xdr:nvSpPr>
      <xdr:spPr>
        <a:xfrm>
          <a:off x="14401800" y="134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45357</xdr:rowOff>
    </xdr:from>
    <xdr:to>
      <xdr:col>20</xdr:col>
      <xdr:colOff>158750</xdr:colOff>
      <xdr:row>79</xdr:row>
      <xdr:rowOff>122101</xdr:rowOff>
    </xdr:to>
    <xdr:cxnSp macro="">
      <xdr:nvCxnSpPr>
        <xdr:cNvPr id="435" name="直線コネクタ 434"/>
        <xdr:cNvCxnSpPr/>
      </xdr:nvCxnSpPr>
      <xdr:spPr>
        <a:xfrm flipV="1">
          <a:off x="13004800" y="13075557"/>
          <a:ext cx="889000" cy="59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159476</xdr:rowOff>
    </xdr:from>
    <xdr:to>
      <xdr:col>20</xdr:col>
      <xdr:colOff>209550</xdr:colOff>
      <xdr:row>78</xdr:row>
      <xdr:rowOff>89626</xdr:rowOff>
    </xdr:to>
    <xdr:sp macro="" textlink="">
      <xdr:nvSpPr>
        <xdr:cNvPr id="436" name="フローチャート : 判断 435"/>
        <xdr:cNvSpPr/>
      </xdr:nvSpPr>
      <xdr:spPr>
        <a:xfrm>
          <a:off x="13843000" y="1336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74403</xdr:rowOff>
    </xdr:from>
    <xdr:ext cx="762000" cy="259045"/>
    <xdr:sp macro="" textlink="">
      <xdr:nvSpPr>
        <xdr:cNvPr id="437" name="テキスト ボックス 436"/>
        <xdr:cNvSpPr txBox="1"/>
      </xdr:nvSpPr>
      <xdr:spPr>
        <a:xfrm>
          <a:off x="13512800" y="1344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4355</xdr:rowOff>
    </xdr:from>
    <xdr:to>
      <xdr:col>19</xdr:col>
      <xdr:colOff>6350</xdr:colOff>
      <xdr:row>78</xdr:row>
      <xdr:rowOff>105955</xdr:rowOff>
    </xdr:to>
    <xdr:sp macro="" textlink="">
      <xdr:nvSpPr>
        <xdr:cNvPr id="438" name="フローチャート : 判断 437"/>
        <xdr:cNvSpPr/>
      </xdr:nvSpPr>
      <xdr:spPr>
        <a:xfrm>
          <a:off x="12954000" y="1337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116132</xdr:rowOff>
    </xdr:from>
    <xdr:ext cx="762000" cy="259045"/>
    <xdr:sp macro="" textlink="">
      <xdr:nvSpPr>
        <xdr:cNvPr id="439" name="テキスト ボックス 438"/>
        <xdr:cNvSpPr txBox="1"/>
      </xdr:nvSpPr>
      <xdr:spPr>
        <a:xfrm>
          <a:off x="12623800" y="1314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87630</xdr:rowOff>
    </xdr:from>
    <xdr:to>
      <xdr:col>24</xdr:col>
      <xdr:colOff>82550</xdr:colOff>
      <xdr:row>76</xdr:row>
      <xdr:rowOff>17780</xdr:rowOff>
    </xdr:to>
    <xdr:sp macro="" textlink="">
      <xdr:nvSpPr>
        <xdr:cNvPr id="445" name="円/楕円 444"/>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104157</xdr:rowOff>
    </xdr:from>
    <xdr:ext cx="762000" cy="259045"/>
    <xdr:sp macro="" textlink="">
      <xdr:nvSpPr>
        <xdr:cNvPr id="446" name="公債費以外該当値テキスト"/>
        <xdr:cNvSpPr txBox="1"/>
      </xdr:nvSpPr>
      <xdr:spPr>
        <a:xfrm>
          <a:off x="16598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151312</xdr:rowOff>
    </xdr:from>
    <xdr:to>
      <xdr:col>22</xdr:col>
      <xdr:colOff>615950</xdr:colOff>
      <xdr:row>75</xdr:row>
      <xdr:rowOff>81462</xdr:rowOff>
    </xdr:to>
    <xdr:sp macro="" textlink="">
      <xdr:nvSpPr>
        <xdr:cNvPr id="447" name="円/楕円 446"/>
        <xdr:cNvSpPr/>
      </xdr:nvSpPr>
      <xdr:spPr>
        <a:xfrm>
          <a:off x="15621000" y="1283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91639</xdr:rowOff>
    </xdr:from>
    <xdr:ext cx="736600" cy="259045"/>
    <xdr:sp macro="" textlink="">
      <xdr:nvSpPr>
        <xdr:cNvPr id="448" name="テキスト ボックス 447"/>
        <xdr:cNvSpPr txBox="1"/>
      </xdr:nvSpPr>
      <xdr:spPr>
        <a:xfrm>
          <a:off x="15290800" y="12607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81099</xdr:rowOff>
    </xdr:from>
    <xdr:to>
      <xdr:col>21</xdr:col>
      <xdr:colOff>412750</xdr:colOff>
      <xdr:row>76</xdr:row>
      <xdr:rowOff>11249</xdr:rowOff>
    </xdr:to>
    <xdr:sp macro="" textlink="">
      <xdr:nvSpPr>
        <xdr:cNvPr id="449" name="円/楕円 448"/>
        <xdr:cNvSpPr/>
      </xdr:nvSpPr>
      <xdr:spPr>
        <a:xfrm>
          <a:off x="14732000" y="1293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21426</xdr:rowOff>
    </xdr:from>
    <xdr:ext cx="762000" cy="259045"/>
    <xdr:sp macro="" textlink="">
      <xdr:nvSpPr>
        <xdr:cNvPr id="450" name="テキスト ボックス 449"/>
        <xdr:cNvSpPr txBox="1"/>
      </xdr:nvSpPr>
      <xdr:spPr>
        <a:xfrm>
          <a:off x="14401800" y="1270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166007</xdr:rowOff>
    </xdr:from>
    <xdr:to>
      <xdr:col>20</xdr:col>
      <xdr:colOff>209550</xdr:colOff>
      <xdr:row>76</xdr:row>
      <xdr:rowOff>96157</xdr:rowOff>
    </xdr:to>
    <xdr:sp macro="" textlink="">
      <xdr:nvSpPr>
        <xdr:cNvPr id="451" name="円/楕円 450"/>
        <xdr:cNvSpPr/>
      </xdr:nvSpPr>
      <xdr:spPr>
        <a:xfrm>
          <a:off x="13843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106334</xdr:rowOff>
    </xdr:from>
    <xdr:ext cx="762000" cy="259045"/>
    <xdr:sp macro="" textlink="">
      <xdr:nvSpPr>
        <xdr:cNvPr id="452" name="テキスト ボックス 451"/>
        <xdr:cNvSpPr txBox="1"/>
      </xdr:nvSpPr>
      <xdr:spPr>
        <a:xfrm>
          <a:off x="13512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71301</xdr:rowOff>
    </xdr:from>
    <xdr:to>
      <xdr:col>19</xdr:col>
      <xdr:colOff>6350</xdr:colOff>
      <xdr:row>80</xdr:row>
      <xdr:rowOff>1451</xdr:rowOff>
    </xdr:to>
    <xdr:sp macro="" textlink="">
      <xdr:nvSpPr>
        <xdr:cNvPr id="453" name="円/楕円 452"/>
        <xdr:cNvSpPr/>
      </xdr:nvSpPr>
      <xdr:spPr>
        <a:xfrm>
          <a:off x="12954000" y="1361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157678</xdr:rowOff>
    </xdr:from>
    <xdr:ext cx="762000" cy="259045"/>
    <xdr:sp macro="" textlink="">
      <xdr:nvSpPr>
        <xdr:cNvPr id="454" name="テキスト ボックス 453"/>
        <xdr:cNvSpPr txBox="1"/>
      </xdr:nvSpPr>
      <xdr:spPr>
        <a:xfrm>
          <a:off x="12623800" y="13702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福島県大熊町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72304</xdr:rowOff>
    </xdr:from>
    <xdr:to>
      <xdr:col>4</xdr:col>
      <xdr:colOff>1117600</xdr:colOff>
      <xdr:row>18</xdr:row>
      <xdr:rowOff>97532</xdr:rowOff>
    </xdr:to>
    <xdr:cxnSp macro="">
      <xdr:nvCxnSpPr>
        <xdr:cNvPr id="47" name="直線コネクタ 46"/>
        <xdr:cNvCxnSpPr/>
      </xdr:nvCxnSpPr>
      <xdr:spPr bwMode="auto">
        <a:xfrm flipV="1">
          <a:off x="5003800" y="3206029"/>
          <a:ext cx="647700" cy="25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109774</xdr:rowOff>
    </xdr:from>
    <xdr:ext cx="762000" cy="259045"/>
    <xdr:sp macro="" textlink="">
      <xdr:nvSpPr>
        <xdr:cNvPr id="48" name="人口1人当たり決算額の推移平均値テキスト130"/>
        <xdr:cNvSpPr txBox="1"/>
      </xdr:nvSpPr>
      <xdr:spPr>
        <a:xfrm>
          <a:off x="5740400" y="272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97532</xdr:rowOff>
    </xdr:from>
    <xdr:to>
      <xdr:col>4</xdr:col>
      <xdr:colOff>469900</xdr:colOff>
      <xdr:row>18</xdr:row>
      <xdr:rowOff>106027</xdr:rowOff>
    </xdr:to>
    <xdr:cxnSp macro="">
      <xdr:nvCxnSpPr>
        <xdr:cNvPr id="50" name="直線コネクタ 49"/>
        <xdr:cNvCxnSpPr/>
      </xdr:nvCxnSpPr>
      <xdr:spPr bwMode="auto">
        <a:xfrm flipV="1">
          <a:off x="4305300" y="3231257"/>
          <a:ext cx="698500" cy="8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85057</xdr:rowOff>
    </xdr:from>
    <xdr:to>
      <xdr:col>4</xdr:col>
      <xdr:colOff>520700</xdr:colOff>
      <xdr:row>17</xdr:row>
      <xdr:rowOff>15207</xdr:rowOff>
    </xdr:to>
    <xdr:sp macro="" textlink="">
      <xdr:nvSpPr>
        <xdr:cNvPr id="51" name="フローチャート : 判断 50"/>
        <xdr:cNvSpPr/>
      </xdr:nvSpPr>
      <xdr:spPr bwMode="auto">
        <a:xfrm>
          <a:off x="4953000" y="28758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25384</xdr:rowOff>
    </xdr:from>
    <xdr:ext cx="736600" cy="259045"/>
    <xdr:sp macro="" textlink="">
      <xdr:nvSpPr>
        <xdr:cNvPr id="52" name="テキスト ボックス 51"/>
        <xdr:cNvSpPr txBox="1"/>
      </xdr:nvSpPr>
      <xdr:spPr>
        <a:xfrm>
          <a:off x="4622800" y="2644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106027</xdr:rowOff>
    </xdr:from>
    <xdr:to>
      <xdr:col>3</xdr:col>
      <xdr:colOff>904875</xdr:colOff>
      <xdr:row>18</xdr:row>
      <xdr:rowOff>112128</xdr:rowOff>
    </xdr:to>
    <xdr:cxnSp macro="">
      <xdr:nvCxnSpPr>
        <xdr:cNvPr id="53" name="直線コネクタ 52"/>
        <xdr:cNvCxnSpPr/>
      </xdr:nvCxnSpPr>
      <xdr:spPr bwMode="auto">
        <a:xfrm flipV="1">
          <a:off x="3606800" y="3239752"/>
          <a:ext cx="698500" cy="6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45836</xdr:rowOff>
    </xdr:from>
    <xdr:to>
      <xdr:col>3</xdr:col>
      <xdr:colOff>955675</xdr:colOff>
      <xdr:row>18</xdr:row>
      <xdr:rowOff>147436</xdr:rowOff>
    </xdr:to>
    <xdr:sp macro="" textlink="">
      <xdr:nvSpPr>
        <xdr:cNvPr id="54" name="フローチャート : 判断 53"/>
        <xdr:cNvSpPr/>
      </xdr:nvSpPr>
      <xdr:spPr bwMode="auto">
        <a:xfrm>
          <a:off x="4254500" y="3179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157613</xdr:rowOff>
    </xdr:from>
    <xdr:ext cx="762000" cy="259045"/>
    <xdr:sp macro="" textlink="">
      <xdr:nvSpPr>
        <xdr:cNvPr id="55" name="テキスト ボックス 54"/>
        <xdr:cNvSpPr txBox="1"/>
      </xdr:nvSpPr>
      <xdr:spPr>
        <a:xfrm>
          <a:off x="3924300" y="29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103759</xdr:rowOff>
    </xdr:from>
    <xdr:to>
      <xdr:col>3</xdr:col>
      <xdr:colOff>206375</xdr:colOff>
      <xdr:row>18</xdr:row>
      <xdr:rowOff>112128</xdr:rowOff>
    </xdr:to>
    <xdr:cxnSp macro="">
      <xdr:nvCxnSpPr>
        <xdr:cNvPr id="56" name="直線コネクタ 55"/>
        <xdr:cNvCxnSpPr/>
      </xdr:nvCxnSpPr>
      <xdr:spPr bwMode="auto">
        <a:xfrm>
          <a:off x="2908300" y="3237484"/>
          <a:ext cx="698500" cy="8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52641</xdr:rowOff>
    </xdr:from>
    <xdr:to>
      <xdr:col>3</xdr:col>
      <xdr:colOff>257175</xdr:colOff>
      <xdr:row>18</xdr:row>
      <xdr:rowOff>154241</xdr:rowOff>
    </xdr:to>
    <xdr:sp macro="" textlink="">
      <xdr:nvSpPr>
        <xdr:cNvPr id="57" name="フローチャート : 判断 56"/>
        <xdr:cNvSpPr/>
      </xdr:nvSpPr>
      <xdr:spPr bwMode="auto">
        <a:xfrm>
          <a:off x="3556000" y="3186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164418</xdr:rowOff>
    </xdr:from>
    <xdr:ext cx="762000" cy="259045"/>
    <xdr:sp macro="" textlink="">
      <xdr:nvSpPr>
        <xdr:cNvPr id="58" name="テキスト ボックス 57"/>
        <xdr:cNvSpPr txBox="1"/>
      </xdr:nvSpPr>
      <xdr:spPr>
        <a:xfrm>
          <a:off x="3225800" y="295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50570</xdr:rowOff>
    </xdr:from>
    <xdr:to>
      <xdr:col>2</xdr:col>
      <xdr:colOff>692150</xdr:colOff>
      <xdr:row>18</xdr:row>
      <xdr:rowOff>152170</xdr:rowOff>
    </xdr:to>
    <xdr:sp macro="" textlink="">
      <xdr:nvSpPr>
        <xdr:cNvPr id="59" name="フローチャート : 判断 58"/>
        <xdr:cNvSpPr/>
      </xdr:nvSpPr>
      <xdr:spPr bwMode="auto">
        <a:xfrm>
          <a:off x="2857500" y="31842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162347</xdr:rowOff>
    </xdr:from>
    <xdr:ext cx="762000" cy="259045"/>
    <xdr:sp macro="" textlink="">
      <xdr:nvSpPr>
        <xdr:cNvPr id="60" name="テキスト ボックス 59"/>
        <xdr:cNvSpPr txBox="1"/>
      </xdr:nvSpPr>
      <xdr:spPr>
        <a:xfrm>
          <a:off x="2527300" y="2953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21504</xdr:rowOff>
    </xdr:from>
    <xdr:to>
      <xdr:col>5</xdr:col>
      <xdr:colOff>34925</xdr:colOff>
      <xdr:row>18</xdr:row>
      <xdr:rowOff>123104</xdr:rowOff>
    </xdr:to>
    <xdr:sp macro="" textlink="">
      <xdr:nvSpPr>
        <xdr:cNvPr id="66" name="円/楕円 65"/>
        <xdr:cNvSpPr/>
      </xdr:nvSpPr>
      <xdr:spPr bwMode="auto">
        <a:xfrm>
          <a:off x="5600700" y="3155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101531</xdr:rowOff>
    </xdr:from>
    <xdr:ext cx="762000" cy="259045"/>
    <xdr:sp macro="" textlink="">
      <xdr:nvSpPr>
        <xdr:cNvPr id="67" name="人口1人当たり決算額の推移該当値テキスト130"/>
        <xdr:cNvSpPr txBox="1"/>
      </xdr:nvSpPr>
      <xdr:spPr>
        <a:xfrm>
          <a:off x="5740400" y="306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119,760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46732</xdr:rowOff>
    </xdr:from>
    <xdr:to>
      <xdr:col>4</xdr:col>
      <xdr:colOff>520700</xdr:colOff>
      <xdr:row>18</xdr:row>
      <xdr:rowOff>148332</xdr:rowOff>
    </xdr:to>
    <xdr:sp macro="" textlink="">
      <xdr:nvSpPr>
        <xdr:cNvPr id="68" name="円/楕円 67"/>
        <xdr:cNvSpPr/>
      </xdr:nvSpPr>
      <xdr:spPr bwMode="auto">
        <a:xfrm>
          <a:off x="4953000" y="3180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133109</xdr:rowOff>
    </xdr:from>
    <xdr:ext cx="736600" cy="259045"/>
    <xdr:sp macro="" textlink="">
      <xdr:nvSpPr>
        <xdr:cNvPr id="69" name="テキスト ボックス 68"/>
        <xdr:cNvSpPr txBox="1"/>
      </xdr:nvSpPr>
      <xdr:spPr>
        <a:xfrm>
          <a:off x="4622800" y="3266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108,724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55227</xdr:rowOff>
    </xdr:from>
    <xdr:to>
      <xdr:col>3</xdr:col>
      <xdr:colOff>955675</xdr:colOff>
      <xdr:row>18</xdr:row>
      <xdr:rowOff>156827</xdr:rowOff>
    </xdr:to>
    <xdr:sp macro="" textlink="">
      <xdr:nvSpPr>
        <xdr:cNvPr id="70" name="円/楕円 69"/>
        <xdr:cNvSpPr/>
      </xdr:nvSpPr>
      <xdr:spPr bwMode="auto">
        <a:xfrm>
          <a:off x="4254500" y="3188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141604</xdr:rowOff>
    </xdr:from>
    <xdr:ext cx="762000" cy="259045"/>
    <xdr:sp macro="" textlink="">
      <xdr:nvSpPr>
        <xdr:cNvPr id="71" name="テキスト ボックス 70"/>
        <xdr:cNvSpPr txBox="1"/>
      </xdr:nvSpPr>
      <xdr:spPr>
        <a:xfrm>
          <a:off x="3924300" y="327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105,008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61328</xdr:rowOff>
    </xdr:from>
    <xdr:to>
      <xdr:col>3</xdr:col>
      <xdr:colOff>257175</xdr:colOff>
      <xdr:row>18</xdr:row>
      <xdr:rowOff>162928</xdr:rowOff>
    </xdr:to>
    <xdr:sp macro="" textlink="">
      <xdr:nvSpPr>
        <xdr:cNvPr id="72" name="円/楕円 71"/>
        <xdr:cNvSpPr/>
      </xdr:nvSpPr>
      <xdr:spPr bwMode="auto">
        <a:xfrm>
          <a:off x="3556000" y="3195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147705</xdr:rowOff>
    </xdr:from>
    <xdr:ext cx="762000" cy="259045"/>
    <xdr:sp macro="" textlink="">
      <xdr:nvSpPr>
        <xdr:cNvPr id="73" name="テキスト ボックス 72"/>
        <xdr:cNvSpPr txBox="1"/>
      </xdr:nvSpPr>
      <xdr:spPr>
        <a:xfrm>
          <a:off x="3225800" y="3281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102,339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52959</xdr:rowOff>
    </xdr:from>
    <xdr:to>
      <xdr:col>2</xdr:col>
      <xdr:colOff>692150</xdr:colOff>
      <xdr:row>18</xdr:row>
      <xdr:rowOff>154559</xdr:rowOff>
    </xdr:to>
    <xdr:sp macro="" textlink="">
      <xdr:nvSpPr>
        <xdr:cNvPr id="74" name="円/楕円 73"/>
        <xdr:cNvSpPr/>
      </xdr:nvSpPr>
      <xdr:spPr bwMode="auto">
        <a:xfrm>
          <a:off x="2857500" y="3186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139336</xdr:rowOff>
    </xdr:from>
    <xdr:ext cx="762000" cy="259045"/>
    <xdr:sp macro="" textlink="">
      <xdr:nvSpPr>
        <xdr:cNvPr id="75" name="テキスト ボックス 74"/>
        <xdr:cNvSpPr txBox="1"/>
      </xdr:nvSpPr>
      <xdr:spPr>
        <a:xfrm>
          <a:off x="2527300" y="327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106,000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124110</xdr:rowOff>
    </xdr:from>
    <xdr:to>
      <xdr:col>4</xdr:col>
      <xdr:colOff>1117600</xdr:colOff>
      <xdr:row>36</xdr:row>
      <xdr:rowOff>125139</xdr:rowOff>
    </xdr:to>
    <xdr:cxnSp macro="">
      <xdr:nvCxnSpPr>
        <xdr:cNvPr id="106" name="直線コネクタ 105"/>
        <xdr:cNvCxnSpPr/>
      </xdr:nvCxnSpPr>
      <xdr:spPr bwMode="auto">
        <a:xfrm flipV="1">
          <a:off x="5003800" y="7077360"/>
          <a:ext cx="647700" cy="1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11689</xdr:rowOff>
    </xdr:from>
    <xdr:ext cx="762000" cy="259045"/>
    <xdr:sp macro="" textlink="">
      <xdr:nvSpPr>
        <xdr:cNvPr id="107" name="人口1人当たり決算額の推移平均値テキスト445"/>
        <xdr:cNvSpPr txBox="1"/>
      </xdr:nvSpPr>
      <xdr:spPr>
        <a:xfrm>
          <a:off x="5740400" y="662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119338</xdr:rowOff>
    </xdr:from>
    <xdr:to>
      <xdr:col>4</xdr:col>
      <xdr:colOff>469900</xdr:colOff>
      <xdr:row>36</xdr:row>
      <xdr:rowOff>125139</xdr:rowOff>
    </xdr:to>
    <xdr:cxnSp macro="">
      <xdr:nvCxnSpPr>
        <xdr:cNvPr id="109" name="直線コネクタ 108"/>
        <xdr:cNvCxnSpPr/>
      </xdr:nvCxnSpPr>
      <xdr:spPr bwMode="auto">
        <a:xfrm>
          <a:off x="4305300" y="7072588"/>
          <a:ext cx="698500" cy="5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206237</xdr:rowOff>
    </xdr:from>
    <xdr:to>
      <xdr:col>4</xdr:col>
      <xdr:colOff>520700</xdr:colOff>
      <xdr:row>35</xdr:row>
      <xdr:rowOff>307837</xdr:rowOff>
    </xdr:to>
    <xdr:sp macro="" textlink="">
      <xdr:nvSpPr>
        <xdr:cNvPr id="110" name="フローチャート : 判断 109"/>
        <xdr:cNvSpPr/>
      </xdr:nvSpPr>
      <xdr:spPr bwMode="auto">
        <a:xfrm>
          <a:off x="4953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318014</xdr:rowOff>
    </xdr:from>
    <xdr:ext cx="736600" cy="259045"/>
    <xdr:sp macro="" textlink="">
      <xdr:nvSpPr>
        <xdr:cNvPr id="111" name="テキスト ボックス 110"/>
        <xdr:cNvSpPr txBox="1"/>
      </xdr:nvSpPr>
      <xdr:spPr>
        <a:xfrm>
          <a:off x="4622800" y="6585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113101</xdr:rowOff>
    </xdr:from>
    <xdr:to>
      <xdr:col>3</xdr:col>
      <xdr:colOff>904875</xdr:colOff>
      <xdr:row>36</xdr:row>
      <xdr:rowOff>119338</xdr:rowOff>
    </xdr:to>
    <xdr:cxnSp macro="">
      <xdr:nvCxnSpPr>
        <xdr:cNvPr id="112" name="直線コネクタ 111"/>
        <xdr:cNvCxnSpPr/>
      </xdr:nvCxnSpPr>
      <xdr:spPr bwMode="auto">
        <a:xfrm>
          <a:off x="3606800" y="7066351"/>
          <a:ext cx="698500" cy="6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255239</xdr:rowOff>
    </xdr:from>
    <xdr:to>
      <xdr:col>3</xdr:col>
      <xdr:colOff>955675</xdr:colOff>
      <xdr:row>36</xdr:row>
      <xdr:rowOff>13939</xdr:rowOff>
    </xdr:to>
    <xdr:sp macro="" textlink="">
      <xdr:nvSpPr>
        <xdr:cNvPr id="113" name="フローチャート : 判断 112"/>
        <xdr:cNvSpPr/>
      </xdr:nvSpPr>
      <xdr:spPr bwMode="auto">
        <a:xfrm>
          <a:off x="4254500" y="6865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24116</xdr:rowOff>
    </xdr:from>
    <xdr:ext cx="762000" cy="259045"/>
    <xdr:sp macro="" textlink="">
      <xdr:nvSpPr>
        <xdr:cNvPr id="114" name="テキスト ボックス 113"/>
        <xdr:cNvSpPr txBox="1"/>
      </xdr:nvSpPr>
      <xdr:spPr>
        <a:xfrm>
          <a:off x="3924300" y="6634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102777</xdr:rowOff>
    </xdr:from>
    <xdr:to>
      <xdr:col>3</xdr:col>
      <xdr:colOff>206375</xdr:colOff>
      <xdr:row>36</xdr:row>
      <xdr:rowOff>113101</xdr:rowOff>
    </xdr:to>
    <xdr:cxnSp macro="">
      <xdr:nvCxnSpPr>
        <xdr:cNvPr id="115" name="直線コネクタ 114"/>
        <xdr:cNvCxnSpPr/>
      </xdr:nvCxnSpPr>
      <xdr:spPr bwMode="auto">
        <a:xfrm>
          <a:off x="2908300" y="7056027"/>
          <a:ext cx="698500" cy="10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244326</xdr:rowOff>
    </xdr:from>
    <xdr:to>
      <xdr:col>3</xdr:col>
      <xdr:colOff>257175</xdr:colOff>
      <xdr:row>36</xdr:row>
      <xdr:rowOff>3026</xdr:rowOff>
    </xdr:to>
    <xdr:sp macro="" textlink="">
      <xdr:nvSpPr>
        <xdr:cNvPr id="116" name="フローチャート : 判断 115"/>
        <xdr:cNvSpPr/>
      </xdr:nvSpPr>
      <xdr:spPr bwMode="auto">
        <a:xfrm>
          <a:off x="3556000" y="6854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13203</xdr:rowOff>
    </xdr:from>
    <xdr:ext cx="762000" cy="259045"/>
    <xdr:sp macro="" textlink="">
      <xdr:nvSpPr>
        <xdr:cNvPr id="117" name="テキスト ボックス 116"/>
        <xdr:cNvSpPr txBox="1"/>
      </xdr:nvSpPr>
      <xdr:spPr>
        <a:xfrm>
          <a:off x="3225800" y="6623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237340</xdr:rowOff>
    </xdr:from>
    <xdr:to>
      <xdr:col>2</xdr:col>
      <xdr:colOff>692150</xdr:colOff>
      <xdr:row>35</xdr:row>
      <xdr:rowOff>338940</xdr:rowOff>
    </xdr:to>
    <xdr:sp macro="" textlink="">
      <xdr:nvSpPr>
        <xdr:cNvPr id="118" name="フローチャート : 判断 117"/>
        <xdr:cNvSpPr/>
      </xdr:nvSpPr>
      <xdr:spPr bwMode="auto">
        <a:xfrm>
          <a:off x="2857500" y="6847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6217</xdr:rowOff>
    </xdr:from>
    <xdr:ext cx="762000" cy="259045"/>
    <xdr:sp macro="" textlink="">
      <xdr:nvSpPr>
        <xdr:cNvPr id="119" name="テキスト ボックス 118"/>
        <xdr:cNvSpPr txBox="1"/>
      </xdr:nvSpPr>
      <xdr:spPr>
        <a:xfrm>
          <a:off x="2527300" y="6616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73310</xdr:rowOff>
    </xdr:from>
    <xdr:to>
      <xdr:col>5</xdr:col>
      <xdr:colOff>34925</xdr:colOff>
      <xdr:row>37</xdr:row>
      <xdr:rowOff>3460</xdr:rowOff>
    </xdr:to>
    <xdr:sp macro="" textlink="">
      <xdr:nvSpPr>
        <xdr:cNvPr id="125" name="円/楕円 124"/>
        <xdr:cNvSpPr/>
      </xdr:nvSpPr>
      <xdr:spPr bwMode="auto">
        <a:xfrm>
          <a:off x="5600700" y="7026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45387</xdr:rowOff>
    </xdr:from>
    <xdr:ext cx="762000" cy="259045"/>
    <xdr:sp macro="" textlink="">
      <xdr:nvSpPr>
        <xdr:cNvPr id="126" name="人口1人当たり決算額の推移該当値テキスト445"/>
        <xdr:cNvSpPr txBox="1"/>
      </xdr:nvSpPr>
      <xdr:spPr>
        <a:xfrm>
          <a:off x="5740400" y="699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-11,868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74339</xdr:rowOff>
    </xdr:from>
    <xdr:to>
      <xdr:col>4</xdr:col>
      <xdr:colOff>520700</xdr:colOff>
      <xdr:row>37</xdr:row>
      <xdr:rowOff>4489</xdr:rowOff>
    </xdr:to>
    <xdr:sp macro="" textlink="">
      <xdr:nvSpPr>
        <xdr:cNvPr id="127" name="円/楕円 126"/>
        <xdr:cNvSpPr/>
      </xdr:nvSpPr>
      <xdr:spPr bwMode="auto">
        <a:xfrm>
          <a:off x="4953000" y="7027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160716</xdr:rowOff>
    </xdr:from>
    <xdr:ext cx="736600" cy="259045"/>
    <xdr:sp macro="" textlink="">
      <xdr:nvSpPr>
        <xdr:cNvPr id="128" name="テキスト ボックス 127"/>
        <xdr:cNvSpPr txBox="1"/>
      </xdr:nvSpPr>
      <xdr:spPr>
        <a:xfrm>
          <a:off x="4622800" y="7113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-12,093</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68538</xdr:rowOff>
    </xdr:from>
    <xdr:to>
      <xdr:col>3</xdr:col>
      <xdr:colOff>955675</xdr:colOff>
      <xdr:row>36</xdr:row>
      <xdr:rowOff>170138</xdr:rowOff>
    </xdr:to>
    <xdr:sp macro="" textlink="">
      <xdr:nvSpPr>
        <xdr:cNvPr id="129" name="円/楕円 128"/>
        <xdr:cNvSpPr/>
      </xdr:nvSpPr>
      <xdr:spPr bwMode="auto">
        <a:xfrm>
          <a:off x="4254500" y="7021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154915</xdr:rowOff>
    </xdr:from>
    <xdr:ext cx="762000" cy="259045"/>
    <xdr:sp macro="" textlink="">
      <xdr:nvSpPr>
        <xdr:cNvPr id="130" name="テキスト ボックス 129"/>
        <xdr:cNvSpPr txBox="1"/>
      </xdr:nvSpPr>
      <xdr:spPr>
        <a:xfrm>
          <a:off x="3924300" y="710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62301</xdr:rowOff>
    </xdr:from>
    <xdr:to>
      <xdr:col>3</xdr:col>
      <xdr:colOff>257175</xdr:colOff>
      <xdr:row>36</xdr:row>
      <xdr:rowOff>163901</xdr:rowOff>
    </xdr:to>
    <xdr:sp macro="" textlink="">
      <xdr:nvSpPr>
        <xdr:cNvPr id="131" name="円/楕円 130"/>
        <xdr:cNvSpPr/>
      </xdr:nvSpPr>
      <xdr:spPr bwMode="auto">
        <a:xfrm>
          <a:off x="3556000" y="7015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148678</xdr:rowOff>
    </xdr:from>
    <xdr:ext cx="762000" cy="259045"/>
    <xdr:sp macro="" textlink="">
      <xdr:nvSpPr>
        <xdr:cNvPr id="132" name="テキスト ボックス 131"/>
        <xdr:cNvSpPr txBox="1"/>
      </xdr:nvSpPr>
      <xdr:spPr>
        <a:xfrm>
          <a:off x="3225800" y="7101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-9,460</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51977</xdr:rowOff>
    </xdr:from>
    <xdr:to>
      <xdr:col>2</xdr:col>
      <xdr:colOff>692150</xdr:colOff>
      <xdr:row>36</xdr:row>
      <xdr:rowOff>153577</xdr:rowOff>
    </xdr:to>
    <xdr:sp macro="" textlink="">
      <xdr:nvSpPr>
        <xdr:cNvPr id="133" name="円/楕円 132"/>
        <xdr:cNvSpPr/>
      </xdr:nvSpPr>
      <xdr:spPr bwMode="auto">
        <a:xfrm>
          <a:off x="2857500" y="7005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138354</xdr:rowOff>
    </xdr:from>
    <xdr:ext cx="762000" cy="259045"/>
    <xdr:sp macro="" textlink="">
      <xdr:nvSpPr>
        <xdr:cNvPr id="134" name="テキスト ボックス 133"/>
        <xdr:cNvSpPr txBox="1"/>
      </xdr:nvSpPr>
      <xdr:spPr>
        <a:xfrm>
          <a:off x="2527300" y="7091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福島県大熊町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10,665
10,617
78.71
26,155,800
25,408,803
267,584
5,099,055
8,190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100541</xdr:rowOff>
    </xdr:from>
    <xdr:to>
      <xdr:col>6</xdr:col>
      <xdr:colOff>511175</xdr:colOff>
      <xdr:row>39</xdr:row>
      <xdr:rowOff>112800</xdr:rowOff>
    </xdr:to>
    <xdr:cxnSp macro="">
      <xdr:nvCxnSpPr>
        <xdr:cNvPr id="63" name="直線コネクタ 62"/>
        <xdr:cNvCxnSpPr/>
      </xdr:nvCxnSpPr>
      <xdr:spPr>
        <a:xfrm flipV="1">
          <a:off x="3797300" y="6787091"/>
          <a:ext cx="838200" cy="1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120934</xdr:rowOff>
    </xdr:from>
    <xdr:ext cx="599010" cy="259045"/>
    <xdr:sp macro="" textlink="">
      <xdr:nvSpPr>
        <xdr:cNvPr id="64" name="人件費平均値テキスト"/>
        <xdr:cNvSpPr txBox="1"/>
      </xdr:nvSpPr>
      <xdr:spPr>
        <a:xfrm>
          <a:off x="4686300" y="6293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112800</xdr:rowOff>
    </xdr:from>
    <xdr:to>
      <xdr:col>5</xdr:col>
      <xdr:colOff>358775</xdr:colOff>
      <xdr:row>39</xdr:row>
      <xdr:rowOff>139778</xdr:rowOff>
    </xdr:to>
    <xdr:cxnSp macro="">
      <xdr:nvCxnSpPr>
        <xdr:cNvPr id="66" name="直線コネクタ 65"/>
        <xdr:cNvCxnSpPr/>
      </xdr:nvCxnSpPr>
      <xdr:spPr>
        <a:xfrm flipV="1">
          <a:off x="2908300" y="6799350"/>
          <a:ext cx="889000" cy="2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66432</xdr:rowOff>
    </xdr:from>
    <xdr:to>
      <xdr:col>5</xdr:col>
      <xdr:colOff>409575</xdr:colOff>
      <xdr:row>37</xdr:row>
      <xdr:rowOff>168032</xdr:rowOff>
    </xdr:to>
    <xdr:sp macro="" textlink="">
      <xdr:nvSpPr>
        <xdr:cNvPr id="67" name="フローチャート : 判断 66"/>
        <xdr:cNvSpPr/>
      </xdr:nvSpPr>
      <xdr:spPr>
        <a:xfrm>
          <a:off x="3746500" y="641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13109</xdr:rowOff>
    </xdr:from>
    <xdr:ext cx="599010" cy="259045"/>
    <xdr:sp macro="" textlink="">
      <xdr:nvSpPr>
        <xdr:cNvPr id="68" name="テキスト ボックス 67"/>
        <xdr:cNvSpPr txBox="1"/>
      </xdr:nvSpPr>
      <xdr:spPr>
        <a:xfrm>
          <a:off x="3497794" y="6185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139778</xdr:rowOff>
    </xdr:from>
    <xdr:to>
      <xdr:col>4</xdr:col>
      <xdr:colOff>155575</xdr:colOff>
      <xdr:row>39</xdr:row>
      <xdr:rowOff>160045</xdr:rowOff>
    </xdr:to>
    <xdr:cxnSp macro="">
      <xdr:nvCxnSpPr>
        <xdr:cNvPr id="69" name="直線コネクタ 68"/>
        <xdr:cNvCxnSpPr/>
      </xdr:nvCxnSpPr>
      <xdr:spPr>
        <a:xfrm flipV="1">
          <a:off x="2019300" y="6826328"/>
          <a:ext cx="889000" cy="2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39</xdr:row>
      <xdr:rowOff>82059</xdr:rowOff>
    </xdr:from>
    <xdr:to>
      <xdr:col>4</xdr:col>
      <xdr:colOff>206375</xdr:colOff>
      <xdr:row>40</xdr:row>
      <xdr:rowOff>12209</xdr:rowOff>
    </xdr:to>
    <xdr:sp macro="" textlink="">
      <xdr:nvSpPr>
        <xdr:cNvPr id="70" name="フローチャート : 判断 69"/>
        <xdr:cNvSpPr/>
      </xdr:nvSpPr>
      <xdr:spPr>
        <a:xfrm>
          <a:off x="2857500" y="67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28736</xdr:rowOff>
    </xdr:from>
    <xdr:ext cx="534377" cy="259045"/>
    <xdr:sp macro="" textlink="">
      <xdr:nvSpPr>
        <xdr:cNvPr id="71" name="テキスト ボックス 70"/>
        <xdr:cNvSpPr txBox="1"/>
      </xdr:nvSpPr>
      <xdr:spPr>
        <a:xfrm>
          <a:off x="2641111" y="65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154135</xdr:rowOff>
    </xdr:from>
    <xdr:to>
      <xdr:col>2</xdr:col>
      <xdr:colOff>638175</xdr:colOff>
      <xdr:row>39</xdr:row>
      <xdr:rowOff>160045</xdr:rowOff>
    </xdr:to>
    <xdr:cxnSp macro="">
      <xdr:nvCxnSpPr>
        <xdr:cNvPr id="72" name="直線コネクタ 71"/>
        <xdr:cNvCxnSpPr/>
      </xdr:nvCxnSpPr>
      <xdr:spPr>
        <a:xfrm>
          <a:off x="1130300" y="6840685"/>
          <a:ext cx="889000" cy="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39</xdr:row>
      <xdr:rowOff>89419</xdr:rowOff>
    </xdr:from>
    <xdr:to>
      <xdr:col>3</xdr:col>
      <xdr:colOff>3175</xdr:colOff>
      <xdr:row>40</xdr:row>
      <xdr:rowOff>19569</xdr:rowOff>
    </xdr:to>
    <xdr:sp macro="" textlink="">
      <xdr:nvSpPr>
        <xdr:cNvPr id="73" name="フローチャート : 判断 72"/>
        <xdr:cNvSpPr/>
      </xdr:nvSpPr>
      <xdr:spPr>
        <a:xfrm>
          <a:off x="1968500" y="67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36096</xdr:rowOff>
    </xdr:from>
    <xdr:ext cx="534377" cy="259045"/>
    <xdr:sp macro="" textlink="">
      <xdr:nvSpPr>
        <xdr:cNvPr id="74" name="テキスト ボックス 73"/>
        <xdr:cNvSpPr txBox="1"/>
      </xdr:nvSpPr>
      <xdr:spPr>
        <a:xfrm>
          <a:off x="1752111" y="655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39</xdr:row>
      <xdr:rowOff>83437</xdr:rowOff>
    </xdr:from>
    <xdr:to>
      <xdr:col>1</xdr:col>
      <xdr:colOff>485775</xdr:colOff>
      <xdr:row>40</xdr:row>
      <xdr:rowOff>13587</xdr:rowOff>
    </xdr:to>
    <xdr:sp macro="" textlink="">
      <xdr:nvSpPr>
        <xdr:cNvPr id="75" name="フローチャート : 判断 74"/>
        <xdr:cNvSpPr/>
      </xdr:nvSpPr>
      <xdr:spPr>
        <a:xfrm>
          <a:off x="1079500" y="676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30114</xdr:rowOff>
    </xdr:from>
    <xdr:ext cx="534377" cy="259045"/>
    <xdr:sp macro="" textlink="">
      <xdr:nvSpPr>
        <xdr:cNvPr id="76" name="テキスト ボックス 75"/>
        <xdr:cNvSpPr txBox="1"/>
      </xdr:nvSpPr>
      <xdr:spPr>
        <a:xfrm>
          <a:off x="863111" y="654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49741</xdr:rowOff>
    </xdr:from>
    <xdr:to>
      <xdr:col>6</xdr:col>
      <xdr:colOff>561975</xdr:colOff>
      <xdr:row>39</xdr:row>
      <xdr:rowOff>151341</xdr:rowOff>
    </xdr:to>
    <xdr:sp macro="" textlink="">
      <xdr:nvSpPr>
        <xdr:cNvPr id="82" name="円/楕円 81"/>
        <xdr:cNvSpPr/>
      </xdr:nvSpPr>
      <xdr:spPr>
        <a:xfrm>
          <a:off x="4584700" y="673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136118</xdr:rowOff>
    </xdr:from>
    <xdr:ext cx="534377" cy="259045"/>
    <xdr:sp macro="" textlink="">
      <xdr:nvSpPr>
        <xdr:cNvPr id="83" name="人件費該当値テキスト"/>
        <xdr:cNvSpPr txBox="1"/>
      </xdr:nvSpPr>
      <xdr:spPr>
        <a:xfrm>
          <a:off x="4686300" y="665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99,491</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62000</xdr:rowOff>
    </xdr:from>
    <xdr:to>
      <xdr:col>5</xdr:col>
      <xdr:colOff>409575</xdr:colOff>
      <xdr:row>39</xdr:row>
      <xdr:rowOff>163600</xdr:rowOff>
    </xdr:to>
    <xdr:sp macro="" textlink="">
      <xdr:nvSpPr>
        <xdr:cNvPr id="84" name="円/楕円 83"/>
        <xdr:cNvSpPr/>
      </xdr:nvSpPr>
      <xdr:spPr>
        <a:xfrm>
          <a:off x="3746500" y="674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154727</xdr:rowOff>
    </xdr:from>
    <xdr:ext cx="534377" cy="259045"/>
    <xdr:sp macro="" textlink="">
      <xdr:nvSpPr>
        <xdr:cNvPr id="85" name="テキスト ボックス 84"/>
        <xdr:cNvSpPr txBox="1"/>
      </xdr:nvSpPr>
      <xdr:spPr>
        <a:xfrm>
          <a:off x="3530111" y="684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95,737</a:t>
          </a:r>
          <a:endParaRPr kumimoji="1" lang="ja-JP" altLang="en-US" sz="1000" b="1">
            <a:solidFill>
              <a:srgbClr val="FF0000"/>
            </a:solidFill>
            <a:latin typeface="ＭＳ Ｐゴシック"/>
          </a:endParaRPr>
        </a:p>
      </xdr:txBody>
    </xdr:sp>
    <xdr:clientData/>
  </xdr:oneCellAnchor>
  <xdr:twoCellAnchor>
    <xdr:from>
      <xdr:col>4</xdr:col>
      <xdr:colOff>104775</xdr:colOff>
      <xdr:row>39</xdr:row>
      <xdr:rowOff>88978</xdr:rowOff>
    </xdr:from>
    <xdr:to>
      <xdr:col>4</xdr:col>
      <xdr:colOff>206375</xdr:colOff>
      <xdr:row>40</xdr:row>
      <xdr:rowOff>19128</xdr:rowOff>
    </xdr:to>
    <xdr:sp macro="" textlink="">
      <xdr:nvSpPr>
        <xdr:cNvPr id="86" name="円/楕円 85"/>
        <xdr:cNvSpPr/>
      </xdr:nvSpPr>
      <xdr:spPr>
        <a:xfrm>
          <a:off x="2857500" y="677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40</xdr:row>
      <xdr:rowOff>10255</xdr:rowOff>
    </xdr:from>
    <xdr:ext cx="534377" cy="259045"/>
    <xdr:sp macro="" textlink="">
      <xdr:nvSpPr>
        <xdr:cNvPr id="87" name="テキスト ボックス 86"/>
        <xdr:cNvSpPr txBox="1"/>
      </xdr:nvSpPr>
      <xdr:spPr>
        <a:xfrm>
          <a:off x="2641111" y="686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87,476</a:t>
          </a:r>
          <a:endParaRPr kumimoji="1" lang="ja-JP" altLang="en-US" sz="1000" b="1">
            <a:solidFill>
              <a:srgbClr val="FF0000"/>
            </a:solidFill>
            <a:latin typeface="ＭＳ Ｐゴシック"/>
          </a:endParaRPr>
        </a:p>
      </xdr:txBody>
    </xdr:sp>
    <xdr:clientData/>
  </xdr:oneCellAnchor>
  <xdr:twoCellAnchor>
    <xdr:from>
      <xdr:col>2</xdr:col>
      <xdr:colOff>587375</xdr:colOff>
      <xdr:row>39</xdr:row>
      <xdr:rowOff>109245</xdr:rowOff>
    </xdr:from>
    <xdr:to>
      <xdr:col>3</xdr:col>
      <xdr:colOff>3175</xdr:colOff>
      <xdr:row>40</xdr:row>
      <xdr:rowOff>39395</xdr:rowOff>
    </xdr:to>
    <xdr:sp macro="" textlink="">
      <xdr:nvSpPr>
        <xdr:cNvPr id="88" name="円/楕円 87"/>
        <xdr:cNvSpPr/>
      </xdr:nvSpPr>
      <xdr:spPr>
        <a:xfrm>
          <a:off x="1968500" y="679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40</xdr:row>
      <xdr:rowOff>30522</xdr:rowOff>
    </xdr:from>
    <xdr:ext cx="534377" cy="259045"/>
    <xdr:sp macro="" textlink="">
      <xdr:nvSpPr>
        <xdr:cNvPr id="89" name="テキスト ボックス 88"/>
        <xdr:cNvSpPr txBox="1"/>
      </xdr:nvSpPr>
      <xdr:spPr>
        <a:xfrm>
          <a:off x="1752111" y="688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81,270</a:t>
          </a:r>
          <a:endParaRPr kumimoji="1" lang="ja-JP" altLang="en-US" sz="1000" b="1">
            <a:solidFill>
              <a:srgbClr val="FF0000"/>
            </a:solidFill>
            <a:latin typeface="ＭＳ Ｐゴシック"/>
          </a:endParaRPr>
        </a:p>
      </xdr:txBody>
    </xdr:sp>
    <xdr:clientData/>
  </xdr:oneCellAnchor>
  <xdr:twoCellAnchor>
    <xdr:from>
      <xdr:col>1</xdr:col>
      <xdr:colOff>384175</xdr:colOff>
      <xdr:row>39</xdr:row>
      <xdr:rowOff>103335</xdr:rowOff>
    </xdr:from>
    <xdr:to>
      <xdr:col>1</xdr:col>
      <xdr:colOff>485775</xdr:colOff>
      <xdr:row>40</xdr:row>
      <xdr:rowOff>33485</xdr:rowOff>
    </xdr:to>
    <xdr:sp macro="" textlink="">
      <xdr:nvSpPr>
        <xdr:cNvPr id="90" name="円/楕円 89"/>
        <xdr:cNvSpPr/>
      </xdr:nvSpPr>
      <xdr:spPr>
        <a:xfrm>
          <a:off x="1079500" y="678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40</xdr:row>
      <xdr:rowOff>24612</xdr:rowOff>
    </xdr:from>
    <xdr:ext cx="534377" cy="259045"/>
    <xdr:sp macro="" textlink="">
      <xdr:nvSpPr>
        <xdr:cNvPr id="91" name="テキスト ボックス 90"/>
        <xdr:cNvSpPr txBox="1"/>
      </xdr:nvSpPr>
      <xdr:spPr>
        <a:xfrm>
          <a:off x="863111" y="688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83,080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112763</xdr:rowOff>
    </xdr:from>
    <xdr:to>
      <xdr:col>6</xdr:col>
      <xdr:colOff>511175</xdr:colOff>
      <xdr:row>57</xdr:row>
      <xdr:rowOff>162887</xdr:rowOff>
    </xdr:to>
    <xdr:cxnSp macro="">
      <xdr:nvCxnSpPr>
        <xdr:cNvPr id="122" name="直線コネクタ 121"/>
        <xdr:cNvCxnSpPr/>
      </xdr:nvCxnSpPr>
      <xdr:spPr>
        <a:xfrm flipV="1">
          <a:off x="3797300" y="9885413"/>
          <a:ext cx="838200" cy="5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75423</xdr:rowOff>
    </xdr:from>
    <xdr:ext cx="599010" cy="259045"/>
    <xdr:sp macro="" textlink="">
      <xdr:nvSpPr>
        <xdr:cNvPr id="123" name="物件費平均値テキスト"/>
        <xdr:cNvSpPr txBox="1"/>
      </xdr:nvSpPr>
      <xdr:spPr>
        <a:xfrm>
          <a:off x="4686300" y="9676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162887</xdr:rowOff>
    </xdr:from>
    <xdr:to>
      <xdr:col>5</xdr:col>
      <xdr:colOff>358775</xdr:colOff>
      <xdr:row>58</xdr:row>
      <xdr:rowOff>25095</xdr:rowOff>
    </xdr:to>
    <xdr:cxnSp macro="">
      <xdr:nvCxnSpPr>
        <xdr:cNvPr id="125" name="直線コネクタ 124"/>
        <xdr:cNvCxnSpPr/>
      </xdr:nvCxnSpPr>
      <xdr:spPr>
        <a:xfrm flipV="1">
          <a:off x="2908300" y="9935537"/>
          <a:ext cx="889000" cy="3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83358</xdr:rowOff>
    </xdr:from>
    <xdr:to>
      <xdr:col>5</xdr:col>
      <xdr:colOff>409575</xdr:colOff>
      <xdr:row>57</xdr:row>
      <xdr:rowOff>13508</xdr:rowOff>
    </xdr:to>
    <xdr:sp macro="" textlink="">
      <xdr:nvSpPr>
        <xdr:cNvPr id="126" name="フローチャート : 判断 125"/>
        <xdr:cNvSpPr/>
      </xdr:nvSpPr>
      <xdr:spPr>
        <a:xfrm>
          <a:off x="3746500" y="968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30035</xdr:rowOff>
    </xdr:from>
    <xdr:ext cx="599010" cy="259045"/>
    <xdr:sp macro="" textlink="">
      <xdr:nvSpPr>
        <xdr:cNvPr id="127" name="テキスト ボックス 126"/>
        <xdr:cNvSpPr txBox="1"/>
      </xdr:nvSpPr>
      <xdr:spPr>
        <a:xfrm>
          <a:off x="3497794" y="9459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25095</xdr:rowOff>
    </xdr:from>
    <xdr:to>
      <xdr:col>4</xdr:col>
      <xdr:colOff>155575</xdr:colOff>
      <xdr:row>58</xdr:row>
      <xdr:rowOff>79395</xdr:rowOff>
    </xdr:to>
    <xdr:cxnSp macro="">
      <xdr:nvCxnSpPr>
        <xdr:cNvPr id="128" name="直線コネクタ 127"/>
        <xdr:cNvCxnSpPr/>
      </xdr:nvCxnSpPr>
      <xdr:spPr>
        <a:xfrm flipV="1">
          <a:off x="2019300" y="9969195"/>
          <a:ext cx="889000" cy="5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96589</xdr:rowOff>
    </xdr:from>
    <xdr:to>
      <xdr:col>4</xdr:col>
      <xdr:colOff>206375</xdr:colOff>
      <xdr:row>59</xdr:row>
      <xdr:rowOff>26739</xdr:rowOff>
    </xdr:to>
    <xdr:sp macro="" textlink="">
      <xdr:nvSpPr>
        <xdr:cNvPr id="129" name="フローチャート : 判断 128"/>
        <xdr:cNvSpPr/>
      </xdr:nvSpPr>
      <xdr:spPr>
        <a:xfrm>
          <a:off x="2857500" y="100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17866</xdr:rowOff>
    </xdr:from>
    <xdr:ext cx="534377" cy="259045"/>
    <xdr:sp macro="" textlink="">
      <xdr:nvSpPr>
        <xdr:cNvPr id="130" name="テキスト ボックス 129"/>
        <xdr:cNvSpPr txBox="1"/>
      </xdr:nvSpPr>
      <xdr:spPr>
        <a:xfrm>
          <a:off x="2641111" y="1013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79395</xdr:rowOff>
    </xdr:from>
    <xdr:to>
      <xdr:col>2</xdr:col>
      <xdr:colOff>638175</xdr:colOff>
      <xdr:row>58</xdr:row>
      <xdr:rowOff>148286</xdr:rowOff>
    </xdr:to>
    <xdr:cxnSp macro="">
      <xdr:nvCxnSpPr>
        <xdr:cNvPr id="131" name="直線コネクタ 130"/>
        <xdr:cNvCxnSpPr/>
      </xdr:nvCxnSpPr>
      <xdr:spPr>
        <a:xfrm flipV="1">
          <a:off x="1130300" y="10023495"/>
          <a:ext cx="889000" cy="6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103443</xdr:rowOff>
    </xdr:from>
    <xdr:to>
      <xdr:col>3</xdr:col>
      <xdr:colOff>3175</xdr:colOff>
      <xdr:row>59</xdr:row>
      <xdr:rowOff>33593</xdr:rowOff>
    </xdr:to>
    <xdr:sp macro="" textlink="">
      <xdr:nvSpPr>
        <xdr:cNvPr id="132" name="フローチャート : 判断 131"/>
        <xdr:cNvSpPr/>
      </xdr:nvSpPr>
      <xdr:spPr>
        <a:xfrm>
          <a:off x="1968500" y="10047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24720</xdr:rowOff>
    </xdr:from>
    <xdr:ext cx="534377" cy="259045"/>
    <xdr:sp macro="" textlink="">
      <xdr:nvSpPr>
        <xdr:cNvPr id="133" name="テキスト ボックス 132"/>
        <xdr:cNvSpPr txBox="1"/>
      </xdr:nvSpPr>
      <xdr:spPr>
        <a:xfrm>
          <a:off x="1752111" y="1014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107209</xdr:rowOff>
    </xdr:from>
    <xdr:to>
      <xdr:col>1</xdr:col>
      <xdr:colOff>485775</xdr:colOff>
      <xdr:row>59</xdr:row>
      <xdr:rowOff>37359</xdr:rowOff>
    </xdr:to>
    <xdr:sp macro="" textlink="">
      <xdr:nvSpPr>
        <xdr:cNvPr id="134" name="フローチャート : 判断 133"/>
        <xdr:cNvSpPr/>
      </xdr:nvSpPr>
      <xdr:spPr>
        <a:xfrm>
          <a:off x="1079500" y="100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28486</xdr:rowOff>
    </xdr:from>
    <xdr:ext cx="534377" cy="259045"/>
    <xdr:sp macro="" textlink="">
      <xdr:nvSpPr>
        <xdr:cNvPr id="135" name="テキスト ボックス 134"/>
        <xdr:cNvSpPr txBox="1"/>
      </xdr:nvSpPr>
      <xdr:spPr>
        <a:xfrm>
          <a:off x="863111" y="1014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61963</xdr:rowOff>
    </xdr:from>
    <xdr:to>
      <xdr:col>6</xdr:col>
      <xdr:colOff>561975</xdr:colOff>
      <xdr:row>57</xdr:row>
      <xdr:rowOff>163563</xdr:rowOff>
    </xdr:to>
    <xdr:sp macro="" textlink="">
      <xdr:nvSpPr>
        <xdr:cNvPr id="141" name="円/楕円 140"/>
        <xdr:cNvSpPr/>
      </xdr:nvSpPr>
      <xdr:spPr>
        <a:xfrm>
          <a:off x="4584700" y="983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40390</xdr:rowOff>
    </xdr:from>
    <xdr:ext cx="599010" cy="259045"/>
    <xdr:sp macro="" textlink="">
      <xdr:nvSpPr>
        <xdr:cNvPr id="142" name="物件費該当値テキスト"/>
        <xdr:cNvSpPr txBox="1"/>
      </xdr:nvSpPr>
      <xdr:spPr>
        <a:xfrm>
          <a:off x="4686300" y="98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201,497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112087</xdr:rowOff>
    </xdr:from>
    <xdr:to>
      <xdr:col>5</xdr:col>
      <xdr:colOff>409575</xdr:colOff>
      <xdr:row>58</xdr:row>
      <xdr:rowOff>42237</xdr:rowOff>
    </xdr:to>
    <xdr:sp macro="" textlink="">
      <xdr:nvSpPr>
        <xdr:cNvPr id="143" name="円/楕円 142"/>
        <xdr:cNvSpPr/>
      </xdr:nvSpPr>
      <xdr:spPr>
        <a:xfrm>
          <a:off x="3746500" y="988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33364</xdr:rowOff>
    </xdr:from>
    <xdr:ext cx="599010" cy="259045"/>
    <xdr:sp macro="" textlink="">
      <xdr:nvSpPr>
        <xdr:cNvPr id="144" name="テキスト ボックス 143"/>
        <xdr:cNvSpPr txBox="1"/>
      </xdr:nvSpPr>
      <xdr:spPr>
        <a:xfrm>
          <a:off x="3497794" y="9977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170,800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145745</xdr:rowOff>
    </xdr:from>
    <xdr:to>
      <xdr:col>4</xdr:col>
      <xdr:colOff>206375</xdr:colOff>
      <xdr:row>58</xdr:row>
      <xdr:rowOff>75895</xdr:rowOff>
    </xdr:to>
    <xdr:sp macro="" textlink="">
      <xdr:nvSpPr>
        <xdr:cNvPr id="145" name="円/楕円 144"/>
        <xdr:cNvSpPr/>
      </xdr:nvSpPr>
      <xdr:spPr>
        <a:xfrm>
          <a:off x="2857500" y="991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92422</xdr:rowOff>
    </xdr:from>
    <xdr:ext cx="599010" cy="259045"/>
    <xdr:sp macro="" textlink="">
      <xdr:nvSpPr>
        <xdr:cNvPr id="146" name="テキスト ボックス 145"/>
        <xdr:cNvSpPr txBox="1"/>
      </xdr:nvSpPr>
      <xdr:spPr>
        <a:xfrm>
          <a:off x="2608794" y="9693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150,187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28595</xdr:rowOff>
    </xdr:from>
    <xdr:to>
      <xdr:col>3</xdr:col>
      <xdr:colOff>3175</xdr:colOff>
      <xdr:row>58</xdr:row>
      <xdr:rowOff>130195</xdr:rowOff>
    </xdr:to>
    <xdr:sp macro="" textlink="">
      <xdr:nvSpPr>
        <xdr:cNvPr id="147" name="円/楕円 146"/>
        <xdr:cNvSpPr/>
      </xdr:nvSpPr>
      <xdr:spPr>
        <a:xfrm>
          <a:off x="1968500" y="997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146722</xdr:rowOff>
    </xdr:from>
    <xdr:ext cx="599010" cy="259045"/>
    <xdr:sp macro="" textlink="">
      <xdr:nvSpPr>
        <xdr:cNvPr id="148" name="テキスト ボックス 147"/>
        <xdr:cNvSpPr txBox="1"/>
      </xdr:nvSpPr>
      <xdr:spPr>
        <a:xfrm>
          <a:off x="1719794" y="9747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116,932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97486</xdr:rowOff>
    </xdr:from>
    <xdr:to>
      <xdr:col>1</xdr:col>
      <xdr:colOff>485775</xdr:colOff>
      <xdr:row>59</xdr:row>
      <xdr:rowOff>27636</xdr:rowOff>
    </xdr:to>
    <xdr:sp macro="" textlink="">
      <xdr:nvSpPr>
        <xdr:cNvPr id="149" name="円/楕円 148"/>
        <xdr:cNvSpPr/>
      </xdr:nvSpPr>
      <xdr:spPr>
        <a:xfrm>
          <a:off x="1079500" y="1004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44163</xdr:rowOff>
    </xdr:from>
    <xdr:ext cx="534377" cy="259045"/>
    <xdr:sp macro="" textlink="">
      <xdr:nvSpPr>
        <xdr:cNvPr id="150" name="テキスト ボックス 149"/>
        <xdr:cNvSpPr txBox="1"/>
      </xdr:nvSpPr>
      <xdr:spPr>
        <a:xfrm>
          <a:off x="863111" y="981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74,742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122555</xdr:rowOff>
    </xdr:from>
    <xdr:to>
      <xdr:col>6</xdr:col>
      <xdr:colOff>511175</xdr:colOff>
      <xdr:row>78</xdr:row>
      <xdr:rowOff>59640</xdr:rowOff>
    </xdr:to>
    <xdr:cxnSp macro="">
      <xdr:nvCxnSpPr>
        <xdr:cNvPr id="179" name="直線コネクタ 178"/>
        <xdr:cNvCxnSpPr/>
      </xdr:nvCxnSpPr>
      <xdr:spPr>
        <a:xfrm flipV="1">
          <a:off x="3797300" y="13324205"/>
          <a:ext cx="838200" cy="10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59640</xdr:rowOff>
    </xdr:from>
    <xdr:to>
      <xdr:col>5</xdr:col>
      <xdr:colOff>358775</xdr:colOff>
      <xdr:row>78</xdr:row>
      <xdr:rowOff>108508</xdr:rowOff>
    </xdr:to>
    <xdr:cxnSp macro="">
      <xdr:nvCxnSpPr>
        <xdr:cNvPr id="182" name="直線コネクタ 181"/>
        <xdr:cNvCxnSpPr/>
      </xdr:nvCxnSpPr>
      <xdr:spPr>
        <a:xfrm flipV="1">
          <a:off x="2908300" y="13432740"/>
          <a:ext cx="889000" cy="4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105296</xdr:rowOff>
    </xdr:from>
    <xdr:to>
      <xdr:col>5</xdr:col>
      <xdr:colOff>409575</xdr:colOff>
      <xdr:row>78</xdr:row>
      <xdr:rowOff>35446</xdr:rowOff>
    </xdr:to>
    <xdr:sp macro="" textlink="">
      <xdr:nvSpPr>
        <xdr:cNvPr id="183" name="フローチャート : 判断 182"/>
        <xdr:cNvSpPr/>
      </xdr:nvSpPr>
      <xdr:spPr>
        <a:xfrm>
          <a:off x="3746500" y="1330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51973</xdr:rowOff>
    </xdr:from>
    <xdr:ext cx="534377" cy="259045"/>
    <xdr:sp macro="" textlink="">
      <xdr:nvSpPr>
        <xdr:cNvPr id="184" name="テキスト ボックス 183"/>
        <xdr:cNvSpPr txBox="1"/>
      </xdr:nvSpPr>
      <xdr:spPr>
        <a:xfrm>
          <a:off x="3530111" y="1308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108508</xdr:rowOff>
    </xdr:from>
    <xdr:to>
      <xdr:col>4</xdr:col>
      <xdr:colOff>155575</xdr:colOff>
      <xdr:row>78</xdr:row>
      <xdr:rowOff>130899</xdr:rowOff>
    </xdr:to>
    <xdr:cxnSp macro="">
      <xdr:nvCxnSpPr>
        <xdr:cNvPr id="185" name="直線コネクタ 184"/>
        <xdr:cNvCxnSpPr/>
      </xdr:nvCxnSpPr>
      <xdr:spPr>
        <a:xfrm flipV="1">
          <a:off x="2019300" y="13481608"/>
          <a:ext cx="889000" cy="2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88557</xdr:rowOff>
    </xdr:from>
    <xdr:to>
      <xdr:col>4</xdr:col>
      <xdr:colOff>206375</xdr:colOff>
      <xdr:row>79</xdr:row>
      <xdr:rowOff>18707</xdr:rowOff>
    </xdr:to>
    <xdr:sp macro="" textlink="">
      <xdr:nvSpPr>
        <xdr:cNvPr id="186" name="フローチャート : 判断 185"/>
        <xdr:cNvSpPr/>
      </xdr:nvSpPr>
      <xdr:spPr>
        <a:xfrm>
          <a:off x="2857500" y="1346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9834</xdr:rowOff>
    </xdr:from>
    <xdr:ext cx="469744" cy="259045"/>
    <xdr:sp macro="" textlink="">
      <xdr:nvSpPr>
        <xdr:cNvPr id="187" name="テキスト ボックス 186"/>
        <xdr:cNvSpPr txBox="1"/>
      </xdr:nvSpPr>
      <xdr:spPr>
        <a:xfrm>
          <a:off x="2673427" y="13554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130899</xdr:rowOff>
    </xdr:from>
    <xdr:to>
      <xdr:col>2</xdr:col>
      <xdr:colOff>638175</xdr:colOff>
      <xdr:row>78</xdr:row>
      <xdr:rowOff>163285</xdr:rowOff>
    </xdr:to>
    <xdr:cxnSp macro="">
      <xdr:nvCxnSpPr>
        <xdr:cNvPr id="188" name="直線コネクタ 187"/>
        <xdr:cNvCxnSpPr/>
      </xdr:nvCxnSpPr>
      <xdr:spPr>
        <a:xfrm flipV="1">
          <a:off x="1130300" y="1350399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95745</xdr:rowOff>
    </xdr:from>
    <xdr:to>
      <xdr:col>3</xdr:col>
      <xdr:colOff>3175</xdr:colOff>
      <xdr:row>79</xdr:row>
      <xdr:rowOff>25895</xdr:rowOff>
    </xdr:to>
    <xdr:sp macro="" textlink="">
      <xdr:nvSpPr>
        <xdr:cNvPr id="189" name="フローチャート : 判断 188"/>
        <xdr:cNvSpPr/>
      </xdr:nvSpPr>
      <xdr:spPr>
        <a:xfrm>
          <a:off x="1968500" y="134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17022</xdr:rowOff>
    </xdr:from>
    <xdr:ext cx="469744" cy="259045"/>
    <xdr:sp macro="" textlink="">
      <xdr:nvSpPr>
        <xdr:cNvPr id="190" name="テキスト ボックス 189"/>
        <xdr:cNvSpPr txBox="1"/>
      </xdr:nvSpPr>
      <xdr:spPr>
        <a:xfrm>
          <a:off x="1784427" y="1356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95974</xdr:rowOff>
    </xdr:from>
    <xdr:to>
      <xdr:col>1</xdr:col>
      <xdr:colOff>485775</xdr:colOff>
      <xdr:row>79</xdr:row>
      <xdr:rowOff>26124</xdr:rowOff>
    </xdr:to>
    <xdr:sp macro="" textlink="">
      <xdr:nvSpPr>
        <xdr:cNvPr id="191" name="フローチャート : 判断 190"/>
        <xdr:cNvSpPr/>
      </xdr:nvSpPr>
      <xdr:spPr>
        <a:xfrm>
          <a:off x="1079500" y="1346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42651</xdr:rowOff>
    </xdr:from>
    <xdr:ext cx="469744" cy="259045"/>
    <xdr:sp macro="" textlink="">
      <xdr:nvSpPr>
        <xdr:cNvPr id="192" name="テキスト ボックス 191"/>
        <xdr:cNvSpPr txBox="1"/>
      </xdr:nvSpPr>
      <xdr:spPr>
        <a:xfrm>
          <a:off x="895427" y="1324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71755</xdr:rowOff>
    </xdr:from>
    <xdr:to>
      <xdr:col>6</xdr:col>
      <xdr:colOff>561975</xdr:colOff>
      <xdr:row>78</xdr:row>
      <xdr:rowOff>1905</xdr:rowOff>
    </xdr:to>
    <xdr:sp macro="" textlink="">
      <xdr:nvSpPr>
        <xdr:cNvPr id="198" name="円/楕円 197"/>
        <xdr:cNvSpPr/>
      </xdr:nvSpPr>
      <xdr:spPr>
        <a:xfrm>
          <a:off x="4584700" y="1327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50182</xdr:rowOff>
    </xdr:from>
    <xdr:ext cx="534377" cy="259045"/>
    <xdr:sp macro="" textlink="">
      <xdr:nvSpPr>
        <xdr:cNvPr id="199" name="維持補修費該当値テキスト"/>
        <xdr:cNvSpPr txBox="1"/>
      </xdr:nvSpPr>
      <xdr:spPr>
        <a:xfrm>
          <a:off x="4686300" y="1325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20,850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8840</xdr:rowOff>
    </xdr:from>
    <xdr:to>
      <xdr:col>5</xdr:col>
      <xdr:colOff>409575</xdr:colOff>
      <xdr:row>78</xdr:row>
      <xdr:rowOff>110440</xdr:rowOff>
    </xdr:to>
    <xdr:sp macro="" textlink="">
      <xdr:nvSpPr>
        <xdr:cNvPr id="200" name="円/楕円 199"/>
        <xdr:cNvSpPr/>
      </xdr:nvSpPr>
      <xdr:spPr>
        <a:xfrm>
          <a:off x="3746500" y="1338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101567</xdr:rowOff>
    </xdr:from>
    <xdr:ext cx="534377" cy="259045"/>
    <xdr:sp macro="" textlink="">
      <xdr:nvSpPr>
        <xdr:cNvPr id="201" name="テキスト ボックス 200"/>
        <xdr:cNvSpPr txBox="1"/>
      </xdr:nvSpPr>
      <xdr:spPr>
        <a:xfrm>
          <a:off x="3530111" y="1347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57708</xdr:rowOff>
    </xdr:from>
    <xdr:to>
      <xdr:col>4</xdr:col>
      <xdr:colOff>206375</xdr:colOff>
      <xdr:row>78</xdr:row>
      <xdr:rowOff>159308</xdr:rowOff>
    </xdr:to>
    <xdr:sp macro="" textlink="">
      <xdr:nvSpPr>
        <xdr:cNvPr id="202" name="円/楕円 201"/>
        <xdr:cNvSpPr/>
      </xdr:nvSpPr>
      <xdr:spPr>
        <a:xfrm>
          <a:off x="2857500" y="1343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4385</xdr:rowOff>
    </xdr:from>
    <xdr:ext cx="469744" cy="259045"/>
    <xdr:sp macro="" textlink="">
      <xdr:nvSpPr>
        <xdr:cNvPr id="203" name="テキスト ボックス 202"/>
        <xdr:cNvSpPr txBox="1"/>
      </xdr:nvSpPr>
      <xdr:spPr>
        <a:xfrm>
          <a:off x="2673427" y="1320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80099</xdr:rowOff>
    </xdr:from>
    <xdr:to>
      <xdr:col>3</xdr:col>
      <xdr:colOff>3175</xdr:colOff>
      <xdr:row>79</xdr:row>
      <xdr:rowOff>10249</xdr:rowOff>
    </xdr:to>
    <xdr:sp macro="" textlink="">
      <xdr:nvSpPr>
        <xdr:cNvPr id="204" name="円/楕円 203"/>
        <xdr:cNvSpPr/>
      </xdr:nvSpPr>
      <xdr:spPr>
        <a:xfrm>
          <a:off x="1968500" y="1345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26776</xdr:rowOff>
    </xdr:from>
    <xdr:ext cx="469744" cy="259045"/>
    <xdr:sp macro="" textlink="">
      <xdr:nvSpPr>
        <xdr:cNvPr id="205" name="テキスト ボックス 204"/>
        <xdr:cNvSpPr txBox="1"/>
      </xdr:nvSpPr>
      <xdr:spPr>
        <a:xfrm>
          <a:off x="1784427" y="1322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112485</xdr:rowOff>
    </xdr:from>
    <xdr:to>
      <xdr:col>1</xdr:col>
      <xdr:colOff>485775</xdr:colOff>
      <xdr:row>79</xdr:row>
      <xdr:rowOff>42635</xdr:rowOff>
    </xdr:to>
    <xdr:sp macro="" textlink="">
      <xdr:nvSpPr>
        <xdr:cNvPr id="206" name="円/楕円 205"/>
        <xdr:cNvSpPr/>
      </xdr:nvSpPr>
      <xdr:spPr>
        <a:xfrm>
          <a:off x="1079500" y="1348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33762</xdr:rowOff>
    </xdr:from>
    <xdr:ext cx="469744" cy="259045"/>
    <xdr:sp macro="" textlink="">
      <xdr:nvSpPr>
        <xdr:cNvPr id="207" name="テキスト ボックス 206"/>
        <xdr:cNvSpPr txBox="1"/>
      </xdr:nvSpPr>
      <xdr:spPr>
        <a:xfrm>
          <a:off x="895427" y="13578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57252</xdr:rowOff>
    </xdr:from>
    <xdr:to>
      <xdr:col>6</xdr:col>
      <xdr:colOff>511175</xdr:colOff>
      <xdr:row>97</xdr:row>
      <xdr:rowOff>92270</xdr:rowOff>
    </xdr:to>
    <xdr:cxnSp macro="">
      <xdr:nvCxnSpPr>
        <xdr:cNvPr id="239" name="直線コネクタ 238"/>
        <xdr:cNvCxnSpPr/>
      </xdr:nvCxnSpPr>
      <xdr:spPr>
        <a:xfrm flipV="1">
          <a:off x="3797300" y="16687902"/>
          <a:ext cx="838200" cy="3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169547</xdr:rowOff>
    </xdr:from>
    <xdr:ext cx="534377" cy="259045"/>
    <xdr:sp macro="" textlink="">
      <xdr:nvSpPr>
        <xdr:cNvPr id="240" name="扶助費平均値テキスト"/>
        <xdr:cNvSpPr txBox="1"/>
      </xdr:nvSpPr>
      <xdr:spPr>
        <a:xfrm>
          <a:off x="4686300" y="1645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68180</xdr:rowOff>
    </xdr:from>
    <xdr:to>
      <xdr:col>5</xdr:col>
      <xdr:colOff>358775</xdr:colOff>
      <xdr:row>97</xdr:row>
      <xdr:rowOff>92270</xdr:rowOff>
    </xdr:to>
    <xdr:cxnSp macro="">
      <xdr:nvCxnSpPr>
        <xdr:cNvPr id="242" name="直線コネクタ 241"/>
        <xdr:cNvCxnSpPr/>
      </xdr:nvCxnSpPr>
      <xdr:spPr>
        <a:xfrm>
          <a:off x="2908300" y="16698830"/>
          <a:ext cx="889000" cy="2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41058</xdr:rowOff>
    </xdr:from>
    <xdr:to>
      <xdr:col>5</xdr:col>
      <xdr:colOff>409575</xdr:colOff>
      <xdr:row>97</xdr:row>
      <xdr:rowOff>142658</xdr:rowOff>
    </xdr:to>
    <xdr:sp macro="" textlink="">
      <xdr:nvSpPr>
        <xdr:cNvPr id="243" name="フローチャート : 判断 242"/>
        <xdr:cNvSpPr/>
      </xdr:nvSpPr>
      <xdr:spPr>
        <a:xfrm>
          <a:off x="3746500" y="1667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159185</xdr:rowOff>
    </xdr:from>
    <xdr:ext cx="534377" cy="259045"/>
    <xdr:sp macro="" textlink="">
      <xdr:nvSpPr>
        <xdr:cNvPr id="244" name="テキスト ボックス 243"/>
        <xdr:cNvSpPr txBox="1"/>
      </xdr:nvSpPr>
      <xdr:spPr>
        <a:xfrm>
          <a:off x="3530111" y="1644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68180</xdr:rowOff>
    </xdr:from>
    <xdr:to>
      <xdr:col>4</xdr:col>
      <xdr:colOff>155575</xdr:colOff>
      <xdr:row>97</xdr:row>
      <xdr:rowOff>72099</xdr:rowOff>
    </xdr:to>
    <xdr:cxnSp macro="">
      <xdr:nvCxnSpPr>
        <xdr:cNvPr id="245" name="直線コネクタ 244"/>
        <xdr:cNvCxnSpPr/>
      </xdr:nvCxnSpPr>
      <xdr:spPr>
        <a:xfrm flipV="1">
          <a:off x="2019300" y="16698830"/>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58409</xdr:rowOff>
    </xdr:from>
    <xdr:to>
      <xdr:col>4</xdr:col>
      <xdr:colOff>206375</xdr:colOff>
      <xdr:row>97</xdr:row>
      <xdr:rowOff>160009</xdr:rowOff>
    </xdr:to>
    <xdr:sp macro="" textlink="">
      <xdr:nvSpPr>
        <xdr:cNvPr id="246" name="フローチャート : 判断 245"/>
        <xdr:cNvSpPr/>
      </xdr:nvSpPr>
      <xdr:spPr>
        <a:xfrm>
          <a:off x="2857500" y="1668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151136</xdr:rowOff>
    </xdr:from>
    <xdr:ext cx="534377" cy="259045"/>
    <xdr:sp macro="" textlink="">
      <xdr:nvSpPr>
        <xdr:cNvPr id="247" name="テキスト ボックス 246"/>
        <xdr:cNvSpPr txBox="1"/>
      </xdr:nvSpPr>
      <xdr:spPr>
        <a:xfrm>
          <a:off x="2641111" y="1678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72099</xdr:rowOff>
    </xdr:from>
    <xdr:to>
      <xdr:col>2</xdr:col>
      <xdr:colOff>638175</xdr:colOff>
      <xdr:row>97</xdr:row>
      <xdr:rowOff>108502</xdr:rowOff>
    </xdr:to>
    <xdr:cxnSp macro="">
      <xdr:nvCxnSpPr>
        <xdr:cNvPr id="248" name="直線コネクタ 247"/>
        <xdr:cNvCxnSpPr/>
      </xdr:nvCxnSpPr>
      <xdr:spPr>
        <a:xfrm flipV="1">
          <a:off x="1130300" y="16702749"/>
          <a:ext cx="889000" cy="3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120317</xdr:rowOff>
    </xdr:from>
    <xdr:to>
      <xdr:col>3</xdr:col>
      <xdr:colOff>3175</xdr:colOff>
      <xdr:row>98</xdr:row>
      <xdr:rowOff>50467</xdr:rowOff>
    </xdr:to>
    <xdr:sp macro="" textlink="">
      <xdr:nvSpPr>
        <xdr:cNvPr id="249" name="フローチャート : 判断 248"/>
        <xdr:cNvSpPr/>
      </xdr:nvSpPr>
      <xdr:spPr>
        <a:xfrm>
          <a:off x="1968500" y="16750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41594</xdr:rowOff>
    </xdr:from>
    <xdr:ext cx="534377" cy="259045"/>
    <xdr:sp macro="" textlink="">
      <xdr:nvSpPr>
        <xdr:cNvPr id="250" name="テキスト ボックス 249"/>
        <xdr:cNvSpPr txBox="1"/>
      </xdr:nvSpPr>
      <xdr:spPr>
        <a:xfrm>
          <a:off x="1752111" y="1684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140705</xdr:rowOff>
    </xdr:from>
    <xdr:to>
      <xdr:col>1</xdr:col>
      <xdr:colOff>485775</xdr:colOff>
      <xdr:row>98</xdr:row>
      <xdr:rowOff>70855</xdr:rowOff>
    </xdr:to>
    <xdr:sp macro="" textlink="">
      <xdr:nvSpPr>
        <xdr:cNvPr id="251" name="フローチャート : 判断 250"/>
        <xdr:cNvSpPr/>
      </xdr:nvSpPr>
      <xdr:spPr>
        <a:xfrm>
          <a:off x="1079500" y="1677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61982</xdr:rowOff>
    </xdr:from>
    <xdr:ext cx="534377" cy="259045"/>
    <xdr:sp macro="" textlink="">
      <xdr:nvSpPr>
        <xdr:cNvPr id="252" name="テキスト ボックス 251"/>
        <xdr:cNvSpPr txBox="1"/>
      </xdr:nvSpPr>
      <xdr:spPr>
        <a:xfrm>
          <a:off x="863111" y="1686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6452</xdr:rowOff>
    </xdr:from>
    <xdr:to>
      <xdr:col>6</xdr:col>
      <xdr:colOff>561975</xdr:colOff>
      <xdr:row>97</xdr:row>
      <xdr:rowOff>108052</xdr:rowOff>
    </xdr:to>
    <xdr:sp macro="" textlink="">
      <xdr:nvSpPr>
        <xdr:cNvPr id="258" name="円/楕円 257"/>
        <xdr:cNvSpPr/>
      </xdr:nvSpPr>
      <xdr:spPr>
        <a:xfrm>
          <a:off x="4584700" y="1663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156329</xdr:rowOff>
    </xdr:from>
    <xdr:ext cx="534377" cy="259045"/>
    <xdr:sp macro="" textlink="">
      <xdr:nvSpPr>
        <xdr:cNvPr id="259" name="扶助費該当値テキスト"/>
        <xdr:cNvSpPr txBox="1"/>
      </xdr:nvSpPr>
      <xdr:spPr>
        <a:xfrm>
          <a:off x="4686300" y="1661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65,324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41470</xdr:rowOff>
    </xdr:from>
    <xdr:to>
      <xdr:col>5</xdr:col>
      <xdr:colOff>409575</xdr:colOff>
      <xdr:row>97</xdr:row>
      <xdr:rowOff>143070</xdr:rowOff>
    </xdr:to>
    <xdr:sp macro="" textlink="">
      <xdr:nvSpPr>
        <xdr:cNvPr id="260" name="円/楕円 259"/>
        <xdr:cNvSpPr/>
      </xdr:nvSpPr>
      <xdr:spPr>
        <a:xfrm>
          <a:off x="3746500" y="1667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134197</xdr:rowOff>
    </xdr:from>
    <xdr:ext cx="534377" cy="259045"/>
    <xdr:sp macro="" textlink="">
      <xdr:nvSpPr>
        <xdr:cNvPr id="261" name="テキスト ボックス 260"/>
        <xdr:cNvSpPr txBox="1"/>
      </xdr:nvSpPr>
      <xdr:spPr>
        <a:xfrm>
          <a:off x="3530111" y="1676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62,107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17380</xdr:rowOff>
    </xdr:from>
    <xdr:to>
      <xdr:col>4</xdr:col>
      <xdr:colOff>206375</xdr:colOff>
      <xdr:row>97</xdr:row>
      <xdr:rowOff>118980</xdr:rowOff>
    </xdr:to>
    <xdr:sp macro="" textlink="">
      <xdr:nvSpPr>
        <xdr:cNvPr id="262" name="円/楕円 261"/>
        <xdr:cNvSpPr/>
      </xdr:nvSpPr>
      <xdr:spPr>
        <a:xfrm>
          <a:off x="2857500" y="166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135507</xdr:rowOff>
    </xdr:from>
    <xdr:ext cx="534377" cy="259045"/>
    <xdr:sp macro="" textlink="">
      <xdr:nvSpPr>
        <xdr:cNvPr id="263" name="テキスト ボックス 262"/>
        <xdr:cNvSpPr txBox="1"/>
      </xdr:nvSpPr>
      <xdr:spPr>
        <a:xfrm>
          <a:off x="2641111" y="1642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64,320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21299</xdr:rowOff>
    </xdr:from>
    <xdr:to>
      <xdr:col>3</xdr:col>
      <xdr:colOff>3175</xdr:colOff>
      <xdr:row>97</xdr:row>
      <xdr:rowOff>122899</xdr:rowOff>
    </xdr:to>
    <xdr:sp macro="" textlink="">
      <xdr:nvSpPr>
        <xdr:cNvPr id="264" name="円/楕円 263"/>
        <xdr:cNvSpPr/>
      </xdr:nvSpPr>
      <xdr:spPr>
        <a:xfrm>
          <a:off x="1968500" y="1665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139426</xdr:rowOff>
    </xdr:from>
    <xdr:ext cx="534377" cy="259045"/>
    <xdr:sp macro="" textlink="">
      <xdr:nvSpPr>
        <xdr:cNvPr id="265" name="テキスト ボックス 264"/>
        <xdr:cNvSpPr txBox="1"/>
      </xdr:nvSpPr>
      <xdr:spPr>
        <a:xfrm>
          <a:off x="1752111" y="1642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63,960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57702</xdr:rowOff>
    </xdr:from>
    <xdr:to>
      <xdr:col>1</xdr:col>
      <xdr:colOff>485775</xdr:colOff>
      <xdr:row>97</xdr:row>
      <xdr:rowOff>159302</xdr:rowOff>
    </xdr:to>
    <xdr:sp macro="" textlink="">
      <xdr:nvSpPr>
        <xdr:cNvPr id="266" name="円/楕円 265"/>
        <xdr:cNvSpPr/>
      </xdr:nvSpPr>
      <xdr:spPr>
        <a:xfrm>
          <a:off x="1079500" y="1668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4379</xdr:rowOff>
    </xdr:from>
    <xdr:ext cx="534377" cy="259045"/>
    <xdr:sp macro="" textlink="">
      <xdr:nvSpPr>
        <xdr:cNvPr id="267" name="テキスト ボックス 266"/>
        <xdr:cNvSpPr txBox="1"/>
      </xdr:nvSpPr>
      <xdr:spPr>
        <a:xfrm>
          <a:off x="863111" y="1646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60,616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141944</xdr:rowOff>
    </xdr:from>
    <xdr:to>
      <xdr:col>15</xdr:col>
      <xdr:colOff>180975</xdr:colOff>
      <xdr:row>37</xdr:row>
      <xdr:rowOff>142375</xdr:rowOff>
    </xdr:to>
    <xdr:cxnSp macro="">
      <xdr:nvCxnSpPr>
        <xdr:cNvPr id="298" name="直線コネクタ 297"/>
        <xdr:cNvCxnSpPr/>
      </xdr:nvCxnSpPr>
      <xdr:spPr>
        <a:xfrm flipV="1">
          <a:off x="9639300" y="5628344"/>
          <a:ext cx="838200" cy="85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120640</xdr:rowOff>
    </xdr:from>
    <xdr:ext cx="599010" cy="259045"/>
    <xdr:sp macro="" textlink="">
      <xdr:nvSpPr>
        <xdr:cNvPr id="299" name="補助費等平均値テキスト"/>
        <xdr:cNvSpPr txBox="1"/>
      </xdr:nvSpPr>
      <xdr:spPr>
        <a:xfrm>
          <a:off x="10528300" y="6121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83837</xdr:rowOff>
    </xdr:from>
    <xdr:to>
      <xdr:col>14</xdr:col>
      <xdr:colOff>28575</xdr:colOff>
      <xdr:row>37</xdr:row>
      <xdr:rowOff>142375</xdr:rowOff>
    </xdr:to>
    <xdr:cxnSp macro="">
      <xdr:nvCxnSpPr>
        <xdr:cNvPr id="301" name="直線コネクタ 300"/>
        <xdr:cNvCxnSpPr/>
      </xdr:nvCxnSpPr>
      <xdr:spPr>
        <a:xfrm>
          <a:off x="8750300" y="6427487"/>
          <a:ext cx="889000" cy="5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2626</xdr:rowOff>
    </xdr:from>
    <xdr:to>
      <xdr:col>14</xdr:col>
      <xdr:colOff>79375</xdr:colOff>
      <xdr:row>36</xdr:row>
      <xdr:rowOff>104226</xdr:rowOff>
    </xdr:to>
    <xdr:sp macro="" textlink="">
      <xdr:nvSpPr>
        <xdr:cNvPr id="302" name="フローチャート : 判断 301"/>
        <xdr:cNvSpPr/>
      </xdr:nvSpPr>
      <xdr:spPr>
        <a:xfrm>
          <a:off x="95885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120753</xdr:rowOff>
    </xdr:from>
    <xdr:ext cx="599010" cy="259045"/>
    <xdr:sp macro="" textlink="">
      <xdr:nvSpPr>
        <xdr:cNvPr id="303" name="テキスト ボックス 302"/>
        <xdr:cNvSpPr txBox="1"/>
      </xdr:nvSpPr>
      <xdr:spPr>
        <a:xfrm>
          <a:off x="9339794" y="595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83837</xdr:rowOff>
    </xdr:from>
    <xdr:to>
      <xdr:col>12</xdr:col>
      <xdr:colOff>511175</xdr:colOff>
      <xdr:row>38</xdr:row>
      <xdr:rowOff>113398</xdr:rowOff>
    </xdr:to>
    <xdr:cxnSp macro="">
      <xdr:nvCxnSpPr>
        <xdr:cNvPr id="304" name="直線コネクタ 303"/>
        <xdr:cNvCxnSpPr/>
      </xdr:nvCxnSpPr>
      <xdr:spPr>
        <a:xfrm flipV="1">
          <a:off x="7861300" y="6427487"/>
          <a:ext cx="889000" cy="20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158786</xdr:rowOff>
    </xdr:from>
    <xdr:to>
      <xdr:col>12</xdr:col>
      <xdr:colOff>561975</xdr:colOff>
      <xdr:row>38</xdr:row>
      <xdr:rowOff>88936</xdr:rowOff>
    </xdr:to>
    <xdr:sp macro="" textlink="">
      <xdr:nvSpPr>
        <xdr:cNvPr id="305" name="フローチャート : 判断 304"/>
        <xdr:cNvSpPr/>
      </xdr:nvSpPr>
      <xdr:spPr>
        <a:xfrm>
          <a:off x="8699500" y="65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80063</xdr:rowOff>
    </xdr:from>
    <xdr:ext cx="534377" cy="259045"/>
    <xdr:sp macro="" textlink="">
      <xdr:nvSpPr>
        <xdr:cNvPr id="306" name="テキスト ボックス 305"/>
        <xdr:cNvSpPr txBox="1"/>
      </xdr:nvSpPr>
      <xdr:spPr>
        <a:xfrm>
          <a:off x="8483111" y="659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67224</xdr:rowOff>
    </xdr:from>
    <xdr:to>
      <xdr:col>11</xdr:col>
      <xdr:colOff>307975</xdr:colOff>
      <xdr:row>38</xdr:row>
      <xdr:rowOff>113398</xdr:rowOff>
    </xdr:to>
    <xdr:cxnSp macro="">
      <xdr:nvCxnSpPr>
        <xdr:cNvPr id="307" name="直線コネクタ 306"/>
        <xdr:cNvCxnSpPr/>
      </xdr:nvCxnSpPr>
      <xdr:spPr>
        <a:xfrm>
          <a:off x="6972300" y="6582324"/>
          <a:ext cx="889000" cy="4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164958</xdr:rowOff>
    </xdr:from>
    <xdr:to>
      <xdr:col>11</xdr:col>
      <xdr:colOff>358775</xdr:colOff>
      <xdr:row>38</xdr:row>
      <xdr:rowOff>95108</xdr:rowOff>
    </xdr:to>
    <xdr:sp macro="" textlink="">
      <xdr:nvSpPr>
        <xdr:cNvPr id="308" name="フローチャート : 判断 307"/>
        <xdr:cNvSpPr/>
      </xdr:nvSpPr>
      <xdr:spPr>
        <a:xfrm>
          <a:off x="7810500" y="6508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111636</xdr:rowOff>
    </xdr:from>
    <xdr:ext cx="534377" cy="259045"/>
    <xdr:sp macro="" textlink="">
      <xdr:nvSpPr>
        <xdr:cNvPr id="309" name="テキスト ボックス 308"/>
        <xdr:cNvSpPr txBox="1"/>
      </xdr:nvSpPr>
      <xdr:spPr>
        <a:xfrm>
          <a:off x="7594111" y="628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10020</xdr:rowOff>
    </xdr:from>
    <xdr:to>
      <xdr:col>10</xdr:col>
      <xdr:colOff>155575</xdr:colOff>
      <xdr:row>38</xdr:row>
      <xdr:rowOff>111620</xdr:rowOff>
    </xdr:to>
    <xdr:sp macro="" textlink="">
      <xdr:nvSpPr>
        <xdr:cNvPr id="310" name="フローチャート : 判断 309"/>
        <xdr:cNvSpPr/>
      </xdr:nvSpPr>
      <xdr:spPr>
        <a:xfrm>
          <a:off x="6921500" y="652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128147</xdr:rowOff>
    </xdr:from>
    <xdr:ext cx="534377" cy="259045"/>
    <xdr:sp macro="" textlink="">
      <xdr:nvSpPr>
        <xdr:cNvPr id="311" name="テキスト ボックス 310"/>
        <xdr:cNvSpPr txBox="1"/>
      </xdr:nvSpPr>
      <xdr:spPr>
        <a:xfrm>
          <a:off x="6705111" y="630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91144</xdr:rowOff>
    </xdr:from>
    <xdr:to>
      <xdr:col>15</xdr:col>
      <xdr:colOff>231775</xdr:colOff>
      <xdr:row>33</xdr:row>
      <xdr:rowOff>21294</xdr:rowOff>
    </xdr:to>
    <xdr:sp macro="" textlink="">
      <xdr:nvSpPr>
        <xdr:cNvPr id="317" name="円/楕円 316"/>
        <xdr:cNvSpPr/>
      </xdr:nvSpPr>
      <xdr:spPr>
        <a:xfrm>
          <a:off x="10426700" y="557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114021</xdr:rowOff>
    </xdr:from>
    <xdr:ext cx="599010" cy="259045"/>
    <xdr:sp macro="" textlink="">
      <xdr:nvSpPr>
        <xdr:cNvPr id="318" name="補助費等該当値テキスト"/>
        <xdr:cNvSpPr txBox="1"/>
      </xdr:nvSpPr>
      <xdr:spPr>
        <a:xfrm>
          <a:off x="10528300" y="5428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354,313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91575</xdr:rowOff>
    </xdr:from>
    <xdr:to>
      <xdr:col>14</xdr:col>
      <xdr:colOff>79375</xdr:colOff>
      <xdr:row>38</xdr:row>
      <xdr:rowOff>21724</xdr:rowOff>
    </xdr:to>
    <xdr:sp macro="" textlink="">
      <xdr:nvSpPr>
        <xdr:cNvPr id="319" name="円/楕円 318"/>
        <xdr:cNvSpPr/>
      </xdr:nvSpPr>
      <xdr:spPr>
        <a:xfrm>
          <a:off x="9588500" y="64352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12851</xdr:rowOff>
    </xdr:from>
    <xdr:ext cx="534377" cy="259045"/>
    <xdr:sp macro="" textlink="">
      <xdr:nvSpPr>
        <xdr:cNvPr id="320" name="テキスト ボックス 319"/>
        <xdr:cNvSpPr txBox="1"/>
      </xdr:nvSpPr>
      <xdr:spPr>
        <a:xfrm>
          <a:off x="9372111" y="652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91,681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33037</xdr:rowOff>
    </xdr:from>
    <xdr:to>
      <xdr:col>12</xdr:col>
      <xdr:colOff>561975</xdr:colOff>
      <xdr:row>37</xdr:row>
      <xdr:rowOff>134637</xdr:rowOff>
    </xdr:to>
    <xdr:sp macro="" textlink="">
      <xdr:nvSpPr>
        <xdr:cNvPr id="321" name="円/楕円 320"/>
        <xdr:cNvSpPr/>
      </xdr:nvSpPr>
      <xdr:spPr>
        <a:xfrm>
          <a:off x="8699500" y="637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151164</xdr:rowOff>
    </xdr:from>
    <xdr:ext cx="599010" cy="259045"/>
    <xdr:sp macro="" textlink="">
      <xdr:nvSpPr>
        <xdr:cNvPr id="322" name="テキスト ボックス 321"/>
        <xdr:cNvSpPr txBox="1"/>
      </xdr:nvSpPr>
      <xdr:spPr>
        <a:xfrm>
          <a:off x="8450794" y="6151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109,606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62598</xdr:rowOff>
    </xdr:from>
    <xdr:to>
      <xdr:col>11</xdr:col>
      <xdr:colOff>358775</xdr:colOff>
      <xdr:row>38</xdr:row>
      <xdr:rowOff>164198</xdr:rowOff>
    </xdr:to>
    <xdr:sp macro="" textlink="">
      <xdr:nvSpPr>
        <xdr:cNvPr id="323" name="円/楕円 322"/>
        <xdr:cNvSpPr/>
      </xdr:nvSpPr>
      <xdr:spPr>
        <a:xfrm>
          <a:off x="7810500" y="657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155325</xdr:rowOff>
    </xdr:from>
    <xdr:ext cx="534377" cy="259045"/>
    <xdr:sp macro="" textlink="">
      <xdr:nvSpPr>
        <xdr:cNvPr id="324" name="テキスト ボックス 323"/>
        <xdr:cNvSpPr txBox="1"/>
      </xdr:nvSpPr>
      <xdr:spPr>
        <a:xfrm>
          <a:off x="7594111" y="667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48,054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16424</xdr:rowOff>
    </xdr:from>
    <xdr:to>
      <xdr:col>10</xdr:col>
      <xdr:colOff>155575</xdr:colOff>
      <xdr:row>38</xdr:row>
      <xdr:rowOff>118024</xdr:rowOff>
    </xdr:to>
    <xdr:sp macro="" textlink="">
      <xdr:nvSpPr>
        <xdr:cNvPr id="325" name="円/楕円 324"/>
        <xdr:cNvSpPr/>
      </xdr:nvSpPr>
      <xdr:spPr>
        <a:xfrm>
          <a:off x="6921500" y="653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109151</xdr:rowOff>
    </xdr:from>
    <xdr:ext cx="534377" cy="259045"/>
    <xdr:sp macro="" textlink="">
      <xdr:nvSpPr>
        <xdr:cNvPr id="326" name="テキスト ボックス 325"/>
        <xdr:cNvSpPr txBox="1"/>
      </xdr:nvSpPr>
      <xdr:spPr>
        <a:xfrm>
          <a:off x="6705111" y="662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62,193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33906</xdr:rowOff>
    </xdr:from>
    <xdr:to>
      <xdr:col>15</xdr:col>
      <xdr:colOff>180975</xdr:colOff>
      <xdr:row>59</xdr:row>
      <xdr:rowOff>38466</xdr:rowOff>
    </xdr:to>
    <xdr:cxnSp macro="">
      <xdr:nvCxnSpPr>
        <xdr:cNvPr id="355" name="直線コネクタ 354"/>
        <xdr:cNvCxnSpPr/>
      </xdr:nvCxnSpPr>
      <xdr:spPr>
        <a:xfrm flipV="1">
          <a:off x="9639300" y="10149456"/>
          <a:ext cx="838200" cy="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76746</xdr:rowOff>
    </xdr:from>
    <xdr:ext cx="599010" cy="259045"/>
    <xdr:sp macro="" textlink="">
      <xdr:nvSpPr>
        <xdr:cNvPr id="356" name="普通建設事業費平均値テキスト"/>
        <xdr:cNvSpPr txBox="1"/>
      </xdr:nvSpPr>
      <xdr:spPr>
        <a:xfrm>
          <a:off x="10528300" y="9849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38466</xdr:rowOff>
    </xdr:from>
    <xdr:to>
      <xdr:col>14</xdr:col>
      <xdr:colOff>28575</xdr:colOff>
      <xdr:row>59</xdr:row>
      <xdr:rowOff>43708</xdr:rowOff>
    </xdr:to>
    <xdr:cxnSp macro="">
      <xdr:nvCxnSpPr>
        <xdr:cNvPr id="358" name="直線コネクタ 357"/>
        <xdr:cNvCxnSpPr/>
      </xdr:nvCxnSpPr>
      <xdr:spPr>
        <a:xfrm flipV="1">
          <a:off x="8750300" y="10154016"/>
          <a:ext cx="889000" cy="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55405</xdr:rowOff>
    </xdr:from>
    <xdr:to>
      <xdr:col>14</xdr:col>
      <xdr:colOff>79375</xdr:colOff>
      <xdr:row>58</xdr:row>
      <xdr:rowOff>157005</xdr:rowOff>
    </xdr:to>
    <xdr:sp macro="" textlink="">
      <xdr:nvSpPr>
        <xdr:cNvPr id="359" name="フローチャート : 判断 358"/>
        <xdr:cNvSpPr/>
      </xdr:nvSpPr>
      <xdr:spPr>
        <a:xfrm>
          <a:off x="9588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2082</xdr:rowOff>
    </xdr:from>
    <xdr:ext cx="599010" cy="259045"/>
    <xdr:sp macro="" textlink="">
      <xdr:nvSpPr>
        <xdr:cNvPr id="360" name="テキスト ボックス 359"/>
        <xdr:cNvSpPr txBox="1"/>
      </xdr:nvSpPr>
      <xdr:spPr>
        <a:xfrm>
          <a:off x="9339794"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42929</xdr:rowOff>
    </xdr:from>
    <xdr:to>
      <xdr:col>12</xdr:col>
      <xdr:colOff>511175</xdr:colOff>
      <xdr:row>59</xdr:row>
      <xdr:rowOff>43708</xdr:rowOff>
    </xdr:to>
    <xdr:cxnSp macro="">
      <xdr:nvCxnSpPr>
        <xdr:cNvPr id="361" name="直線コネクタ 360"/>
        <xdr:cNvCxnSpPr/>
      </xdr:nvCxnSpPr>
      <xdr:spPr>
        <a:xfrm>
          <a:off x="7861300" y="10158479"/>
          <a:ext cx="889000" cy="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130110</xdr:rowOff>
    </xdr:from>
    <xdr:to>
      <xdr:col>12</xdr:col>
      <xdr:colOff>561975</xdr:colOff>
      <xdr:row>59</xdr:row>
      <xdr:rowOff>60260</xdr:rowOff>
    </xdr:to>
    <xdr:sp macro="" textlink="">
      <xdr:nvSpPr>
        <xdr:cNvPr id="362" name="フローチャート : 判断 361"/>
        <xdr:cNvSpPr/>
      </xdr:nvSpPr>
      <xdr:spPr>
        <a:xfrm>
          <a:off x="8699500" y="1007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76787</xdr:rowOff>
    </xdr:from>
    <xdr:ext cx="534377" cy="259045"/>
    <xdr:sp macro="" textlink="">
      <xdr:nvSpPr>
        <xdr:cNvPr id="363" name="テキスト ボックス 362"/>
        <xdr:cNvSpPr txBox="1"/>
      </xdr:nvSpPr>
      <xdr:spPr>
        <a:xfrm>
          <a:off x="8483111" y="984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42929</xdr:rowOff>
    </xdr:from>
    <xdr:to>
      <xdr:col>11</xdr:col>
      <xdr:colOff>307975</xdr:colOff>
      <xdr:row>59</xdr:row>
      <xdr:rowOff>43813</xdr:rowOff>
    </xdr:to>
    <xdr:cxnSp macro="">
      <xdr:nvCxnSpPr>
        <xdr:cNvPr id="364" name="直線コネクタ 363"/>
        <xdr:cNvCxnSpPr/>
      </xdr:nvCxnSpPr>
      <xdr:spPr>
        <a:xfrm flipV="1">
          <a:off x="6972300" y="10158479"/>
          <a:ext cx="889000" cy="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133573</xdr:rowOff>
    </xdr:from>
    <xdr:to>
      <xdr:col>11</xdr:col>
      <xdr:colOff>358775</xdr:colOff>
      <xdr:row>59</xdr:row>
      <xdr:rowOff>63723</xdr:rowOff>
    </xdr:to>
    <xdr:sp macro="" textlink="">
      <xdr:nvSpPr>
        <xdr:cNvPr id="365" name="フローチャート : 判断 364"/>
        <xdr:cNvSpPr/>
      </xdr:nvSpPr>
      <xdr:spPr>
        <a:xfrm>
          <a:off x="7810500" y="1007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80250</xdr:rowOff>
    </xdr:from>
    <xdr:ext cx="534377" cy="259045"/>
    <xdr:sp macro="" textlink="">
      <xdr:nvSpPr>
        <xdr:cNvPr id="366" name="テキスト ボックス 365"/>
        <xdr:cNvSpPr txBox="1"/>
      </xdr:nvSpPr>
      <xdr:spPr>
        <a:xfrm>
          <a:off x="7594111" y="985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139765</xdr:rowOff>
    </xdr:from>
    <xdr:to>
      <xdr:col>10</xdr:col>
      <xdr:colOff>155575</xdr:colOff>
      <xdr:row>59</xdr:row>
      <xdr:rowOff>69915</xdr:rowOff>
    </xdr:to>
    <xdr:sp macro="" textlink="">
      <xdr:nvSpPr>
        <xdr:cNvPr id="367" name="フローチャート : 判断 366"/>
        <xdr:cNvSpPr/>
      </xdr:nvSpPr>
      <xdr:spPr>
        <a:xfrm>
          <a:off x="6921500" y="1008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86442</xdr:rowOff>
    </xdr:from>
    <xdr:ext cx="534377" cy="259045"/>
    <xdr:sp macro="" textlink="">
      <xdr:nvSpPr>
        <xdr:cNvPr id="368" name="テキスト ボックス 367"/>
        <xdr:cNvSpPr txBox="1"/>
      </xdr:nvSpPr>
      <xdr:spPr>
        <a:xfrm>
          <a:off x="6705111" y="985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154556</xdr:rowOff>
    </xdr:from>
    <xdr:to>
      <xdr:col>15</xdr:col>
      <xdr:colOff>231775</xdr:colOff>
      <xdr:row>59</xdr:row>
      <xdr:rowOff>84706</xdr:rowOff>
    </xdr:to>
    <xdr:sp macro="" textlink="">
      <xdr:nvSpPr>
        <xdr:cNvPr id="374" name="円/楕円 373"/>
        <xdr:cNvSpPr/>
      </xdr:nvSpPr>
      <xdr:spPr>
        <a:xfrm>
          <a:off x="10426700" y="1009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69483</xdr:rowOff>
    </xdr:from>
    <xdr:ext cx="534377" cy="259045"/>
    <xdr:sp macro="" textlink="">
      <xdr:nvSpPr>
        <xdr:cNvPr id="375" name="普通建設事業費該当値テキスト"/>
        <xdr:cNvSpPr txBox="1"/>
      </xdr:nvSpPr>
      <xdr:spPr>
        <a:xfrm>
          <a:off x="10528300" y="1001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27,675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159116</xdr:rowOff>
    </xdr:from>
    <xdr:to>
      <xdr:col>14</xdr:col>
      <xdr:colOff>79375</xdr:colOff>
      <xdr:row>59</xdr:row>
      <xdr:rowOff>89266</xdr:rowOff>
    </xdr:to>
    <xdr:sp macro="" textlink="">
      <xdr:nvSpPr>
        <xdr:cNvPr id="376" name="円/楕円 375"/>
        <xdr:cNvSpPr/>
      </xdr:nvSpPr>
      <xdr:spPr>
        <a:xfrm>
          <a:off x="9588500" y="1010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80393</xdr:rowOff>
    </xdr:from>
    <xdr:ext cx="534377" cy="259045"/>
    <xdr:sp macro="" textlink="">
      <xdr:nvSpPr>
        <xdr:cNvPr id="377" name="テキスト ボックス 376"/>
        <xdr:cNvSpPr txBox="1"/>
      </xdr:nvSpPr>
      <xdr:spPr>
        <a:xfrm>
          <a:off x="9372111" y="1019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164358</xdr:rowOff>
    </xdr:from>
    <xdr:to>
      <xdr:col>12</xdr:col>
      <xdr:colOff>561975</xdr:colOff>
      <xdr:row>59</xdr:row>
      <xdr:rowOff>94508</xdr:rowOff>
    </xdr:to>
    <xdr:sp macro="" textlink="">
      <xdr:nvSpPr>
        <xdr:cNvPr id="378" name="円/楕円 377"/>
        <xdr:cNvSpPr/>
      </xdr:nvSpPr>
      <xdr:spPr>
        <a:xfrm>
          <a:off x="8699500" y="1010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85635</xdr:rowOff>
    </xdr:from>
    <xdr:ext cx="469744" cy="259045"/>
    <xdr:sp macro="" textlink="">
      <xdr:nvSpPr>
        <xdr:cNvPr id="379" name="テキスト ボックス 378"/>
        <xdr:cNvSpPr txBox="1"/>
      </xdr:nvSpPr>
      <xdr:spPr>
        <a:xfrm>
          <a:off x="8515427" y="1020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163579</xdr:rowOff>
    </xdr:from>
    <xdr:to>
      <xdr:col>11</xdr:col>
      <xdr:colOff>358775</xdr:colOff>
      <xdr:row>59</xdr:row>
      <xdr:rowOff>93729</xdr:rowOff>
    </xdr:to>
    <xdr:sp macro="" textlink="">
      <xdr:nvSpPr>
        <xdr:cNvPr id="380" name="円/楕円 379"/>
        <xdr:cNvSpPr/>
      </xdr:nvSpPr>
      <xdr:spPr>
        <a:xfrm>
          <a:off x="7810500" y="1010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84856</xdr:rowOff>
    </xdr:from>
    <xdr:ext cx="469744" cy="259045"/>
    <xdr:sp macro="" textlink="">
      <xdr:nvSpPr>
        <xdr:cNvPr id="381" name="テキスト ボックス 380"/>
        <xdr:cNvSpPr txBox="1"/>
      </xdr:nvSpPr>
      <xdr:spPr>
        <a:xfrm>
          <a:off x="7626427" y="10200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164463</xdr:rowOff>
    </xdr:from>
    <xdr:to>
      <xdr:col>10</xdr:col>
      <xdr:colOff>155575</xdr:colOff>
      <xdr:row>59</xdr:row>
      <xdr:rowOff>94613</xdr:rowOff>
    </xdr:to>
    <xdr:sp macro="" textlink="">
      <xdr:nvSpPr>
        <xdr:cNvPr id="382" name="円/楕円 381"/>
        <xdr:cNvSpPr/>
      </xdr:nvSpPr>
      <xdr:spPr>
        <a:xfrm>
          <a:off x="6921500" y="1010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85740</xdr:rowOff>
    </xdr:from>
    <xdr:ext cx="469744" cy="259045"/>
    <xdr:sp macro="" textlink="">
      <xdr:nvSpPr>
        <xdr:cNvPr id="383" name="テキスト ボックス 382"/>
        <xdr:cNvSpPr txBox="1"/>
      </xdr:nvSpPr>
      <xdr:spPr>
        <a:xfrm>
          <a:off x="6737427" y="1020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9303</xdr:rowOff>
    </xdr:from>
    <xdr:to>
      <xdr:col>15</xdr:col>
      <xdr:colOff>180975</xdr:colOff>
      <xdr:row>79</xdr:row>
      <xdr:rowOff>28321</xdr:rowOff>
    </xdr:to>
    <xdr:cxnSp macro="">
      <xdr:nvCxnSpPr>
        <xdr:cNvPr id="412" name="直線コネクタ 411"/>
        <xdr:cNvCxnSpPr/>
      </xdr:nvCxnSpPr>
      <xdr:spPr>
        <a:xfrm flipV="1">
          <a:off x="9639300" y="13553853"/>
          <a:ext cx="838200" cy="1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28321</xdr:rowOff>
    </xdr:from>
    <xdr:to>
      <xdr:col>14</xdr:col>
      <xdr:colOff>28575</xdr:colOff>
      <xdr:row>79</xdr:row>
      <xdr:rowOff>43120</xdr:rowOff>
    </xdr:to>
    <xdr:cxnSp macro="">
      <xdr:nvCxnSpPr>
        <xdr:cNvPr id="415" name="直線コネクタ 414"/>
        <xdr:cNvCxnSpPr/>
      </xdr:nvCxnSpPr>
      <xdr:spPr>
        <a:xfrm flipV="1">
          <a:off x="8750300" y="13572871"/>
          <a:ext cx="889000" cy="1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8493</xdr:rowOff>
    </xdr:from>
    <xdr:to>
      <xdr:col>14</xdr:col>
      <xdr:colOff>79375</xdr:colOff>
      <xdr:row>78</xdr:row>
      <xdr:rowOff>110093</xdr:rowOff>
    </xdr:to>
    <xdr:sp macro="" textlink="">
      <xdr:nvSpPr>
        <xdr:cNvPr id="416" name="フローチャート : 判断 415"/>
        <xdr:cNvSpPr/>
      </xdr:nvSpPr>
      <xdr:spPr>
        <a:xfrm>
          <a:off x="9588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126620</xdr:rowOff>
    </xdr:from>
    <xdr:ext cx="599010" cy="259045"/>
    <xdr:sp macro="" textlink="">
      <xdr:nvSpPr>
        <xdr:cNvPr id="417" name="テキスト ボックス 416"/>
        <xdr:cNvSpPr txBox="1"/>
      </xdr:nvSpPr>
      <xdr:spPr>
        <a:xfrm>
          <a:off x="9339794" y="1315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116537</xdr:rowOff>
    </xdr:from>
    <xdr:to>
      <xdr:col>12</xdr:col>
      <xdr:colOff>561975</xdr:colOff>
      <xdr:row>79</xdr:row>
      <xdr:rowOff>46687</xdr:rowOff>
    </xdr:to>
    <xdr:sp macro="" textlink="">
      <xdr:nvSpPr>
        <xdr:cNvPr id="418" name="フローチャート : 判断 417"/>
        <xdr:cNvSpPr/>
      </xdr:nvSpPr>
      <xdr:spPr>
        <a:xfrm>
          <a:off x="8699500" y="134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63214</xdr:rowOff>
    </xdr:from>
    <xdr:ext cx="534377" cy="259045"/>
    <xdr:sp macro="" textlink="">
      <xdr:nvSpPr>
        <xdr:cNvPr id="419" name="テキスト ボックス 418"/>
        <xdr:cNvSpPr txBox="1"/>
      </xdr:nvSpPr>
      <xdr:spPr>
        <a:xfrm>
          <a:off x="8483111" y="1326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129953</xdr:rowOff>
    </xdr:from>
    <xdr:to>
      <xdr:col>15</xdr:col>
      <xdr:colOff>231775</xdr:colOff>
      <xdr:row>79</xdr:row>
      <xdr:rowOff>60103</xdr:rowOff>
    </xdr:to>
    <xdr:sp macro="" textlink="">
      <xdr:nvSpPr>
        <xdr:cNvPr id="425" name="円/楕円 424"/>
        <xdr:cNvSpPr/>
      </xdr:nvSpPr>
      <xdr:spPr>
        <a:xfrm>
          <a:off x="10426700" y="1350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44880</xdr:rowOff>
    </xdr:from>
    <xdr:ext cx="534377" cy="259045"/>
    <xdr:sp macro="" textlink="">
      <xdr:nvSpPr>
        <xdr:cNvPr id="426" name="普通建設事業費 （ うち新規整備　）該当値テキスト"/>
        <xdr:cNvSpPr txBox="1"/>
      </xdr:nvSpPr>
      <xdr:spPr>
        <a:xfrm>
          <a:off x="10528300" y="1341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27,675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148971</xdr:rowOff>
    </xdr:from>
    <xdr:to>
      <xdr:col>14</xdr:col>
      <xdr:colOff>79375</xdr:colOff>
      <xdr:row>79</xdr:row>
      <xdr:rowOff>79121</xdr:rowOff>
    </xdr:to>
    <xdr:sp macro="" textlink="">
      <xdr:nvSpPr>
        <xdr:cNvPr id="427" name="円/楕円 426"/>
        <xdr:cNvSpPr/>
      </xdr:nvSpPr>
      <xdr:spPr>
        <a:xfrm>
          <a:off x="9588500" y="135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70248</xdr:rowOff>
    </xdr:from>
    <xdr:ext cx="534377" cy="259045"/>
    <xdr:sp macro="" textlink="">
      <xdr:nvSpPr>
        <xdr:cNvPr id="428" name="テキスト ボックス 427"/>
        <xdr:cNvSpPr txBox="1"/>
      </xdr:nvSpPr>
      <xdr:spPr>
        <a:xfrm>
          <a:off x="9372111" y="1361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163770</xdr:rowOff>
    </xdr:from>
    <xdr:to>
      <xdr:col>12</xdr:col>
      <xdr:colOff>561975</xdr:colOff>
      <xdr:row>79</xdr:row>
      <xdr:rowOff>93920</xdr:rowOff>
    </xdr:to>
    <xdr:sp macro="" textlink="">
      <xdr:nvSpPr>
        <xdr:cNvPr id="429" name="円/楕円 428"/>
        <xdr:cNvSpPr/>
      </xdr:nvSpPr>
      <xdr:spPr>
        <a:xfrm>
          <a:off x="8699500" y="1353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85047</xdr:rowOff>
    </xdr:from>
    <xdr:ext cx="469744" cy="259045"/>
    <xdr:sp macro="" textlink="">
      <xdr:nvSpPr>
        <xdr:cNvPr id="430" name="テキスト ボックス 429"/>
        <xdr:cNvSpPr txBox="1"/>
      </xdr:nvSpPr>
      <xdr:spPr>
        <a:xfrm>
          <a:off x="8515427" y="1362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43304</xdr:rowOff>
    </xdr:from>
    <xdr:to>
      <xdr:col>15</xdr:col>
      <xdr:colOff>180975</xdr:colOff>
      <xdr:row>99</xdr:row>
      <xdr:rowOff>44450</xdr:rowOff>
    </xdr:to>
    <xdr:cxnSp macro="">
      <xdr:nvCxnSpPr>
        <xdr:cNvPr id="459" name="直線コネクタ 458"/>
        <xdr:cNvCxnSpPr/>
      </xdr:nvCxnSpPr>
      <xdr:spPr>
        <a:xfrm>
          <a:off x="9639300" y="17016854"/>
          <a:ext cx="838200" cy="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132140</xdr:rowOff>
    </xdr:from>
    <xdr:ext cx="599010" cy="259045"/>
    <xdr:sp macro="" textlink="">
      <xdr:nvSpPr>
        <xdr:cNvPr id="460" name="普通建設事業費 （ うち更新整備　）平均値テキスト"/>
        <xdr:cNvSpPr txBox="1"/>
      </xdr:nvSpPr>
      <xdr:spPr>
        <a:xfrm>
          <a:off x="10528300" y="16762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43304</xdr:rowOff>
    </xdr:from>
    <xdr:to>
      <xdr:col>14</xdr:col>
      <xdr:colOff>28575</xdr:colOff>
      <xdr:row>99</xdr:row>
      <xdr:rowOff>44107</xdr:rowOff>
    </xdr:to>
    <xdr:cxnSp macro="">
      <xdr:nvCxnSpPr>
        <xdr:cNvPr id="462" name="直線コネクタ 461"/>
        <xdr:cNvCxnSpPr/>
      </xdr:nvCxnSpPr>
      <xdr:spPr>
        <a:xfrm flipV="1">
          <a:off x="8750300" y="17016854"/>
          <a:ext cx="889000" cy="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115267</xdr:rowOff>
    </xdr:from>
    <xdr:to>
      <xdr:col>14</xdr:col>
      <xdr:colOff>79375</xdr:colOff>
      <xdr:row>99</xdr:row>
      <xdr:rowOff>45417</xdr:rowOff>
    </xdr:to>
    <xdr:sp macro="" textlink="">
      <xdr:nvSpPr>
        <xdr:cNvPr id="463" name="フローチャート : 判断 462"/>
        <xdr:cNvSpPr/>
      </xdr:nvSpPr>
      <xdr:spPr>
        <a:xfrm>
          <a:off x="9588500" y="1691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61944</xdr:rowOff>
    </xdr:from>
    <xdr:ext cx="599010" cy="259045"/>
    <xdr:sp macro="" textlink="">
      <xdr:nvSpPr>
        <xdr:cNvPr id="464" name="テキスト ボックス 463"/>
        <xdr:cNvSpPr txBox="1"/>
      </xdr:nvSpPr>
      <xdr:spPr>
        <a:xfrm>
          <a:off x="9339794" y="16692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149640</xdr:rowOff>
    </xdr:from>
    <xdr:to>
      <xdr:col>12</xdr:col>
      <xdr:colOff>561975</xdr:colOff>
      <xdr:row>99</xdr:row>
      <xdr:rowOff>79790</xdr:rowOff>
    </xdr:to>
    <xdr:sp macro="" textlink="">
      <xdr:nvSpPr>
        <xdr:cNvPr id="465" name="フローチャート : 判断 464"/>
        <xdr:cNvSpPr/>
      </xdr:nvSpPr>
      <xdr:spPr>
        <a:xfrm>
          <a:off x="8699500" y="1695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96317</xdr:rowOff>
    </xdr:from>
    <xdr:ext cx="534377" cy="259045"/>
    <xdr:sp macro="" textlink="">
      <xdr:nvSpPr>
        <xdr:cNvPr id="466" name="テキスト ボックス 465"/>
        <xdr:cNvSpPr txBox="1"/>
      </xdr:nvSpPr>
      <xdr:spPr>
        <a:xfrm>
          <a:off x="8483111" y="1672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165100</xdr:rowOff>
    </xdr:from>
    <xdr:to>
      <xdr:col>15</xdr:col>
      <xdr:colOff>231775</xdr:colOff>
      <xdr:row>99</xdr:row>
      <xdr:rowOff>95250</xdr:rowOff>
    </xdr:to>
    <xdr:sp macro="" textlink="">
      <xdr:nvSpPr>
        <xdr:cNvPr id="472" name="円/楕円 471"/>
        <xdr:cNvSpPr/>
      </xdr:nvSpPr>
      <xdr:spPr>
        <a:xfrm>
          <a:off x="10426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87690</xdr:rowOff>
    </xdr:from>
    <xdr:ext cx="249299" cy="259045"/>
    <xdr:sp macro="" textlink="">
      <xdr:nvSpPr>
        <xdr:cNvPr id="473" name="普通建設事業費 （ うち更新整備　）該当値テキスト"/>
        <xdr:cNvSpPr txBox="1"/>
      </xdr:nvSpPr>
      <xdr:spPr>
        <a:xfrm>
          <a:off x="10528300" y="168897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163954</xdr:rowOff>
    </xdr:from>
    <xdr:to>
      <xdr:col>14</xdr:col>
      <xdr:colOff>79375</xdr:colOff>
      <xdr:row>99</xdr:row>
      <xdr:rowOff>94104</xdr:rowOff>
    </xdr:to>
    <xdr:sp macro="" textlink="">
      <xdr:nvSpPr>
        <xdr:cNvPr id="474" name="円/楕円 473"/>
        <xdr:cNvSpPr/>
      </xdr:nvSpPr>
      <xdr:spPr>
        <a:xfrm>
          <a:off x="9588500" y="1696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85231</xdr:rowOff>
    </xdr:from>
    <xdr:ext cx="469744" cy="259045"/>
    <xdr:sp macro="" textlink="">
      <xdr:nvSpPr>
        <xdr:cNvPr id="475" name="テキスト ボックス 474"/>
        <xdr:cNvSpPr txBox="1"/>
      </xdr:nvSpPr>
      <xdr:spPr>
        <a:xfrm>
          <a:off x="9404427" y="1705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164757</xdr:rowOff>
    </xdr:from>
    <xdr:to>
      <xdr:col>12</xdr:col>
      <xdr:colOff>561975</xdr:colOff>
      <xdr:row>99</xdr:row>
      <xdr:rowOff>94907</xdr:rowOff>
    </xdr:to>
    <xdr:sp macro="" textlink="">
      <xdr:nvSpPr>
        <xdr:cNvPr id="476" name="円/楕円 475"/>
        <xdr:cNvSpPr/>
      </xdr:nvSpPr>
      <xdr:spPr>
        <a:xfrm>
          <a:off x="8699500" y="1696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99</xdr:row>
      <xdr:rowOff>86034</xdr:rowOff>
    </xdr:from>
    <xdr:ext cx="378565" cy="259045"/>
    <xdr:sp macro="" textlink="">
      <xdr:nvSpPr>
        <xdr:cNvPr id="477" name="テキスト ボックス 476"/>
        <xdr:cNvSpPr txBox="1"/>
      </xdr:nvSpPr>
      <xdr:spPr>
        <a:xfrm>
          <a:off x="8561017" y="1705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39577</xdr:rowOff>
    </xdr:from>
    <xdr:to>
      <xdr:col>23</xdr:col>
      <xdr:colOff>517525</xdr:colOff>
      <xdr:row>39</xdr:row>
      <xdr:rowOff>41745</xdr:rowOff>
    </xdr:to>
    <xdr:cxnSp macro="">
      <xdr:nvCxnSpPr>
        <xdr:cNvPr id="506" name="直線コネクタ 505"/>
        <xdr:cNvCxnSpPr/>
      </xdr:nvCxnSpPr>
      <xdr:spPr>
        <a:xfrm>
          <a:off x="15481300" y="6726127"/>
          <a:ext cx="838200" cy="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10148</xdr:rowOff>
    </xdr:from>
    <xdr:to>
      <xdr:col>22</xdr:col>
      <xdr:colOff>365125</xdr:colOff>
      <xdr:row>39</xdr:row>
      <xdr:rowOff>39577</xdr:rowOff>
    </xdr:to>
    <xdr:cxnSp macro="">
      <xdr:nvCxnSpPr>
        <xdr:cNvPr id="509" name="直線コネクタ 508"/>
        <xdr:cNvCxnSpPr/>
      </xdr:nvCxnSpPr>
      <xdr:spPr>
        <a:xfrm>
          <a:off x="14592300" y="6525248"/>
          <a:ext cx="889000" cy="20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100798</xdr:rowOff>
    </xdr:from>
    <xdr:to>
      <xdr:col>22</xdr:col>
      <xdr:colOff>415925</xdr:colOff>
      <xdr:row>39</xdr:row>
      <xdr:rowOff>30948</xdr:rowOff>
    </xdr:to>
    <xdr:sp macro="" textlink="">
      <xdr:nvSpPr>
        <xdr:cNvPr id="510" name="フローチャート : 判断 509"/>
        <xdr:cNvSpPr/>
      </xdr:nvSpPr>
      <xdr:spPr>
        <a:xfrm>
          <a:off x="15430500" y="66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47475</xdr:rowOff>
    </xdr:from>
    <xdr:ext cx="534377" cy="259045"/>
    <xdr:sp macro="" textlink="">
      <xdr:nvSpPr>
        <xdr:cNvPr id="511" name="テキスト ボックス 510"/>
        <xdr:cNvSpPr txBox="1"/>
      </xdr:nvSpPr>
      <xdr:spPr>
        <a:xfrm>
          <a:off x="15214111" y="639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10148</xdr:rowOff>
    </xdr:from>
    <xdr:to>
      <xdr:col>21</xdr:col>
      <xdr:colOff>161925</xdr:colOff>
      <xdr:row>39</xdr:row>
      <xdr:rowOff>13913</xdr:rowOff>
    </xdr:to>
    <xdr:cxnSp macro="">
      <xdr:nvCxnSpPr>
        <xdr:cNvPr id="512" name="直線コネクタ 511"/>
        <xdr:cNvCxnSpPr/>
      </xdr:nvCxnSpPr>
      <xdr:spPr>
        <a:xfrm flipV="1">
          <a:off x="13703300" y="6525248"/>
          <a:ext cx="889000" cy="17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147224</xdr:rowOff>
    </xdr:from>
    <xdr:to>
      <xdr:col>21</xdr:col>
      <xdr:colOff>212725</xdr:colOff>
      <xdr:row>39</xdr:row>
      <xdr:rowOff>77374</xdr:rowOff>
    </xdr:to>
    <xdr:sp macro="" textlink="">
      <xdr:nvSpPr>
        <xdr:cNvPr id="513" name="フローチャート : 判断 512"/>
        <xdr:cNvSpPr/>
      </xdr:nvSpPr>
      <xdr:spPr>
        <a:xfrm>
          <a:off x="14541500" y="666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68501</xdr:rowOff>
    </xdr:from>
    <xdr:ext cx="469744" cy="259045"/>
    <xdr:sp macro="" textlink="">
      <xdr:nvSpPr>
        <xdr:cNvPr id="514" name="テキスト ボックス 513"/>
        <xdr:cNvSpPr txBox="1"/>
      </xdr:nvSpPr>
      <xdr:spPr>
        <a:xfrm>
          <a:off x="14357427" y="675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35234</xdr:rowOff>
    </xdr:from>
    <xdr:to>
      <xdr:col>19</xdr:col>
      <xdr:colOff>644525</xdr:colOff>
      <xdr:row>39</xdr:row>
      <xdr:rowOff>13913</xdr:rowOff>
    </xdr:to>
    <xdr:cxnSp macro="">
      <xdr:nvCxnSpPr>
        <xdr:cNvPr id="515" name="直線コネクタ 514"/>
        <xdr:cNvCxnSpPr/>
      </xdr:nvCxnSpPr>
      <xdr:spPr>
        <a:xfrm>
          <a:off x="12814300" y="6550334"/>
          <a:ext cx="889000" cy="15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143497</xdr:rowOff>
    </xdr:from>
    <xdr:to>
      <xdr:col>20</xdr:col>
      <xdr:colOff>9525</xdr:colOff>
      <xdr:row>39</xdr:row>
      <xdr:rowOff>73647</xdr:rowOff>
    </xdr:to>
    <xdr:sp macro="" textlink="">
      <xdr:nvSpPr>
        <xdr:cNvPr id="516" name="フローチャート : 判断 515"/>
        <xdr:cNvSpPr/>
      </xdr:nvSpPr>
      <xdr:spPr>
        <a:xfrm>
          <a:off x="13652500" y="6658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64774</xdr:rowOff>
    </xdr:from>
    <xdr:ext cx="469744" cy="259045"/>
    <xdr:sp macro="" textlink="">
      <xdr:nvSpPr>
        <xdr:cNvPr id="517" name="テキスト ボックス 516"/>
        <xdr:cNvSpPr txBox="1"/>
      </xdr:nvSpPr>
      <xdr:spPr>
        <a:xfrm>
          <a:off x="13468427" y="675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133069</xdr:rowOff>
    </xdr:from>
    <xdr:to>
      <xdr:col>18</xdr:col>
      <xdr:colOff>492125</xdr:colOff>
      <xdr:row>39</xdr:row>
      <xdr:rowOff>63219</xdr:rowOff>
    </xdr:to>
    <xdr:sp macro="" textlink="">
      <xdr:nvSpPr>
        <xdr:cNvPr id="518" name="フローチャート : 判断 517"/>
        <xdr:cNvSpPr/>
      </xdr:nvSpPr>
      <xdr:spPr>
        <a:xfrm>
          <a:off x="12763500" y="6648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54346</xdr:rowOff>
    </xdr:from>
    <xdr:ext cx="469744" cy="259045"/>
    <xdr:sp macro="" textlink="">
      <xdr:nvSpPr>
        <xdr:cNvPr id="519" name="テキスト ボックス 518"/>
        <xdr:cNvSpPr txBox="1"/>
      </xdr:nvSpPr>
      <xdr:spPr>
        <a:xfrm>
          <a:off x="12579427" y="6740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162395</xdr:rowOff>
    </xdr:from>
    <xdr:to>
      <xdr:col>23</xdr:col>
      <xdr:colOff>568325</xdr:colOff>
      <xdr:row>39</xdr:row>
      <xdr:rowOff>92545</xdr:rowOff>
    </xdr:to>
    <xdr:sp macro="" textlink="">
      <xdr:nvSpPr>
        <xdr:cNvPr id="525" name="円/楕円 524"/>
        <xdr:cNvSpPr/>
      </xdr:nvSpPr>
      <xdr:spPr>
        <a:xfrm>
          <a:off x="16268700" y="667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77322</xdr:rowOff>
    </xdr:from>
    <xdr:ext cx="378565" cy="259045"/>
    <xdr:sp macro="" textlink="">
      <xdr:nvSpPr>
        <xdr:cNvPr id="526" name="災害復旧事業費該当値テキスト"/>
        <xdr:cNvSpPr txBox="1"/>
      </xdr:nvSpPr>
      <xdr:spPr>
        <a:xfrm>
          <a:off x="16370300" y="659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160227</xdr:rowOff>
    </xdr:from>
    <xdr:to>
      <xdr:col>22</xdr:col>
      <xdr:colOff>415925</xdr:colOff>
      <xdr:row>39</xdr:row>
      <xdr:rowOff>90377</xdr:rowOff>
    </xdr:to>
    <xdr:sp macro="" textlink="">
      <xdr:nvSpPr>
        <xdr:cNvPr id="527" name="円/楕円 526"/>
        <xdr:cNvSpPr/>
      </xdr:nvSpPr>
      <xdr:spPr>
        <a:xfrm>
          <a:off x="15430500" y="667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81504</xdr:rowOff>
    </xdr:from>
    <xdr:ext cx="469744" cy="259045"/>
    <xdr:sp macro="" textlink="">
      <xdr:nvSpPr>
        <xdr:cNvPr id="528" name="テキスト ボックス 527"/>
        <xdr:cNvSpPr txBox="1"/>
      </xdr:nvSpPr>
      <xdr:spPr>
        <a:xfrm>
          <a:off x="15246427" y="676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130799</xdr:rowOff>
    </xdr:from>
    <xdr:to>
      <xdr:col>21</xdr:col>
      <xdr:colOff>212725</xdr:colOff>
      <xdr:row>38</xdr:row>
      <xdr:rowOff>60948</xdr:rowOff>
    </xdr:to>
    <xdr:sp macro="" textlink="">
      <xdr:nvSpPr>
        <xdr:cNvPr id="529" name="円/楕円 528"/>
        <xdr:cNvSpPr/>
      </xdr:nvSpPr>
      <xdr:spPr>
        <a:xfrm>
          <a:off x="14541500" y="64744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77476</xdr:rowOff>
    </xdr:from>
    <xdr:ext cx="534377" cy="259045"/>
    <xdr:sp macro="" textlink="">
      <xdr:nvSpPr>
        <xdr:cNvPr id="530" name="テキスト ボックス 529"/>
        <xdr:cNvSpPr txBox="1"/>
      </xdr:nvSpPr>
      <xdr:spPr>
        <a:xfrm>
          <a:off x="14325111" y="624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54,003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134563</xdr:rowOff>
    </xdr:from>
    <xdr:to>
      <xdr:col>20</xdr:col>
      <xdr:colOff>9525</xdr:colOff>
      <xdr:row>39</xdr:row>
      <xdr:rowOff>64713</xdr:rowOff>
    </xdr:to>
    <xdr:sp macro="" textlink="">
      <xdr:nvSpPr>
        <xdr:cNvPr id="531" name="円/楕円 530"/>
        <xdr:cNvSpPr/>
      </xdr:nvSpPr>
      <xdr:spPr>
        <a:xfrm>
          <a:off x="13652500" y="664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81240</xdr:rowOff>
    </xdr:from>
    <xdr:ext cx="469744" cy="259045"/>
    <xdr:sp macro="" textlink="">
      <xdr:nvSpPr>
        <xdr:cNvPr id="532" name="テキスト ボックス 531"/>
        <xdr:cNvSpPr txBox="1"/>
      </xdr:nvSpPr>
      <xdr:spPr>
        <a:xfrm>
          <a:off x="13468427" y="642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155884</xdr:rowOff>
    </xdr:from>
    <xdr:to>
      <xdr:col>18</xdr:col>
      <xdr:colOff>492125</xdr:colOff>
      <xdr:row>38</xdr:row>
      <xdr:rowOff>86034</xdr:rowOff>
    </xdr:to>
    <xdr:sp macro="" textlink="">
      <xdr:nvSpPr>
        <xdr:cNvPr id="533" name="円/楕円 532"/>
        <xdr:cNvSpPr/>
      </xdr:nvSpPr>
      <xdr:spPr>
        <a:xfrm>
          <a:off x="12763500" y="649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102561</xdr:rowOff>
    </xdr:from>
    <xdr:ext cx="534377" cy="259045"/>
    <xdr:sp macro="" textlink="">
      <xdr:nvSpPr>
        <xdr:cNvPr id="534" name="テキスト ボックス 533"/>
        <xdr:cNvSpPr txBox="1"/>
      </xdr:nvSpPr>
      <xdr:spPr>
        <a:xfrm>
          <a:off x="12547111" y="627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47,419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88900</xdr:rowOff>
    </xdr:from>
    <xdr:to>
      <xdr:col>22</xdr:col>
      <xdr:colOff>415925</xdr:colOff>
      <xdr:row>59</xdr:row>
      <xdr:rowOff>19050</xdr:rowOff>
    </xdr:to>
    <xdr:sp macro="" textlink="">
      <xdr:nvSpPr>
        <xdr:cNvPr id="565" name="フローチャート : 判断 564"/>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6" name="テキスト ボックス 565"/>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88900</xdr:rowOff>
    </xdr:from>
    <xdr:to>
      <xdr:col>21</xdr:col>
      <xdr:colOff>212725</xdr:colOff>
      <xdr:row>59</xdr:row>
      <xdr:rowOff>19050</xdr:rowOff>
    </xdr:to>
    <xdr:sp macro="" textlink="">
      <xdr:nvSpPr>
        <xdr:cNvPr id="568" name="フローチャート : 判断 567"/>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9" name="テキスト ボックス 568"/>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71" name="フローチャート : 判断 570"/>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フローチャート : 判断 572"/>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35577</xdr:rowOff>
    </xdr:from>
    <xdr:ext cx="249299" cy="259045"/>
    <xdr:sp macro="" textlink="">
      <xdr:nvSpPr>
        <xdr:cNvPr id="583" name="テキスト ボックス 582"/>
        <xdr:cNvSpPr txBox="1"/>
      </xdr:nvSpPr>
      <xdr:spPr>
        <a:xfrm>
          <a:off x="15356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35577</xdr:rowOff>
    </xdr:from>
    <xdr:ext cx="249299" cy="259045"/>
    <xdr:sp macro="" textlink="">
      <xdr:nvSpPr>
        <xdr:cNvPr id="585" name="テキスト ボックス 584"/>
        <xdr:cNvSpPr txBox="1"/>
      </xdr:nvSpPr>
      <xdr:spPr>
        <a:xfrm>
          <a:off x="14467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87" name="テキスト ボックス 586"/>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35577</xdr:rowOff>
    </xdr:from>
    <xdr:ext cx="249299" cy="259045"/>
    <xdr:sp macro="" textlink="">
      <xdr:nvSpPr>
        <xdr:cNvPr id="589" name="テキスト ボックス 588"/>
        <xdr:cNvSpPr txBox="1"/>
      </xdr:nvSpPr>
      <xdr:spPr>
        <a:xfrm>
          <a:off x="1268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43500</xdr:rowOff>
    </xdr:from>
    <xdr:to>
      <xdr:col>23</xdr:col>
      <xdr:colOff>517525</xdr:colOff>
      <xdr:row>79</xdr:row>
      <xdr:rowOff>43511</xdr:rowOff>
    </xdr:to>
    <xdr:cxnSp macro="">
      <xdr:nvCxnSpPr>
        <xdr:cNvPr id="618" name="直線コネクタ 617"/>
        <xdr:cNvCxnSpPr/>
      </xdr:nvCxnSpPr>
      <xdr:spPr>
        <a:xfrm flipV="1">
          <a:off x="15481300" y="13588050"/>
          <a:ext cx="8382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19" name="公債費平均値テキスト"/>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39810</xdr:rowOff>
    </xdr:from>
    <xdr:to>
      <xdr:col>22</xdr:col>
      <xdr:colOff>365125</xdr:colOff>
      <xdr:row>79</xdr:row>
      <xdr:rowOff>43511</xdr:rowOff>
    </xdr:to>
    <xdr:cxnSp macro="">
      <xdr:nvCxnSpPr>
        <xdr:cNvPr id="621" name="直線コネクタ 620"/>
        <xdr:cNvCxnSpPr/>
      </xdr:nvCxnSpPr>
      <xdr:spPr>
        <a:xfrm>
          <a:off x="14592300" y="13584360"/>
          <a:ext cx="889000" cy="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12271</xdr:rowOff>
    </xdr:from>
    <xdr:to>
      <xdr:col>22</xdr:col>
      <xdr:colOff>415925</xdr:colOff>
      <xdr:row>78</xdr:row>
      <xdr:rowOff>113871</xdr:rowOff>
    </xdr:to>
    <xdr:sp macro="" textlink="">
      <xdr:nvSpPr>
        <xdr:cNvPr id="622" name="フローチャート : 判断 621"/>
        <xdr:cNvSpPr/>
      </xdr:nvSpPr>
      <xdr:spPr>
        <a:xfrm>
          <a:off x="15430500" y="1338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130398</xdr:rowOff>
    </xdr:from>
    <xdr:ext cx="599010" cy="259045"/>
    <xdr:sp macro="" textlink="">
      <xdr:nvSpPr>
        <xdr:cNvPr id="623" name="テキスト ボックス 622"/>
        <xdr:cNvSpPr txBox="1"/>
      </xdr:nvSpPr>
      <xdr:spPr>
        <a:xfrm>
          <a:off x="15181794" y="1316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39678</xdr:rowOff>
    </xdr:from>
    <xdr:to>
      <xdr:col>21</xdr:col>
      <xdr:colOff>161925</xdr:colOff>
      <xdr:row>79</xdr:row>
      <xdr:rowOff>39810</xdr:rowOff>
    </xdr:to>
    <xdr:cxnSp macro="">
      <xdr:nvCxnSpPr>
        <xdr:cNvPr id="624" name="直線コネクタ 623"/>
        <xdr:cNvCxnSpPr/>
      </xdr:nvCxnSpPr>
      <xdr:spPr>
        <a:xfrm>
          <a:off x="13703300" y="13584228"/>
          <a:ext cx="889000" cy="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87829</xdr:rowOff>
    </xdr:from>
    <xdr:to>
      <xdr:col>21</xdr:col>
      <xdr:colOff>212725</xdr:colOff>
      <xdr:row>79</xdr:row>
      <xdr:rowOff>17979</xdr:rowOff>
    </xdr:to>
    <xdr:sp macro="" textlink="">
      <xdr:nvSpPr>
        <xdr:cNvPr id="625" name="フローチャート : 判断 624"/>
        <xdr:cNvSpPr/>
      </xdr:nvSpPr>
      <xdr:spPr>
        <a:xfrm>
          <a:off x="14541500" y="1346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34506</xdr:rowOff>
    </xdr:from>
    <xdr:ext cx="534377" cy="259045"/>
    <xdr:sp macro="" textlink="">
      <xdr:nvSpPr>
        <xdr:cNvPr id="626" name="テキスト ボックス 625"/>
        <xdr:cNvSpPr txBox="1"/>
      </xdr:nvSpPr>
      <xdr:spPr>
        <a:xfrm>
          <a:off x="14325111" y="1323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38551</xdr:rowOff>
    </xdr:from>
    <xdr:to>
      <xdr:col>19</xdr:col>
      <xdr:colOff>644525</xdr:colOff>
      <xdr:row>79</xdr:row>
      <xdr:rowOff>39678</xdr:rowOff>
    </xdr:to>
    <xdr:cxnSp macro="">
      <xdr:nvCxnSpPr>
        <xdr:cNvPr id="627" name="直線コネクタ 626"/>
        <xdr:cNvCxnSpPr/>
      </xdr:nvCxnSpPr>
      <xdr:spPr>
        <a:xfrm>
          <a:off x="12814300" y="13583101"/>
          <a:ext cx="8890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87357</xdr:rowOff>
    </xdr:from>
    <xdr:to>
      <xdr:col>20</xdr:col>
      <xdr:colOff>9525</xdr:colOff>
      <xdr:row>79</xdr:row>
      <xdr:rowOff>17507</xdr:rowOff>
    </xdr:to>
    <xdr:sp macro="" textlink="">
      <xdr:nvSpPr>
        <xdr:cNvPr id="628" name="フローチャート : 判断 627"/>
        <xdr:cNvSpPr/>
      </xdr:nvSpPr>
      <xdr:spPr>
        <a:xfrm>
          <a:off x="13652500" y="1346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34034</xdr:rowOff>
    </xdr:from>
    <xdr:ext cx="534377" cy="259045"/>
    <xdr:sp macro="" textlink="">
      <xdr:nvSpPr>
        <xdr:cNvPr id="629" name="テキスト ボックス 628"/>
        <xdr:cNvSpPr txBox="1"/>
      </xdr:nvSpPr>
      <xdr:spPr>
        <a:xfrm>
          <a:off x="13436111" y="1323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87471</xdr:rowOff>
    </xdr:from>
    <xdr:to>
      <xdr:col>18</xdr:col>
      <xdr:colOff>492125</xdr:colOff>
      <xdr:row>79</xdr:row>
      <xdr:rowOff>17621</xdr:rowOff>
    </xdr:to>
    <xdr:sp macro="" textlink="">
      <xdr:nvSpPr>
        <xdr:cNvPr id="630" name="フローチャート : 判断 629"/>
        <xdr:cNvSpPr/>
      </xdr:nvSpPr>
      <xdr:spPr>
        <a:xfrm>
          <a:off x="12763500" y="1346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34148</xdr:rowOff>
    </xdr:from>
    <xdr:ext cx="534377" cy="259045"/>
    <xdr:sp macro="" textlink="">
      <xdr:nvSpPr>
        <xdr:cNvPr id="631" name="テキスト ボックス 630"/>
        <xdr:cNvSpPr txBox="1"/>
      </xdr:nvSpPr>
      <xdr:spPr>
        <a:xfrm>
          <a:off x="12547111" y="1323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164150</xdr:rowOff>
    </xdr:from>
    <xdr:to>
      <xdr:col>23</xdr:col>
      <xdr:colOff>568325</xdr:colOff>
      <xdr:row>79</xdr:row>
      <xdr:rowOff>94300</xdr:rowOff>
    </xdr:to>
    <xdr:sp macro="" textlink="">
      <xdr:nvSpPr>
        <xdr:cNvPr id="637" name="円/楕円 636"/>
        <xdr:cNvSpPr/>
      </xdr:nvSpPr>
      <xdr:spPr>
        <a:xfrm>
          <a:off x="16268700" y="1353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79077</xdr:rowOff>
    </xdr:from>
    <xdr:ext cx="378565" cy="259045"/>
    <xdr:sp macro="" textlink="">
      <xdr:nvSpPr>
        <xdr:cNvPr id="638" name="公債費該当値テキスト"/>
        <xdr:cNvSpPr txBox="1"/>
      </xdr:nvSpPr>
      <xdr:spPr>
        <a:xfrm>
          <a:off x="16370300" y="1345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164161</xdr:rowOff>
    </xdr:from>
    <xdr:to>
      <xdr:col>22</xdr:col>
      <xdr:colOff>415925</xdr:colOff>
      <xdr:row>79</xdr:row>
      <xdr:rowOff>94311</xdr:rowOff>
    </xdr:to>
    <xdr:sp macro="" textlink="">
      <xdr:nvSpPr>
        <xdr:cNvPr id="639" name="円/楕円 638"/>
        <xdr:cNvSpPr/>
      </xdr:nvSpPr>
      <xdr:spPr>
        <a:xfrm>
          <a:off x="15430500" y="1353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85438</xdr:rowOff>
    </xdr:from>
    <xdr:ext cx="378565" cy="259045"/>
    <xdr:sp macro="" textlink="">
      <xdr:nvSpPr>
        <xdr:cNvPr id="640" name="テキスト ボックス 639"/>
        <xdr:cNvSpPr txBox="1"/>
      </xdr:nvSpPr>
      <xdr:spPr>
        <a:xfrm>
          <a:off x="15292017" y="13629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160460</xdr:rowOff>
    </xdr:from>
    <xdr:to>
      <xdr:col>21</xdr:col>
      <xdr:colOff>212725</xdr:colOff>
      <xdr:row>79</xdr:row>
      <xdr:rowOff>90610</xdr:rowOff>
    </xdr:to>
    <xdr:sp macro="" textlink="">
      <xdr:nvSpPr>
        <xdr:cNvPr id="641" name="円/楕円 640"/>
        <xdr:cNvSpPr/>
      </xdr:nvSpPr>
      <xdr:spPr>
        <a:xfrm>
          <a:off x="14541500" y="135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81737</xdr:rowOff>
    </xdr:from>
    <xdr:ext cx="469744" cy="259045"/>
    <xdr:sp macro="" textlink="">
      <xdr:nvSpPr>
        <xdr:cNvPr id="642" name="テキスト ボックス 641"/>
        <xdr:cNvSpPr txBox="1"/>
      </xdr:nvSpPr>
      <xdr:spPr>
        <a:xfrm>
          <a:off x="14357427" y="1362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160328</xdr:rowOff>
    </xdr:from>
    <xdr:to>
      <xdr:col>20</xdr:col>
      <xdr:colOff>9525</xdr:colOff>
      <xdr:row>79</xdr:row>
      <xdr:rowOff>90478</xdr:rowOff>
    </xdr:to>
    <xdr:sp macro="" textlink="">
      <xdr:nvSpPr>
        <xdr:cNvPr id="643" name="円/楕円 642"/>
        <xdr:cNvSpPr/>
      </xdr:nvSpPr>
      <xdr:spPr>
        <a:xfrm>
          <a:off x="13652500" y="1353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81605</xdr:rowOff>
    </xdr:from>
    <xdr:ext cx="469744" cy="259045"/>
    <xdr:sp macro="" textlink="">
      <xdr:nvSpPr>
        <xdr:cNvPr id="644" name="テキスト ボックス 643"/>
        <xdr:cNvSpPr txBox="1"/>
      </xdr:nvSpPr>
      <xdr:spPr>
        <a:xfrm>
          <a:off x="13468427" y="1362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159201</xdr:rowOff>
    </xdr:from>
    <xdr:to>
      <xdr:col>18</xdr:col>
      <xdr:colOff>492125</xdr:colOff>
      <xdr:row>79</xdr:row>
      <xdr:rowOff>89351</xdr:rowOff>
    </xdr:to>
    <xdr:sp macro="" textlink="">
      <xdr:nvSpPr>
        <xdr:cNvPr id="645" name="円/楕円 644"/>
        <xdr:cNvSpPr/>
      </xdr:nvSpPr>
      <xdr:spPr>
        <a:xfrm>
          <a:off x="12763500" y="1353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80478</xdr:rowOff>
    </xdr:from>
    <xdr:ext cx="469744" cy="259045"/>
    <xdr:sp macro="" textlink="">
      <xdr:nvSpPr>
        <xdr:cNvPr id="646" name="テキスト ボックス 645"/>
        <xdr:cNvSpPr txBox="1"/>
      </xdr:nvSpPr>
      <xdr:spPr>
        <a:xfrm>
          <a:off x="12579427" y="1362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96</xdr:row>
      <xdr:rowOff>144434</xdr:rowOff>
    </xdr:from>
    <xdr:ext cx="685572" cy="259045"/>
    <xdr:sp macro="" textlink="">
      <xdr:nvSpPr>
        <xdr:cNvPr id="660" name="テキスト ボックス 659"/>
        <xdr:cNvSpPr txBox="1"/>
      </xdr:nvSpPr>
      <xdr:spPr>
        <a:xfrm>
          <a:off x="11760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94</xdr:row>
      <xdr:rowOff>160763</xdr:rowOff>
    </xdr:from>
    <xdr:ext cx="685572" cy="259045"/>
    <xdr:sp macro="" textlink="">
      <xdr:nvSpPr>
        <xdr:cNvPr id="662" name="テキスト ボックス 661"/>
        <xdr:cNvSpPr txBox="1"/>
      </xdr:nvSpPr>
      <xdr:spPr>
        <a:xfrm>
          <a:off x="11760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93</xdr:row>
      <xdr:rowOff>5641</xdr:rowOff>
    </xdr:from>
    <xdr:ext cx="685572" cy="259045"/>
    <xdr:sp macro="" textlink="">
      <xdr:nvSpPr>
        <xdr:cNvPr id="664" name="テキスト ボックス 663"/>
        <xdr:cNvSpPr txBox="1"/>
      </xdr:nvSpPr>
      <xdr:spPr>
        <a:xfrm>
          <a:off x="11760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91</xdr:row>
      <xdr:rowOff>21970</xdr:rowOff>
    </xdr:from>
    <xdr:ext cx="685572" cy="259045"/>
    <xdr:sp macro="" textlink="">
      <xdr:nvSpPr>
        <xdr:cNvPr id="666" name="テキスト ボックス 665"/>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68" name="テキスト ボックス 66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96</xdr:row>
      <xdr:rowOff>105552</xdr:rowOff>
    </xdr:from>
    <xdr:to>
      <xdr:col>23</xdr:col>
      <xdr:colOff>516889</xdr:colOff>
      <xdr:row>99</xdr:row>
      <xdr:rowOff>98800</xdr:rowOff>
    </xdr:to>
    <xdr:cxnSp macro="">
      <xdr:nvCxnSpPr>
        <xdr:cNvPr id="672" name="直線コネクタ 671"/>
        <xdr:cNvCxnSpPr/>
      </xdr:nvCxnSpPr>
      <xdr:spPr>
        <a:xfrm flipV="1">
          <a:off x="16317595" y="16564752"/>
          <a:ext cx="1269" cy="507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130213</xdr:rowOff>
    </xdr:from>
    <xdr:ext cx="378565" cy="259045"/>
    <xdr:sp macro="" textlink="">
      <xdr:nvSpPr>
        <xdr:cNvPr id="673" name="積立金最小値テキスト"/>
        <xdr:cNvSpPr txBox="1"/>
      </xdr:nvSpPr>
      <xdr:spPr>
        <a:xfrm>
          <a:off x="16370300" y="17103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99</xdr:row>
      <xdr:rowOff>98800</xdr:rowOff>
    </xdr:from>
    <xdr:to>
      <xdr:col>23</xdr:col>
      <xdr:colOff>606425</xdr:colOff>
      <xdr:row>99</xdr:row>
      <xdr:rowOff>98800</xdr:rowOff>
    </xdr:to>
    <xdr:cxnSp macro="">
      <xdr:nvCxnSpPr>
        <xdr:cNvPr id="674" name="直線コネクタ 673"/>
        <xdr:cNvCxnSpPr/>
      </xdr:nvCxnSpPr>
      <xdr:spPr>
        <a:xfrm>
          <a:off x="16230600" y="1707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52229</xdr:rowOff>
    </xdr:from>
    <xdr:ext cx="690189" cy="259045"/>
    <xdr:sp macro="" textlink="">
      <xdr:nvSpPr>
        <xdr:cNvPr id="675" name="積立金最大値テキスト"/>
        <xdr:cNvSpPr txBox="1"/>
      </xdr:nvSpPr>
      <xdr:spPr>
        <a:xfrm>
          <a:off x="16370300" y="163399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96</xdr:row>
      <xdr:rowOff>105552</xdr:rowOff>
    </xdr:from>
    <xdr:to>
      <xdr:col>23</xdr:col>
      <xdr:colOff>606425</xdr:colOff>
      <xdr:row>96</xdr:row>
      <xdr:rowOff>105552</xdr:rowOff>
    </xdr:to>
    <xdr:cxnSp macro="">
      <xdr:nvCxnSpPr>
        <xdr:cNvPr id="676" name="直線コネクタ 675"/>
        <xdr:cNvCxnSpPr/>
      </xdr:nvCxnSpPr>
      <xdr:spPr>
        <a:xfrm>
          <a:off x="16230600" y="1656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105552</xdr:rowOff>
    </xdr:from>
    <xdr:to>
      <xdr:col>23</xdr:col>
      <xdr:colOff>517525</xdr:colOff>
      <xdr:row>98</xdr:row>
      <xdr:rowOff>14126</xdr:rowOff>
    </xdr:to>
    <xdr:cxnSp macro="">
      <xdr:nvCxnSpPr>
        <xdr:cNvPr id="677" name="直線コネクタ 676"/>
        <xdr:cNvCxnSpPr/>
      </xdr:nvCxnSpPr>
      <xdr:spPr>
        <a:xfrm flipV="1">
          <a:off x="15481300" y="16564752"/>
          <a:ext cx="838200" cy="25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3213</xdr:rowOff>
    </xdr:from>
    <xdr:ext cx="534377" cy="259045"/>
    <xdr:sp macro="" textlink="">
      <xdr:nvSpPr>
        <xdr:cNvPr id="678" name="積立金平均値テキスト"/>
        <xdr:cNvSpPr txBox="1"/>
      </xdr:nvSpPr>
      <xdr:spPr>
        <a:xfrm>
          <a:off x="16370300" y="16976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24786</xdr:rowOff>
    </xdr:from>
    <xdr:to>
      <xdr:col>23</xdr:col>
      <xdr:colOff>568325</xdr:colOff>
      <xdr:row>99</xdr:row>
      <xdr:rowOff>126386</xdr:rowOff>
    </xdr:to>
    <xdr:sp macro="" textlink="">
      <xdr:nvSpPr>
        <xdr:cNvPr id="679" name="フローチャート : 判断 678"/>
        <xdr:cNvSpPr/>
      </xdr:nvSpPr>
      <xdr:spPr>
        <a:xfrm>
          <a:off x="16268700" y="169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90</xdr:row>
      <xdr:rowOff>9012</xdr:rowOff>
    </xdr:from>
    <xdr:to>
      <xdr:col>22</xdr:col>
      <xdr:colOff>365125</xdr:colOff>
      <xdr:row>98</xdr:row>
      <xdr:rowOff>14126</xdr:rowOff>
    </xdr:to>
    <xdr:cxnSp macro="">
      <xdr:nvCxnSpPr>
        <xdr:cNvPr id="680" name="直線コネクタ 679"/>
        <xdr:cNvCxnSpPr/>
      </xdr:nvCxnSpPr>
      <xdr:spPr>
        <a:xfrm>
          <a:off x="14592300" y="15439512"/>
          <a:ext cx="889000" cy="137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165005</xdr:rowOff>
    </xdr:from>
    <xdr:to>
      <xdr:col>22</xdr:col>
      <xdr:colOff>415925</xdr:colOff>
      <xdr:row>99</xdr:row>
      <xdr:rowOff>95155</xdr:rowOff>
    </xdr:to>
    <xdr:sp macro="" textlink="">
      <xdr:nvSpPr>
        <xdr:cNvPr id="681" name="フローチャート : 判断 680"/>
        <xdr:cNvSpPr/>
      </xdr:nvSpPr>
      <xdr:spPr>
        <a:xfrm>
          <a:off x="15430500" y="1696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99</xdr:row>
      <xdr:rowOff>86282</xdr:rowOff>
    </xdr:from>
    <xdr:ext cx="599010" cy="259045"/>
    <xdr:sp macro="" textlink="">
      <xdr:nvSpPr>
        <xdr:cNvPr id="682" name="テキスト ボックス 681"/>
        <xdr:cNvSpPr txBox="1"/>
      </xdr:nvSpPr>
      <xdr:spPr>
        <a:xfrm>
          <a:off x="15181794" y="1705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19</xdr:col>
      <xdr:colOff>644525</xdr:colOff>
      <xdr:row>90</xdr:row>
      <xdr:rowOff>9012</xdr:rowOff>
    </xdr:from>
    <xdr:to>
      <xdr:col>21</xdr:col>
      <xdr:colOff>161925</xdr:colOff>
      <xdr:row>98</xdr:row>
      <xdr:rowOff>115491</xdr:rowOff>
    </xdr:to>
    <xdr:cxnSp macro="">
      <xdr:nvCxnSpPr>
        <xdr:cNvPr id="683" name="直線コネクタ 682"/>
        <xdr:cNvCxnSpPr/>
      </xdr:nvCxnSpPr>
      <xdr:spPr>
        <a:xfrm flipV="1">
          <a:off x="13703300" y="15439512"/>
          <a:ext cx="889000" cy="147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20948</xdr:rowOff>
    </xdr:from>
    <xdr:to>
      <xdr:col>21</xdr:col>
      <xdr:colOff>212725</xdr:colOff>
      <xdr:row>99</xdr:row>
      <xdr:rowOff>122548</xdr:rowOff>
    </xdr:to>
    <xdr:sp macro="" textlink="">
      <xdr:nvSpPr>
        <xdr:cNvPr id="684" name="フローチャート : 判断 683"/>
        <xdr:cNvSpPr/>
      </xdr:nvSpPr>
      <xdr:spPr>
        <a:xfrm>
          <a:off x="14541500" y="1699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113675</xdr:rowOff>
    </xdr:from>
    <xdr:ext cx="534377" cy="259045"/>
    <xdr:sp macro="" textlink="">
      <xdr:nvSpPr>
        <xdr:cNvPr id="685" name="テキスト ボックス 684"/>
        <xdr:cNvSpPr txBox="1"/>
      </xdr:nvSpPr>
      <xdr:spPr>
        <a:xfrm>
          <a:off x="14325111" y="1708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115491</xdr:rowOff>
    </xdr:from>
    <xdr:to>
      <xdr:col>19</xdr:col>
      <xdr:colOff>644525</xdr:colOff>
      <xdr:row>98</xdr:row>
      <xdr:rowOff>151416</xdr:rowOff>
    </xdr:to>
    <xdr:cxnSp macro="">
      <xdr:nvCxnSpPr>
        <xdr:cNvPr id="686" name="直線コネクタ 685"/>
        <xdr:cNvCxnSpPr/>
      </xdr:nvCxnSpPr>
      <xdr:spPr>
        <a:xfrm flipV="1">
          <a:off x="12814300" y="16917591"/>
          <a:ext cx="889000" cy="3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36122</xdr:rowOff>
    </xdr:from>
    <xdr:to>
      <xdr:col>20</xdr:col>
      <xdr:colOff>9525</xdr:colOff>
      <xdr:row>99</xdr:row>
      <xdr:rowOff>137722</xdr:rowOff>
    </xdr:to>
    <xdr:sp macro="" textlink="">
      <xdr:nvSpPr>
        <xdr:cNvPr id="687" name="フローチャート : 判断 686"/>
        <xdr:cNvSpPr/>
      </xdr:nvSpPr>
      <xdr:spPr>
        <a:xfrm>
          <a:off x="13652500" y="1700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128849</xdr:rowOff>
    </xdr:from>
    <xdr:ext cx="534377" cy="259045"/>
    <xdr:sp macro="" textlink="">
      <xdr:nvSpPr>
        <xdr:cNvPr id="688" name="テキスト ボックス 687"/>
        <xdr:cNvSpPr txBox="1"/>
      </xdr:nvSpPr>
      <xdr:spPr>
        <a:xfrm>
          <a:off x="13436111" y="1710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99</xdr:row>
      <xdr:rowOff>38967</xdr:rowOff>
    </xdr:from>
    <xdr:to>
      <xdr:col>18</xdr:col>
      <xdr:colOff>492125</xdr:colOff>
      <xdr:row>99</xdr:row>
      <xdr:rowOff>140567</xdr:rowOff>
    </xdr:to>
    <xdr:sp macro="" textlink="">
      <xdr:nvSpPr>
        <xdr:cNvPr id="689" name="フローチャート : 判断 688"/>
        <xdr:cNvSpPr/>
      </xdr:nvSpPr>
      <xdr:spPr>
        <a:xfrm>
          <a:off x="12763500" y="1701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131694</xdr:rowOff>
    </xdr:from>
    <xdr:ext cx="534377" cy="259045"/>
    <xdr:sp macro="" textlink="">
      <xdr:nvSpPr>
        <xdr:cNvPr id="690" name="テキスト ボックス 689"/>
        <xdr:cNvSpPr txBox="1"/>
      </xdr:nvSpPr>
      <xdr:spPr>
        <a:xfrm>
          <a:off x="12547111" y="171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54752</xdr:rowOff>
    </xdr:from>
    <xdr:to>
      <xdr:col>23</xdr:col>
      <xdr:colOff>568325</xdr:colOff>
      <xdr:row>96</xdr:row>
      <xdr:rowOff>156352</xdr:rowOff>
    </xdr:to>
    <xdr:sp macro="" textlink="">
      <xdr:nvSpPr>
        <xdr:cNvPr id="696" name="円/楕円 695"/>
        <xdr:cNvSpPr/>
      </xdr:nvSpPr>
      <xdr:spPr>
        <a:xfrm>
          <a:off x="16268700" y="1651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7779</xdr:rowOff>
    </xdr:from>
    <xdr:ext cx="690189" cy="259045"/>
    <xdr:sp macro="" textlink="">
      <xdr:nvSpPr>
        <xdr:cNvPr id="697" name="積立金該当値テキスト"/>
        <xdr:cNvSpPr txBox="1"/>
      </xdr:nvSpPr>
      <xdr:spPr>
        <a:xfrm>
          <a:off x="16370300" y="164669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1,554,565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134776</xdr:rowOff>
    </xdr:from>
    <xdr:to>
      <xdr:col>22</xdr:col>
      <xdr:colOff>415925</xdr:colOff>
      <xdr:row>98</xdr:row>
      <xdr:rowOff>64926</xdr:rowOff>
    </xdr:to>
    <xdr:sp macro="" textlink="">
      <xdr:nvSpPr>
        <xdr:cNvPr id="698" name="円/楕円 697"/>
        <xdr:cNvSpPr/>
      </xdr:nvSpPr>
      <xdr:spPr>
        <a:xfrm>
          <a:off x="15430500" y="1676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81453</xdr:rowOff>
    </xdr:from>
    <xdr:ext cx="599010" cy="259045"/>
    <xdr:sp macro="" textlink="">
      <xdr:nvSpPr>
        <xdr:cNvPr id="699" name="テキスト ボックス 698"/>
        <xdr:cNvSpPr txBox="1"/>
      </xdr:nvSpPr>
      <xdr:spPr>
        <a:xfrm>
          <a:off x="15181794" y="16540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784,523</a:t>
          </a:r>
          <a:endParaRPr kumimoji="1" lang="ja-JP" altLang="en-US" sz="1000" b="1">
            <a:solidFill>
              <a:srgbClr val="FF0000"/>
            </a:solidFill>
            <a:latin typeface="ＭＳ Ｐゴシック"/>
          </a:endParaRPr>
        </a:p>
      </xdr:txBody>
    </xdr:sp>
    <xdr:clientData/>
  </xdr:oneCellAnchor>
  <xdr:twoCellAnchor>
    <xdr:from>
      <xdr:col>21</xdr:col>
      <xdr:colOff>111125</xdr:colOff>
      <xdr:row>89</xdr:row>
      <xdr:rowOff>129662</xdr:rowOff>
    </xdr:from>
    <xdr:to>
      <xdr:col>21</xdr:col>
      <xdr:colOff>212725</xdr:colOff>
      <xdr:row>90</xdr:row>
      <xdr:rowOff>59812</xdr:rowOff>
    </xdr:to>
    <xdr:sp macro="" textlink="">
      <xdr:nvSpPr>
        <xdr:cNvPr id="700" name="円/楕円 699"/>
        <xdr:cNvSpPr/>
      </xdr:nvSpPr>
      <xdr:spPr>
        <a:xfrm>
          <a:off x="14541500" y="1538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502629</xdr:colOff>
      <xdr:row>88</xdr:row>
      <xdr:rowOff>76339</xdr:rowOff>
    </xdr:from>
    <xdr:ext cx="690189" cy="259045"/>
    <xdr:sp macro="" textlink="">
      <xdr:nvSpPr>
        <xdr:cNvPr id="701" name="テキスト ボックス 700"/>
        <xdr:cNvSpPr txBox="1"/>
      </xdr:nvSpPr>
      <xdr:spPr>
        <a:xfrm>
          <a:off x="14247204" y="151639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5,000,184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64691</xdr:rowOff>
    </xdr:from>
    <xdr:to>
      <xdr:col>20</xdr:col>
      <xdr:colOff>9525</xdr:colOff>
      <xdr:row>98</xdr:row>
      <xdr:rowOff>166291</xdr:rowOff>
    </xdr:to>
    <xdr:sp macro="" textlink="">
      <xdr:nvSpPr>
        <xdr:cNvPr id="702" name="円/楕円 701"/>
        <xdr:cNvSpPr/>
      </xdr:nvSpPr>
      <xdr:spPr>
        <a:xfrm>
          <a:off x="13652500" y="1686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11368</xdr:rowOff>
    </xdr:from>
    <xdr:ext cx="599010" cy="259045"/>
    <xdr:sp macro="" textlink="">
      <xdr:nvSpPr>
        <xdr:cNvPr id="703" name="テキスト ボックス 702"/>
        <xdr:cNvSpPr txBox="1"/>
      </xdr:nvSpPr>
      <xdr:spPr>
        <a:xfrm>
          <a:off x="13403794" y="16642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474,134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100616</xdr:rowOff>
    </xdr:from>
    <xdr:to>
      <xdr:col>18</xdr:col>
      <xdr:colOff>492125</xdr:colOff>
      <xdr:row>99</xdr:row>
      <xdr:rowOff>30766</xdr:rowOff>
    </xdr:to>
    <xdr:sp macro="" textlink="">
      <xdr:nvSpPr>
        <xdr:cNvPr id="704" name="円/楕円 703"/>
        <xdr:cNvSpPr/>
      </xdr:nvSpPr>
      <xdr:spPr>
        <a:xfrm>
          <a:off x="12763500" y="1690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47293</xdr:rowOff>
    </xdr:from>
    <xdr:ext cx="599010" cy="259045"/>
    <xdr:sp macro="" textlink="">
      <xdr:nvSpPr>
        <xdr:cNvPr id="705" name="テキスト ボックス 704"/>
        <xdr:cNvSpPr txBox="1"/>
      </xdr:nvSpPr>
      <xdr:spPr>
        <a:xfrm>
          <a:off x="12514794" y="16677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364,126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6" name="直線コネクタ 71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7" name="テキスト ボックス 71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8" name="直線コネクタ 71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9" name="テキスト ボックス 71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1" name="テキスト ボックス 72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2" name="直線コネクタ 72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3" name="テキスト ボックス 72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4" name="直線コネクタ 72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5" name="テキスト ボックス 72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9" name="直線コネクタ 728"/>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1" name="直線コネクタ 73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32"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33" name="直線コネクタ 732"/>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5169</xdr:rowOff>
    </xdr:from>
    <xdr:to>
      <xdr:col>32</xdr:col>
      <xdr:colOff>187325</xdr:colOff>
      <xdr:row>39</xdr:row>
      <xdr:rowOff>44450</xdr:rowOff>
    </xdr:to>
    <xdr:cxnSp macro="">
      <xdr:nvCxnSpPr>
        <xdr:cNvPr id="734" name="直線コネクタ 733"/>
        <xdr:cNvCxnSpPr/>
      </xdr:nvCxnSpPr>
      <xdr:spPr>
        <a:xfrm flipV="1">
          <a:off x="21323300" y="6691719"/>
          <a:ext cx="838200" cy="3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5"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6" name="フローチャート : 判断 735"/>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7" name="直線コネクタ 73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122351</xdr:rowOff>
    </xdr:from>
    <xdr:to>
      <xdr:col>31</xdr:col>
      <xdr:colOff>85725</xdr:colOff>
      <xdr:row>39</xdr:row>
      <xdr:rowOff>52501</xdr:rowOff>
    </xdr:to>
    <xdr:sp macro="" textlink="">
      <xdr:nvSpPr>
        <xdr:cNvPr id="738" name="フローチャート : 判断 737"/>
        <xdr:cNvSpPr/>
      </xdr:nvSpPr>
      <xdr:spPr>
        <a:xfrm>
          <a:off x="212725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69029</xdr:rowOff>
    </xdr:from>
    <xdr:ext cx="469744" cy="259045"/>
    <xdr:sp macro="" textlink="">
      <xdr:nvSpPr>
        <xdr:cNvPr id="739" name="テキスト ボックス 738"/>
        <xdr:cNvSpPr txBox="1"/>
      </xdr:nvSpPr>
      <xdr:spPr>
        <a:xfrm>
          <a:off x="21088427" y="64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0" name="直線コネクタ 73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118846</xdr:rowOff>
    </xdr:from>
    <xdr:to>
      <xdr:col>29</xdr:col>
      <xdr:colOff>568325</xdr:colOff>
      <xdr:row>39</xdr:row>
      <xdr:rowOff>48996</xdr:rowOff>
    </xdr:to>
    <xdr:sp macro="" textlink="">
      <xdr:nvSpPr>
        <xdr:cNvPr id="741" name="フローチャート : 判断 740"/>
        <xdr:cNvSpPr/>
      </xdr:nvSpPr>
      <xdr:spPr>
        <a:xfrm>
          <a:off x="20383500" y="663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65524</xdr:rowOff>
    </xdr:from>
    <xdr:ext cx="469744" cy="259045"/>
    <xdr:sp macro="" textlink="">
      <xdr:nvSpPr>
        <xdr:cNvPr id="742" name="テキスト ボックス 741"/>
        <xdr:cNvSpPr txBox="1"/>
      </xdr:nvSpPr>
      <xdr:spPr>
        <a:xfrm>
          <a:off x="20199427" y="640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3" name="直線コネクタ 74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110084</xdr:rowOff>
    </xdr:from>
    <xdr:to>
      <xdr:col>28</xdr:col>
      <xdr:colOff>365125</xdr:colOff>
      <xdr:row>39</xdr:row>
      <xdr:rowOff>40234</xdr:rowOff>
    </xdr:to>
    <xdr:sp macro="" textlink="">
      <xdr:nvSpPr>
        <xdr:cNvPr id="744" name="フローチャート : 判断 743"/>
        <xdr:cNvSpPr/>
      </xdr:nvSpPr>
      <xdr:spPr>
        <a:xfrm>
          <a:off x="19494500" y="662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56761</xdr:rowOff>
    </xdr:from>
    <xdr:ext cx="469744" cy="259045"/>
    <xdr:sp macro="" textlink="">
      <xdr:nvSpPr>
        <xdr:cNvPr id="745" name="テキスト ボックス 744"/>
        <xdr:cNvSpPr txBox="1"/>
      </xdr:nvSpPr>
      <xdr:spPr>
        <a:xfrm>
          <a:off x="19310427" y="640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120104</xdr:rowOff>
    </xdr:from>
    <xdr:to>
      <xdr:col>27</xdr:col>
      <xdr:colOff>161925</xdr:colOff>
      <xdr:row>39</xdr:row>
      <xdr:rowOff>50254</xdr:rowOff>
    </xdr:to>
    <xdr:sp macro="" textlink="">
      <xdr:nvSpPr>
        <xdr:cNvPr id="746" name="フローチャート : 判断 745"/>
        <xdr:cNvSpPr/>
      </xdr:nvSpPr>
      <xdr:spPr>
        <a:xfrm>
          <a:off x="18605500" y="6635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66781</xdr:rowOff>
    </xdr:from>
    <xdr:ext cx="469744" cy="259045"/>
    <xdr:sp macro="" textlink="">
      <xdr:nvSpPr>
        <xdr:cNvPr id="747" name="テキスト ボックス 746"/>
        <xdr:cNvSpPr txBox="1"/>
      </xdr:nvSpPr>
      <xdr:spPr>
        <a:xfrm>
          <a:off x="18421427" y="641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125819</xdr:rowOff>
    </xdr:from>
    <xdr:to>
      <xdr:col>32</xdr:col>
      <xdr:colOff>238125</xdr:colOff>
      <xdr:row>39</xdr:row>
      <xdr:rowOff>55969</xdr:rowOff>
    </xdr:to>
    <xdr:sp macro="" textlink="">
      <xdr:nvSpPr>
        <xdr:cNvPr id="753" name="円/楕円 752"/>
        <xdr:cNvSpPr/>
      </xdr:nvSpPr>
      <xdr:spPr>
        <a:xfrm>
          <a:off x="22110700" y="664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79138</xdr:rowOff>
    </xdr:from>
    <xdr:ext cx="469744" cy="259045"/>
    <xdr:sp macro="" textlink="">
      <xdr:nvSpPr>
        <xdr:cNvPr id="754" name="投資及び出資金該当値テキスト"/>
        <xdr:cNvSpPr txBox="1"/>
      </xdr:nvSpPr>
      <xdr:spPr>
        <a:xfrm>
          <a:off x="22212300" y="659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5" name="円/楕円 75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6" name="テキスト ボックス 75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7" name="円/楕円 75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8" name="テキスト ボックス 75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9" name="円/楕円 75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0" name="テキスト ボックス 75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1" name="円/楕円 76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2" name="テキスト ボックス 76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3" name="直線コネクタ 77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4" name="テキスト ボックス 77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5" name="直線コネクタ 77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6" name="テキスト ボックス 77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7" name="直線コネクタ 77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8" name="テキスト ボックス 77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9" name="直線コネクタ 77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80" name="テキスト ボックス 77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4" name="直線コネクタ 783"/>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6" name="直線コネクタ 78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7"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8" name="直線コネクタ 787"/>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17490</xdr:rowOff>
    </xdr:from>
    <xdr:to>
      <xdr:col>32</xdr:col>
      <xdr:colOff>187325</xdr:colOff>
      <xdr:row>57</xdr:row>
      <xdr:rowOff>20325</xdr:rowOff>
    </xdr:to>
    <xdr:cxnSp macro="">
      <xdr:nvCxnSpPr>
        <xdr:cNvPr id="789" name="直線コネクタ 788"/>
        <xdr:cNvCxnSpPr/>
      </xdr:nvCxnSpPr>
      <xdr:spPr>
        <a:xfrm flipV="1">
          <a:off x="21323300" y="9790140"/>
          <a:ext cx="8382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43918</xdr:rowOff>
    </xdr:from>
    <xdr:ext cx="469744" cy="259045"/>
    <xdr:sp macro="" textlink="">
      <xdr:nvSpPr>
        <xdr:cNvPr id="790" name="貸付金平均値テキスト"/>
        <xdr:cNvSpPr txBox="1"/>
      </xdr:nvSpPr>
      <xdr:spPr>
        <a:xfrm>
          <a:off x="22212300" y="9816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91" name="フローチャート : 判断 790"/>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20325</xdr:rowOff>
    </xdr:from>
    <xdr:to>
      <xdr:col>31</xdr:col>
      <xdr:colOff>34925</xdr:colOff>
      <xdr:row>57</xdr:row>
      <xdr:rowOff>22474</xdr:rowOff>
    </xdr:to>
    <xdr:cxnSp macro="">
      <xdr:nvCxnSpPr>
        <xdr:cNvPr id="792" name="直線コネクタ 791"/>
        <xdr:cNvCxnSpPr/>
      </xdr:nvCxnSpPr>
      <xdr:spPr>
        <a:xfrm flipV="1">
          <a:off x="20434300" y="9792975"/>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134231</xdr:rowOff>
    </xdr:from>
    <xdr:to>
      <xdr:col>31</xdr:col>
      <xdr:colOff>85725</xdr:colOff>
      <xdr:row>58</xdr:row>
      <xdr:rowOff>64381</xdr:rowOff>
    </xdr:to>
    <xdr:sp macro="" textlink="">
      <xdr:nvSpPr>
        <xdr:cNvPr id="793" name="フローチャート : 判断 792"/>
        <xdr:cNvSpPr/>
      </xdr:nvSpPr>
      <xdr:spPr>
        <a:xfrm>
          <a:off x="21272500" y="990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55508</xdr:rowOff>
    </xdr:from>
    <xdr:ext cx="469744" cy="259045"/>
    <xdr:sp macro="" textlink="">
      <xdr:nvSpPr>
        <xdr:cNvPr id="794" name="テキスト ボックス 793"/>
        <xdr:cNvSpPr txBox="1"/>
      </xdr:nvSpPr>
      <xdr:spPr>
        <a:xfrm>
          <a:off x="21088427" y="999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22474</xdr:rowOff>
    </xdr:from>
    <xdr:to>
      <xdr:col>29</xdr:col>
      <xdr:colOff>517525</xdr:colOff>
      <xdr:row>57</xdr:row>
      <xdr:rowOff>25354</xdr:rowOff>
    </xdr:to>
    <xdr:cxnSp macro="">
      <xdr:nvCxnSpPr>
        <xdr:cNvPr id="795" name="直線コネクタ 794"/>
        <xdr:cNvCxnSpPr/>
      </xdr:nvCxnSpPr>
      <xdr:spPr>
        <a:xfrm flipV="1">
          <a:off x="19545300" y="9795124"/>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10696</xdr:rowOff>
    </xdr:from>
    <xdr:to>
      <xdr:col>29</xdr:col>
      <xdr:colOff>568325</xdr:colOff>
      <xdr:row>58</xdr:row>
      <xdr:rowOff>112296</xdr:rowOff>
    </xdr:to>
    <xdr:sp macro="" textlink="">
      <xdr:nvSpPr>
        <xdr:cNvPr id="796" name="フローチャート : 判断 795"/>
        <xdr:cNvSpPr/>
      </xdr:nvSpPr>
      <xdr:spPr>
        <a:xfrm>
          <a:off x="20383500" y="995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103423</xdr:rowOff>
    </xdr:from>
    <xdr:ext cx="469744" cy="259045"/>
    <xdr:sp macro="" textlink="">
      <xdr:nvSpPr>
        <xdr:cNvPr id="797" name="テキスト ボックス 796"/>
        <xdr:cNvSpPr txBox="1"/>
      </xdr:nvSpPr>
      <xdr:spPr>
        <a:xfrm>
          <a:off x="20199427" y="1004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154605</xdr:rowOff>
    </xdr:from>
    <xdr:to>
      <xdr:col>28</xdr:col>
      <xdr:colOff>314325</xdr:colOff>
      <xdr:row>57</xdr:row>
      <xdr:rowOff>25354</xdr:rowOff>
    </xdr:to>
    <xdr:cxnSp macro="">
      <xdr:nvCxnSpPr>
        <xdr:cNvPr id="798" name="直線コネクタ 797"/>
        <xdr:cNvCxnSpPr/>
      </xdr:nvCxnSpPr>
      <xdr:spPr>
        <a:xfrm>
          <a:off x="18656300" y="9755805"/>
          <a:ext cx="889000" cy="4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9576</xdr:rowOff>
    </xdr:from>
    <xdr:to>
      <xdr:col>28</xdr:col>
      <xdr:colOff>365125</xdr:colOff>
      <xdr:row>58</xdr:row>
      <xdr:rowOff>111176</xdr:rowOff>
    </xdr:to>
    <xdr:sp macro="" textlink="">
      <xdr:nvSpPr>
        <xdr:cNvPr id="799" name="フローチャート : 判断 798"/>
        <xdr:cNvSpPr/>
      </xdr:nvSpPr>
      <xdr:spPr>
        <a:xfrm>
          <a:off x="19494500" y="99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102303</xdr:rowOff>
    </xdr:from>
    <xdr:ext cx="469744" cy="259045"/>
    <xdr:sp macro="" textlink="">
      <xdr:nvSpPr>
        <xdr:cNvPr id="800" name="テキスト ボックス 799"/>
        <xdr:cNvSpPr txBox="1"/>
      </xdr:nvSpPr>
      <xdr:spPr>
        <a:xfrm>
          <a:off x="19310427" y="1004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3197</xdr:rowOff>
    </xdr:from>
    <xdr:to>
      <xdr:col>27</xdr:col>
      <xdr:colOff>161925</xdr:colOff>
      <xdr:row>58</xdr:row>
      <xdr:rowOff>104797</xdr:rowOff>
    </xdr:to>
    <xdr:sp macro="" textlink="">
      <xdr:nvSpPr>
        <xdr:cNvPr id="801" name="フローチャート : 判断 800"/>
        <xdr:cNvSpPr/>
      </xdr:nvSpPr>
      <xdr:spPr>
        <a:xfrm>
          <a:off x="18605500" y="994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95924</xdr:rowOff>
    </xdr:from>
    <xdr:ext cx="469744" cy="259045"/>
    <xdr:sp macro="" textlink="">
      <xdr:nvSpPr>
        <xdr:cNvPr id="802" name="テキスト ボックス 801"/>
        <xdr:cNvSpPr txBox="1"/>
      </xdr:nvSpPr>
      <xdr:spPr>
        <a:xfrm>
          <a:off x="18421427" y="1004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138140</xdr:rowOff>
    </xdr:from>
    <xdr:to>
      <xdr:col>32</xdr:col>
      <xdr:colOff>238125</xdr:colOff>
      <xdr:row>57</xdr:row>
      <xdr:rowOff>68290</xdr:rowOff>
    </xdr:to>
    <xdr:sp macro="" textlink="">
      <xdr:nvSpPr>
        <xdr:cNvPr id="808" name="円/楕円 807"/>
        <xdr:cNvSpPr/>
      </xdr:nvSpPr>
      <xdr:spPr>
        <a:xfrm>
          <a:off x="22110700" y="97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161017</xdr:rowOff>
    </xdr:from>
    <xdr:ext cx="534377" cy="259045"/>
    <xdr:sp macro="" textlink="">
      <xdr:nvSpPr>
        <xdr:cNvPr id="809" name="貸付金該当値テキスト"/>
        <xdr:cNvSpPr txBox="1"/>
      </xdr:nvSpPr>
      <xdr:spPr>
        <a:xfrm>
          <a:off x="22212300" y="959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12,846</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140975</xdr:rowOff>
    </xdr:from>
    <xdr:to>
      <xdr:col>31</xdr:col>
      <xdr:colOff>85725</xdr:colOff>
      <xdr:row>57</xdr:row>
      <xdr:rowOff>71125</xdr:rowOff>
    </xdr:to>
    <xdr:sp macro="" textlink="">
      <xdr:nvSpPr>
        <xdr:cNvPr id="810" name="円/楕円 809"/>
        <xdr:cNvSpPr/>
      </xdr:nvSpPr>
      <xdr:spPr>
        <a:xfrm>
          <a:off x="21272500" y="974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87652</xdr:rowOff>
    </xdr:from>
    <xdr:ext cx="534377" cy="259045"/>
    <xdr:sp macro="" textlink="">
      <xdr:nvSpPr>
        <xdr:cNvPr id="811" name="テキスト ボックス 810"/>
        <xdr:cNvSpPr txBox="1"/>
      </xdr:nvSpPr>
      <xdr:spPr>
        <a:xfrm>
          <a:off x="21056111" y="951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12,722</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143124</xdr:rowOff>
    </xdr:from>
    <xdr:to>
      <xdr:col>29</xdr:col>
      <xdr:colOff>568325</xdr:colOff>
      <xdr:row>57</xdr:row>
      <xdr:rowOff>73274</xdr:rowOff>
    </xdr:to>
    <xdr:sp macro="" textlink="">
      <xdr:nvSpPr>
        <xdr:cNvPr id="812" name="円/楕円 811"/>
        <xdr:cNvSpPr/>
      </xdr:nvSpPr>
      <xdr:spPr>
        <a:xfrm>
          <a:off x="20383500" y="974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89801</xdr:rowOff>
    </xdr:from>
    <xdr:ext cx="534377" cy="259045"/>
    <xdr:sp macro="" textlink="">
      <xdr:nvSpPr>
        <xdr:cNvPr id="813" name="テキスト ボックス 812"/>
        <xdr:cNvSpPr txBox="1"/>
      </xdr:nvSpPr>
      <xdr:spPr>
        <a:xfrm>
          <a:off x="20167111" y="951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12,628</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146004</xdr:rowOff>
    </xdr:from>
    <xdr:to>
      <xdr:col>28</xdr:col>
      <xdr:colOff>365125</xdr:colOff>
      <xdr:row>57</xdr:row>
      <xdr:rowOff>76154</xdr:rowOff>
    </xdr:to>
    <xdr:sp macro="" textlink="">
      <xdr:nvSpPr>
        <xdr:cNvPr id="814" name="円/楕円 813"/>
        <xdr:cNvSpPr/>
      </xdr:nvSpPr>
      <xdr:spPr>
        <a:xfrm>
          <a:off x="19494500" y="974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92681</xdr:rowOff>
    </xdr:from>
    <xdr:ext cx="534377" cy="259045"/>
    <xdr:sp macro="" textlink="">
      <xdr:nvSpPr>
        <xdr:cNvPr id="815" name="テキスト ボックス 814"/>
        <xdr:cNvSpPr txBox="1"/>
      </xdr:nvSpPr>
      <xdr:spPr>
        <a:xfrm>
          <a:off x="19278111" y="952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12,502</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103805</xdr:rowOff>
    </xdr:from>
    <xdr:to>
      <xdr:col>27</xdr:col>
      <xdr:colOff>161925</xdr:colOff>
      <xdr:row>57</xdr:row>
      <xdr:rowOff>33955</xdr:rowOff>
    </xdr:to>
    <xdr:sp macro="" textlink="">
      <xdr:nvSpPr>
        <xdr:cNvPr id="816" name="円/楕円 815"/>
        <xdr:cNvSpPr/>
      </xdr:nvSpPr>
      <xdr:spPr>
        <a:xfrm>
          <a:off x="18605500" y="970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50482</xdr:rowOff>
    </xdr:from>
    <xdr:ext cx="534377" cy="259045"/>
    <xdr:sp macro="" textlink="">
      <xdr:nvSpPr>
        <xdr:cNvPr id="817" name="テキスト ボックス 816"/>
        <xdr:cNvSpPr txBox="1"/>
      </xdr:nvSpPr>
      <xdr:spPr>
        <a:xfrm>
          <a:off x="18389111" y="948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9" name="テキスト ボックス 82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31" name="テキスト ボックス 83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33" name="テキスト ボックス 83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5" name="テキスト ボックス 83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9" name="直線コネクタ 838"/>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40"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41" name="直線コネクタ 840"/>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42"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43" name="直線コネクタ 842"/>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96417</xdr:rowOff>
    </xdr:from>
    <xdr:to>
      <xdr:col>32</xdr:col>
      <xdr:colOff>187325</xdr:colOff>
      <xdr:row>77</xdr:row>
      <xdr:rowOff>112739</xdr:rowOff>
    </xdr:to>
    <xdr:cxnSp macro="">
      <xdr:nvCxnSpPr>
        <xdr:cNvPr id="844" name="直線コネクタ 843"/>
        <xdr:cNvCxnSpPr/>
      </xdr:nvCxnSpPr>
      <xdr:spPr>
        <a:xfrm>
          <a:off x="21323300" y="13298067"/>
          <a:ext cx="838200" cy="1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134532</xdr:rowOff>
    </xdr:from>
    <xdr:ext cx="599010" cy="259045"/>
    <xdr:sp macro="" textlink="">
      <xdr:nvSpPr>
        <xdr:cNvPr id="845" name="繰出金平均値テキスト"/>
        <xdr:cNvSpPr txBox="1"/>
      </xdr:nvSpPr>
      <xdr:spPr>
        <a:xfrm>
          <a:off x="22212300" y="128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6" name="フローチャート : 判断 845"/>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96417</xdr:rowOff>
    </xdr:from>
    <xdr:to>
      <xdr:col>31</xdr:col>
      <xdr:colOff>34925</xdr:colOff>
      <xdr:row>77</xdr:row>
      <xdr:rowOff>150009</xdr:rowOff>
    </xdr:to>
    <xdr:cxnSp macro="">
      <xdr:nvCxnSpPr>
        <xdr:cNvPr id="847" name="直線コネクタ 846"/>
        <xdr:cNvCxnSpPr/>
      </xdr:nvCxnSpPr>
      <xdr:spPr>
        <a:xfrm flipV="1">
          <a:off x="20434300" y="13298067"/>
          <a:ext cx="889000" cy="5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67732</xdr:rowOff>
    </xdr:from>
    <xdr:to>
      <xdr:col>31</xdr:col>
      <xdr:colOff>85725</xdr:colOff>
      <xdr:row>75</xdr:row>
      <xdr:rowOff>169332</xdr:rowOff>
    </xdr:to>
    <xdr:sp macro="" textlink="">
      <xdr:nvSpPr>
        <xdr:cNvPr id="848" name="フローチャート : 判断 847"/>
        <xdr:cNvSpPr/>
      </xdr:nvSpPr>
      <xdr:spPr>
        <a:xfrm>
          <a:off x="21272500" y="129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14409</xdr:rowOff>
    </xdr:from>
    <xdr:ext cx="599010" cy="259045"/>
    <xdr:sp macro="" textlink="">
      <xdr:nvSpPr>
        <xdr:cNvPr id="849" name="テキスト ボックス 848"/>
        <xdr:cNvSpPr txBox="1"/>
      </xdr:nvSpPr>
      <xdr:spPr>
        <a:xfrm>
          <a:off x="21023794" y="1270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150009</xdr:rowOff>
    </xdr:from>
    <xdr:to>
      <xdr:col>29</xdr:col>
      <xdr:colOff>517525</xdr:colOff>
      <xdr:row>77</xdr:row>
      <xdr:rowOff>161207</xdr:rowOff>
    </xdr:to>
    <xdr:cxnSp macro="">
      <xdr:nvCxnSpPr>
        <xdr:cNvPr id="850" name="直線コネクタ 849"/>
        <xdr:cNvCxnSpPr/>
      </xdr:nvCxnSpPr>
      <xdr:spPr>
        <a:xfrm flipV="1">
          <a:off x="19545300" y="13351659"/>
          <a:ext cx="889000" cy="1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151802</xdr:rowOff>
    </xdr:from>
    <xdr:to>
      <xdr:col>29</xdr:col>
      <xdr:colOff>568325</xdr:colOff>
      <xdr:row>77</xdr:row>
      <xdr:rowOff>81952</xdr:rowOff>
    </xdr:to>
    <xdr:sp macro="" textlink="">
      <xdr:nvSpPr>
        <xdr:cNvPr id="851" name="フローチャート : 判断 850"/>
        <xdr:cNvSpPr/>
      </xdr:nvSpPr>
      <xdr:spPr>
        <a:xfrm>
          <a:off x="20383500" y="1318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98479</xdr:rowOff>
    </xdr:from>
    <xdr:ext cx="534377" cy="259045"/>
    <xdr:sp macro="" textlink="">
      <xdr:nvSpPr>
        <xdr:cNvPr id="852" name="テキスト ボックス 851"/>
        <xdr:cNvSpPr txBox="1"/>
      </xdr:nvSpPr>
      <xdr:spPr>
        <a:xfrm>
          <a:off x="20167111" y="1295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131631</xdr:rowOff>
    </xdr:from>
    <xdr:to>
      <xdr:col>28</xdr:col>
      <xdr:colOff>314325</xdr:colOff>
      <xdr:row>77</xdr:row>
      <xdr:rowOff>161207</xdr:rowOff>
    </xdr:to>
    <xdr:cxnSp macro="">
      <xdr:nvCxnSpPr>
        <xdr:cNvPr id="853" name="直線コネクタ 852"/>
        <xdr:cNvCxnSpPr/>
      </xdr:nvCxnSpPr>
      <xdr:spPr>
        <a:xfrm>
          <a:off x="18656300" y="13333281"/>
          <a:ext cx="889000" cy="2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165413</xdr:rowOff>
    </xdr:from>
    <xdr:to>
      <xdr:col>28</xdr:col>
      <xdr:colOff>365125</xdr:colOff>
      <xdr:row>77</xdr:row>
      <xdr:rowOff>95563</xdr:rowOff>
    </xdr:to>
    <xdr:sp macro="" textlink="">
      <xdr:nvSpPr>
        <xdr:cNvPr id="854" name="フローチャート : 判断 853"/>
        <xdr:cNvSpPr/>
      </xdr:nvSpPr>
      <xdr:spPr>
        <a:xfrm>
          <a:off x="19494500" y="1319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112090</xdr:rowOff>
    </xdr:from>
    <xdr:ext cx="534377" cy="259045"/>
    <xdr:sp macro="" textlink="">
      <xdr:nvSpPr>
        <xdr:cNvPr id="855" name="テキスト ボックス 854"/>
        <xdr:cNvSpPr txBox="1"/>
      </xdr:nvSpPr>
      <xdr:spPr>
        <a:xfrm>
          <a:off x="19278111" y="1297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169889</xdr:rowOff>
    </xdr:from>
    <xdr:to>
      <xdr:col>27</xdr:col>
      <xdr:colOff>161925</xdr:colOff>
      <xdr:row>77</xdr:row>
      <xdr:rowOff>100039</xdr:rowOff>
    </xdr:to>
    <xdr:sp macro="" textlink="">
      <xdr:nvSpPr>
        <xdr:cNvPr id="856" name="フローチャート : 判断 855"/>
        <xdr:cNvSpPr/>
      </xdr:nvSpPr>
      <xdr:spPr>
        <a:xfrm>
          <a:off x="18605500" y="132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116566</xdr:rowOff>
    </xdr:from>
    <xdr:ext cx="534377" cy="259045"/>
    <xdr:sp macro="" textlink="">
      <xdr:nvSpPr>
        <xdr:cNvPr id="857" name="テキスト ボックス 856"/>
        <xdr:cNvSpPr txBox="1"/>
      </xdr:nvSpPr>
      <xdr:spPr>
        <a:xfrm>
          <a:off x="18389111" y="1297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61939</xdr:rowOff>
    </xdr:from>
    <xdr:to>
      <xdr:col>32</xdr:col>
      <xdr:colOff>238125</xdr:colOff>
      <xdr:row>77</xdr:row>
      <xdr:rowOff>163539</xdr:rowOff>
    </xdr:to>
    <xdr:sp macro="" textlink="">
      <xdr:nvSpPr>
        <xdr:cNvPr id="863" name="円/楕円 862"/>
        <xdr:cNvSpPr/>
      </xdr:nvSpPr>
      <xdr:spPr>
        <a:xfrm>
          <a:off x="22110700" y="1326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148316</xdr:rowOff>
    </xdr:from>
    <xdr:ext cx="534377" cy="259045"/>
    <xdr:sp macro="" textlink="">
      <xdr:nvSpPr>
        <xdr:cNvPr id="864" name="繰出金該当値テキスト"/>
        <xdr:cNvSpPr txBox="1"/>
      </xdr:nvSpPr>
      <xdr:spPr>
        <a:xfrm>
          <a:off x="22212300" y="1317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43,397</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45617</xdr:rowOff>
    </xdr:from>
    <xdr:to>
      <xdr:col>31</xdr:col>
      <xdr:colOff>85725</xdr:colOff>
      <xdr:row>77</xdr:row>
      <xdr:rowOff>147217</xdr:rowOff>
    </xdr:to>
    <xdr:sp macro="" textlink="">
      <xdr:nvSpPr>
        <xdr:cNvPr id="865" name="円/楕円 864"/>
        <xdr:cNvSpPr/>
      </xdr:nvSpPr>
      <xdr:spPr>
        <a:xfrm>
          <a:off x="21272500" y="1324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138344</xdr:rowOff>
    </xdr:from>
    <xdr:ext cx="534377" cy="259045"/>
    <xdr:sp macro="" textlink="">
      <xdr:nvSpPr>
        <xdr:cNvPr id="866" name="テキスト ボックス 865"/>
        <xdr:cNvSpPr txBox="1"/>
      </xdr:nvSpPr>
      <xdr:spPr>
        <a:xfrm>
          <a:off x="21056111" y="1333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46,967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99209</xdr:rowOff>
    </xdr:from>
    <xdr:to>
      <xdr:col>29</xdr:col>
      <xdr:colOff>568325</xdr:colOff>
      <xdr:row>78</xdr:row>
      <xdr:rowOff>29359</xdr:rowOff>
    </xdr:to>
    <xdr:sp macro="" textlink="">
      <xdr:nvSpPr>
        <xdr:cNvPr id="867" name="円/楕円 866"/>
        <xdr:cNvSpPr/>
      </xdr:nvSpPr>
      <xdr:spPr>
        <a:xfrm>
          <a:off x="20383500" y="1330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20486</xdr:rowOff>
    </xdr:from>
    <xdr:ext cx="534377" cy="259045"/>
    <xdr:sp macro="" textlink="">
      <xdr:nvSpPr>
        <xdr:cNvPr id="868" name="テキスト ボックス 867"/>
        <xdr:cNvSpPr txBox="1"/>
      </xdr:nvSpPr>
      <xdr:spPr>
        <a:xfrm>
          <a:off x="20167111" y="1339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35,245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110407</xdr:rowOff>
    </xdr:from>
    <xdr:to>
      <xdr:col>28</xdr:col>
      <xdr:colOff>365125</xdr:colOff>
      <xdr:row>78</xdr:row>
      <xdr:rowOff>40557</xdr:rowOff>
    </xdr:to>
    <xdr:sp macro="" textlink="">
      <xdr:nvSpPr>
        <xdr:cNvPr id="869" name="円/楕円 868"/>
        <xdr:cNvSpPr/>
      </xdr:nvSpPr>
      <xdr:spPr>
        <a:xfrm>
          <a:off x="19494500" y="1331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31684</xdr:rowOff>
    </xdr:from>
    <xdr:ext cx="534377" cy="259045"/>
    <xdr:sp macro="" textlink="">
      <xdr:nvSpPr>
        <xdr:cNvPr id="870" name="テキスト ボックス 869"/>
        <xdr:cNvSpPr txBox="1"/>
      </xdr:nvSpPr>
      <xdr:spPr>
        <a:xfrm>
          <a:off x="19278111" y="1340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32,796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80831</xdr:rowOff>
    </xdr:from>
    <xdr:to>
      <xdr:col>27</xdr:col>
      <xdr:colOff>161925</xdr:colOff>
      <xdr:row>78</xdr:row>
      <xdr:rowOff>10981</xdr:rowOff>
    </xdr:to>
    <xdr:sp macro="" textlink="">
      <xdr:nvSpPr>
        <xdr:cNvPr id="871" name="円/楕円 870"/>
        <xdr:cNvSpPr/>
      </xdr:nvSpPr>
      <xdr:spPr>
        <a:xfrm>
          <a:off x="18605500" y="1328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2108</xdr:rowOff>
    </xdr:from>
    <xdr:ext cx="534377" cy="259045"/>
    <xdr:sp macro="" textlink="">
      <xdr:nvSpPr>
        <xdr:cNvPr id="872" name="テキスト ボックス 871"/>
        <xdr:cNvSpPr txBox="1"/>
      </xdr:nvSpPr>
      <xdr:spPr>
        <a:xfrm>
          <a:off x="18389111" y="1337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39,265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86" name="テキスト ボックス 885"/>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88" name="テキスト ボックス 887"/>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90" name="テキスト ボックス 889"/>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92" name="テキスト ボックス 891"/>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94" name="テキスト ボックス 893"/>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96" name="直線コネクタ 895"/>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97"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99"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900" name="直線コネクタ 89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902"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3" name="フローチャート : 判断 902"/>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905" name="フローチャート : 判断 904"/>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6" name="テキスト ボックス 905"/>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908" name="フローチャート : 判断 907"/>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909" name="テキスト ボックス 908"/>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11" name="フローチャート : 判断 910"/>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12" name="テキスト ボックス 911"/>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3" name="フローチャート : 判断 912"/>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4" name="テキスト ボックス 913"/>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21"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23" name="テキスト ボックス 922"/>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7" name="テキスト ボックス 926"/>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29" name="テキスト ボックス 928"/>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平成２８年度は補助費にて中間貯蔵施設に関する地権者支援事業給付金が前年度に比べ</a:t>
          </a:r>
          <a:r>
            <a:rPr kumimoji="1" lang="en-US" altLang="ja-JP" sz="1300">
              <a:latin typeface="ＭＳ Ｐゴシック"/>
            </a:rPr>
            <a:t>2,506,185,517</a:t>
          </a:r>
          <a:r>
            <a:rPr kumimoji="1" lang="ja-JP" altLang="en-US" sz="1300">
              <a:latin typeface="ＭＳ Ｐゴシック"/>
            </a:rPr>
            <a:t>円の増加、並びに新規事業で中間貯蔵施設整備等影響緩和補助金を実施したことにより</a:t>
          </a:r>
          <a:r>
            <a:rPr kumimoji="1" lang="en-US" altLang="ja-JP" sz="1300">
              <a:latin typeface="ＭＳ Ｐゴシック"/>
            </a:rPr>
            <a:t>317,652,000</a:t>
          </a:r>
          <a:r>
            <a:rPr kumimoji="1" lang="ja-JP" altLang="en-US" sz="1300">
              <a:latin typeface="ＭＳ Ｐゴシック"/>
            </a:rPr>
            <a:t>円皆増となったため、</a:t>
          </a:r>
          <a:endParaRPr kumimoji="1" lang="en-US" altLang="ja-JP" sz="1300">
            <a:latin typeface="ＭＳ Ｐゴシック"/>
          </a:endParaRPr>
        </a:p>
        <a:p>
          <a:r>
            <a:rPr kumimoji="1" lang="ja-JP" altLang="en-US" sz="1300">
              <a:latin typeface="ＭＳ Ｐゴシック"/>
            </a:rPr>
            <a:t>住民一人あたりの金額が</a:t>
          </a:r>
          <a:r>
            <a:rPr kumimoji="1" lang="en-US" altLang="ja-JP" sz="1300">
              <a:latin typeface="ＭＳ Ｐゴシック"/>
            </a:rPr>
            <a:t>2,382,448</a:t>
          </a:r>
          <a:r>
            <a:rPr kumimoji="1" lang="ja-JP" altLang="en-US" sz="1300">
              <a:latin typeface="ＭＳ Ｐゴシック"/>
            </a:rPr>
            <a:t>円となった。前年度は住民一人あたり</a:t>
          </a:r>
          <a:r>
            <a:rPr kumimoji="1" lang="en-US" altLang="ja-JP" sz="1300">
              <a:latin typeface="ＭＳ Ｐゴシック"/>
            </a:rPr>
            <a:t>1,294,566</a:t>
          </a:r>
          <a:r>
            <a:rPr kumimoji="1" lang="ja-JP" altLang="en-US" sz="1300">
              <a:latin typeface="ＭＳ Ｐゴシック"/>
            </a:rPr>
            <a:t>円で平成２８年度は</a:t>
          </a:r>
          <a:r>
            <a:rPr kumimoji="1" lang="en-US" altLang="ja-JP" sz="1300">
              <a:latin typeface="ＭＳ Ｐゴシック"/>
            </a:rPr>
            <a:t>1,087,882</a:t>
          </a:r>
          <a:r>
            <a:rPr kumimoji="1" lang="ja-JP" altLang="en-US" sz="1300">
              <a:latin typeface="ＭＳ Ｐゴシック"/>
            </a:rPr>
            <a:t>円と大幅に増額となったが、平成２６年度に交付された中間貯蔵施設立地町地域振興交付金の基金を財源とし給付を実施した結果、歳出決算額が膨らんだものである。</a:t>
          </a:r>
          <a:endParaRPr kumimoji="1" lang="en-US" altLang="ja-JP" sz="1300">
            <a:latin typeface="ＭＳ Ｐゴシック"/>
          </a:endParaRPr>
        </a:p>
        <a:p>
          <a:r>
            <a:rPr kumimoji="1" lang="ja-JP" altLang="en-US" sz="1300">
              <a:latin typeface="ＭＳ Ｐゴシック"/>
            </a:rPr>
            <a:t>当面、復旧・復興及び避難住民支援等による事業の歳出が大きくなる見込みだが、前述の基金を取り崩し事業実施してゆくため歳出の規模は大きくなる見込み。</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福島県大熊町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10,665
10,617
78.71
26,155,800
25,408,803
267,584
5,099,055
8,190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39516</xdr:rowOff>
    </xdr:from>
    <xdr:to>
      <xdr:col>6</xdr:col>
      <xdr:colOff>511175</xdr:colOff>
      <xdr:row>38</xdr:row>
      <xdr:rowOff>56414</xdr:rowOff>
    </xdr:to>
    <xdr:cxnSp macro="">
      <xdr:nvCxnSpPr>
        <xdr:cNvPr id="60" name="直線コネクタ 59"/>
        <xdr:cNvCxnSpPr/>
      </xdr:nvCxnSpPr>
      <xdr:spPr>
        <a:xfrm>
          <a:off x="3797300" y="6554616"/>
          <a:ext cx="838200" cy="1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26147</xdr:rowOff>
    </xdr:from>
    <xdr:ext cx="534377" cy="259045"/>
    <xdr:sp macro="" textlink="">
      <xdr:nvSpPr>
        <xdr:cNvPr id="61" name="議会費平均値テキスト"/>
        <xdr:cNvSpPr txBox="1"/>
      </xdr:nvSpPr>
      <xdr:spPr>
        <a:xfrm>
          <a:off x="4686300" y="619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39516</xdr:rowOff>
    </xdr:from>
    <xdr:to>
      <xdr:col>5</xdr:col>
      <xdr:colOff>358775</xdr:colOff>
      <xdr:row>38</xdr:row>
      <xdr:rowOff>52565</xdr:rowOff>
    </xdr:to>
    <xdr:cxnSp macro="">
      <xdr:nvCxnSpPr>
        <xdr:cNvPr id="63" name="直線コネクタ 62"/>
        <xdr:cNvCxnSpPr/>
      </xdr:nvCxnSpPr>
      <xdr:spPr>
        <a:xfrm flipV="1">
          <a:off x="2908300" y="6554616"/>
          <a:ext cx="889000" cy="1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113779</xdr:rowOff>
    </xdr:from>
    <xdr:to>
      <xdr:col>5</xdr:col>
      <xdr:colOff>409575</xdr:colOff>
      <xdr:row>37</xdr:row>
      <xdr:rowOff>43929</xdr:rowOff>
    </xdr:to>
    <xdr:sp macro="" textlink="">
      <xdr:nvSpPr>
        <xdr:cNvPr id="64" name="フローチャート : 判断 63"/>
        <xdr:cNvSpPr/>
      </xdr:nvSpPr>
      <xdr:spPr>
        <a:xfrm>
          <a:off x="3746500" y="628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60456</xdr:rowOff>
    </xdr:from>
    <xdr:ext cx="534377" cy="259045"/>
    <xdr:sp macro="" textlink="">
      <xdr:nvSpPr>
        <xdr:cNvPr id="65" name="テキスト ボックス 64"/>
        <xdr:cNvSpPr txBox="1"/>
      </xdr:nvSpPr>
      <xdr:spPr>
        <a:xfrm>
          <a:off x="3530111" y="606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52565</xdr:rowOff>
    </xdr:from>
    <xdr:to>
      <xdr:col>4</xdr:col>
      <xdr:colOff>155575</xdr:colOff>
      <xdr:row>38</xdr:row>
      <xdr:rowOff>67958</xdr:rowOff>
    </xdr:to>
    <xdr:cxnSp macro="">
      <xdr:nvCxnSpPr>
        <xdr:cNvPr id="66" name="直線コネクタ 65"/>
        <xdr:cNvCxnSpPr/>
      </xdr:nvCxnSpPr>
      <xdr:spPr>
        <a:xfrm flipV="1">
          <a:off x="2019300" y="6567665"/>
          <a:ext cx="8890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27216</xdr:rowOff>
    </xdr:from>
    <xdr:to>
      <xdr:col>4</xdr:col>
      <xdr:colOff>206375</xdr:colOff>
      <xdr:row>38</xdr:row>
      <xdr:rowOff>128816</xdr:rowOff>
    </xdr:to>
    <xdr:sp macro="" textlink="">
      <xdr:nvSpPr>
        <xdr:cNvPr id="67" name="フローチャート : 判断 66"/>
        <xdr:cNvSpPr/>
      </xdr:nvSpPr>
      <xdr:spPr>
        <a:xfrm>
          <a:off x="2857500" y="654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119943</xdr:rowOff>
    </xdr:from>
    <xdr:ext cx="469744" cy="259045"/>
    <xdr:sp macro="" textlink="">
      <xdr:nvSpPr>
        <xdr:cNvPr id="68" name="テキスト ボックス 67"/>
        <xdr:cNvSpPr txBox="1"/>
      </xdr:nvSpPr>
      <xdr:spPr>
        <a:xfrm>
          <a:off x="2673427" y="663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60147</xdr:rowOff>
    </xdr:from>
    <xdr:to>
      <xdr:col>2</xdr:col>
      <xdr:colOff>638175</xdr:colOff>
      <xdr:row>38</xdr:row>
      <xdr:rowOff>67958</xdr:rowOff>
    </xdr:to>
    <xdr:cxnSp macro="">
      <xdr:nvCxnSpPr>
        <xdr:cNvPr id="69" name="直線コネクタ 68"/>
        <xdr:cNvCxnSpPr/>
      </xdr:nvCxnSpPr>
      <xdr:spPr>
        <a:xfrm>
          <a:off x="1130300" y="6575247"/>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29311</xdr:rowOff>
    </xdr:from>
    <xdr:to>
      <xdr:col>3</xdr:col>
      <xdr:colOff>3175</xdr:colOff>
      <xdr:row>38</xdr:row>
      <xdr:rowOff>130911</xdr:rowOff>
    </xdr:to>
    <xdr:sp macro="" textlink="">
      <xdr:nvSpPr>
        <xdr:cNvPr id="70" name="フローチャート : 判断 69"/>
        <xdr:cNvSpPr/>
      </xdr:nvSpPr>
      <xdr:spPr>
        <a:xfrm>
          <a:off x="1968500" y="654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122038</xdr:rowOff>
    </xdr:from>
    <xdr:ext cx="469744" cy="259045"/>
    <xdr:sp macro="" textlink="">
      <xdr:nvSpPr>
        <xdr:cNvPr id="71" name="テキスト ボックス 70"/>
        <xdr:cNvSpPr txBox="1"/>
      </xdr:nvSpPr>
      <xdr:spPr>
        <a:xfrm>
          <a:off x="1784427" y="663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26245</xdr:rowOff>
    </xdr:from>
    <xdr:to>
      <xdr:col>1</xdr:col>
      <xdr:colOff>485775</xdr:colOff>
      <xdr:row>38</xdr:row>
      <xdr:rowOff>127845</xdr:rowOff>
    </xdr:to>
    <xdr:sp macro="" textlink="">
      <xdr:nvSpPr>
        <xdr:cNvPr id="72" name="フローチャート : 判断 71"/>
        <xdr:cNvSpPr/>
      </xdr:nvSpPr>
      <xdr:spPr>
        <a:xfrm>
          <a:off x="1079500" y="65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118972</xdr:rowOff>
    </xdr:from>
    <xdr:ext cx="469744" cy="259045"/>
    <xdr:sp macro="" textlink="">
      <xdr:nvSpPr>
        <xdr:cNvPr id="73" name="テキスト ボックス 72"/>
        <xdr:cNvSpPr txBox="1"/>
      </xdr:nvSpPr>
      <xdr:spPr>
        <a:xfrm>
          <a:off x="895427" y="663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5614</xdr:rowOff>
    </xdr:from>
    <xdr:to>
      <xdr:col>6</xdr:col>
      <xdr:colOff>561975</xdr:colOff>
      <xdr:row>38</xdr:row>
      <xdr:rowOff>107214</xdr:rowOff>
    </xdr:to>
    <xdr:sp macro="" textlink="">
      <xdr:nvSpPr>
        <xdr:cNvPr id="79" name="円/楕円 78"/>
        <xdr:cNvSpPr/>
      </xdr:nvSpPr>
      <xdr:spPr>
        <a:xfrm>
          <a:off x="4584700" y="65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91990</xdr:rowOff>
    </xdr:from>
    <xdr:ext cx="469744" cy="259045"/>
    <xdr:sp macro="" textlink="">
      <xdr:nvSpPr>
        <xdr:cNvPr id="80" name="議会費該当値テキスト"/>
        <xdr:cNvSpPr txBox="1"/>
      </xdr:nvSpPr>
      <xdr:spPr>
        <a:xfrm>
          <a:off x="4686300" y="643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8,372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160166</xdr:rowOff>
    </xdr:from>
    <xdr:to>
      <xdr:col>5</xdr:col>
      <xdr:colOff>409575</xdr:colOff>
      <xdr:row>38</xdr:row>
      <xdr:rowOff>90316</xdr:rowOff>
    </xdr:to>
    <xdr:sp macro="" textlink="">
      <xdr:nvSpPr>
        <xdr:cNvPr id="81" name="円/楕円 80"/>
        <xdr:cNvSpPr/>
      </xdr:nvSpPr>
      <xdr:spPr>
        <a:xfrm>
          <a:off x="3746500" y="650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81443</xdr:rowOff>
    </xdr:from>
    <xdr:ext cx="469744" cy="259045"/>
    <xdr:sp macro="" textlink="">
      <xdr:nvSpPr>
        <xdr:cNvPr id="82" name="テキスト ボックス 81"/>
        <xdr:cNvSpPr txBox="1"/>
      </xdr:nvSpPr>
      <xdr:spPr>
        <a:xfrm>
          <a:off x="3562427" y="659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9,259</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1765</xdr:rowOff>
    </xdr:from>
    <xdr:to>
      <xdr:col>4</xdr:col>
      <xdr:colOff>206375</xdr:colOff>
      <xdr:row>38</xdr:row>
      <xdr:rowOff>103365</xdr:rowOff>
    </xdr:to>
    <xdr:sp macro="" textlink="">
      <xdr:nvSpPr>
        <xdr:cNvPr id="83" name="円/楕円 82"/>
        <xdr:cNvSpPr/>
      </xdr:nvSpPr>
      <xdr:spPr>
        <a:xfrm>
          <a:off x="2857500" y="651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119892</xdr:rowOff>
    </xdr:from>
    <xdr:ext cx="469744" cy="259045"/>
    <xdr:sp macro="" textlink="">
      <xdr:nvSpPr>
        <xdr:cNvPr id="84" name="テキスト ボックス 83"/>
        <xdr:cNvSpPr txBox="1"/>
      </xdr:nvSpPr>
      <xdr:spPr>
        <a:xfrm>
          <a:off x="2673427" y="6292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8,574</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17158</xdr:rowOff>
    </xdr:from>
    <xdr:to>
      <xdr:col>3</xdr:col>
      <xdr:colOff>3175</xdr:colOff>
      <xdr:row>38</xdr:row>
      <xdr:rowOff>118758</xdr:rowOff>
    </xdr:to>
    <xdr:sp macro="" textlink="">
      <xdr:nvSpPr>
        <xdr:cNvPr id="85" name="円/楕円 84"/>
        <xdr:cNvSpPr/>
      </xdr:nvSpPr>
      <xdr:spPr>
        <a:xfrm>
          <a:off x="1968500" y="653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135285</xdr:rowOff>
    </xdr:from>
    <xdr:ext cx="469744" cy="259045"/>
    <xdr:sp macro="" textlink="">
      <xdr:nvSpPr>
        <xdr:cNvPr id="86" name="テキスト ボックス 85"/>
        <xdr:cNvSpPr txBox="1"/>
      </xdr:nvSpPr>
      <xdr:spPr>
        <a:xfrm>
          <a:off x="1784427" y="630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7,766</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9347</xdr:rowOff>
    </xdr:from>
    <xdr:to>
      <xdr:col>1</xdr:col>
      <xdr:colOff>485775</xdr:colOff>
      <xdr:row>38</xdr:row>
      <xdr:rowOff>110947</xdr:rowOff>
    </xdr:to>
    <xdr:sp macro="" textlink="">
      <xdr:nvSpPr>
        <xdr:cNvPr id="87" name="円/楕円 86"/>
        <xdr:cNvSpPr/>
      </xdr:nvSpPr>
      <xdr:spPr>
        <a:xfrm>
          <a:off x="1079500" y="652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127474</xdr:rowOff>
    </xdr:from>
    <xdr:ext cx="469744" cy="259045"/>
    <xdr:sp macro="" textlink="">
      <xdr:nvSpPr>
        <xdr:cNvPr id="88" name="テキスト ボックス 87"/>
        <xdr:cNvSpPr txBox="1"/>
      </xdr:nvSpPr>
      <xdr:spPr>
        <a:xfrm>
          <a:off x="895427" y="629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56</xdr:row>
      <xdr:rowOff>29874</xdr:rowOff>
    </xdr:from>
    <xdr:to>
      <xdr:col>6</xdr:col>
      <xdr:colOff>510540</xdr:colOff>
      <xdr:row>58</xdr:row>
      <xdr:rowOff>115265</xdr:rowOff>
    </xdr:to>
    <xdr:cxnSp macro="">
      <xdr:nvCxnSpPr>
        <xdr:cNvPr id="110" name="直線コネクタ 109"/>
        <xdr:cNvCxnSpPr/>
      </xdr:nvCxnSpPr>
      <xdr:spPr>
        <a:xfrm flipV="1">
          <a:off x="4633595" y="9631074"/>
          <a:ext cx="1270" cy="42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133301</xdr:rowOff>
    </xdr:from>
    <xdr:ext cx="599010" cy="259045"/>
    <xdr:sp macro="" textlink="">
      <xdr:nvSpPr>
        <xdr:cNvPr id="111" name="総務費最小値テキスト"/>
        <xdr:cNvSpPr txBox="1"/>
      </xdr:nvSpPr>
      <xdr:spPr>
        <a:xfrm>
          <a:off x="4686300" y="1007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115265</xdr:rowOff>
    </xdr:from>
    <xdr:to>
      <xdr:col>6</xdr:col>
      <xdr:colOff>600075</xdr:colOff>
      <xdr:row>58</xdr:row>
      <xdr:rowOff>115265</xdr:rowOff>
    </xdr:to>
    <xdr:cxnSp macro="">
      <xdr:nvCxnSpPr>
        <xdr:cNvPr id="112" name="直線コネクタ 111"/>
        <xdr:cNvCxnSpPr/>
      </xdr:nvCxnSpPr>
      <xdr:spPr>
        <a:xfrm>
          <a:off x="4546600" y="10059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148001</xdr:rowOff>
    </xdr:from>
    <xdr:ext cx="690189" cy="259045"/>
    <xdr:sp macro="" textlink="">
      <xdr:nvSpPr>
        <xdr:cNvPr id="113" name="総務費最大値テキスト"/>
        <xdr:cNvSpPr txBox="1"/>
      </xdr:nvSpPr>
      <xdr:spPr>
        <a:xfrm>
          <a:off x="4686300" y="9406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56</xdr:row>
      <xdr:rowOff>29874</xdr:rowOff>
    </xdr:from>
    <xdr:to>
      <xdr:col>6</xdr:col>
      <xdr:colOff>600075</xdr:colOff>
      <xdr:row>56</xdr:row>
      <xdr:rowOff>29874</xdr:rowOff>
    </xdr:to>
    <xdr:cxnSp macro="">
      <xdr:nvCxnSpPr>
        <xdr:cNvPr id="114" name="直線コネクタ 113"/>
        <xdr:cNvCxnSpPr/>
      </xdr:nvCxnSpPr>
      <xdr:spPr>
        <a:xfrm>
          <a:off x="4546600" y="963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29874</xdr:rowOff>
    </xdr:from>
    <xdr:to>
      <xdr:col>6</xdr:col>
      <xdr:colOff>511175</xdr:colOff>
      <xdr:row>57</xdr:row>
      <xdr:rowOff>91815</xdr:rowOff>
    </xdr:to>
    <xdr:cxnSp macro="">
      <xdr:nvCxnSpPr>
        <xdr:cNvPr id="115" name="直線コネクタ 114"/>
        <xdr:cNvCxnSpPr/>
      </xdr:nvCxnSpPr>
      <xdr:spPr>
        <a:xfrm flipV="1">
          <a:off x="3797300" y="9631074"/>
          <a:ext cx="838200" cy="23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6300</xdr:rowOff>
    </xdr:from>
    <xdr:ext cx="599010" cy="259045"/>
    <xdr:sp macro="" textlink="">
      <xdr:nvSpPr>
        <xdr:cNvPr id="116" name="総務費平均値テキスト"/>
        <xdr:cNvSpPr txBox="1"/>
      </xdr:nvSpPr>
      <xdr:spPr>
        <a:xfrm>
          <a:off x="4686300" y="9950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27873</xdr:rowOff>
    </xdr:from>
    <xdr:to>
      <xdr:col>6</xdr:col>
      <xdr:colOff>561975</xdr:colOff>
      <xdr:row>58</xdr:row>
      <xdr:rowOff>129473</xdr:rowOff>
    </xdr:to>
    <xdr:sp macro="" textlink="">
      <xdr:nvSpPr>
        <xdr:cNvPr id="117" name="フローチャート : 判断 116"/>
        <xdr:cNvSpPr/>
      </xdr:nvSpPr>
      <xdr:spPr>
        <a:xfrm>
          <a:off x="4584700" y="99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157242</xdr:rowOff>
    </xdr:from>
    <xdr:to>
      <xdr:col>5</xdr:col>
      <xdr:colOff>358775</xdr:colOff>
      <xdr:row>57</xdr:row>
      <xdr:rowOff>91815</xdr:rowOff>
    </xdr:to>
    <xdr:cxnSp macro="">
      <xdr:nvCxnSpPr>
        <xdr:cNvPr id="118" name="直線コネクタ 117"/>
        <xdr:cNvCxnSpPr/>
      </xdr:nvCxnSpPr>
      <xdr:spPr>
        <a:xfrm>
          <a:off x="2908300" y="8901192"/>
          <a:ext cx="889000" cy="96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170762</xdr:rowOff>
    </xdr:from>
    <xdr:to>
      <xdr:col>5</xdr:col>
      <xdr:colOff>409575</xdr:colOff>
      <xdr:row>58</xdr:row>
      <xdr:rowOff>100912</xdr:rowOff>
    </xdr:to>
    <xdr:sp macro="" textlink="">
      <xdr:nvSpPr>
        <xdr:cNvPr id="119" name="フローチャート : 判断 118"/>
        <xdr:cNvSpPr/>
      </xdr:nvSpPr>
      <xdr:spPr>
        <a:xfrm>
          <a:off x="3746500" y="99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92039</xdr:rowOff>
    </xdr:from>
    <xdr:ext cx="599010" cy="259045"/>
    <xdr:sp macro="" textlink="">
      <xdr:nvSpPr>
        <xdr:cNvPr id="120" name="テキスト ボックス 119"/>
        <xdr:cNvSpPr txBox="1"/>
      </xdr:nvSpPr>
      <xdr:spPr>
        <a:xfrm>
          <a:off x="3497794" y="1003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157242</xdr:rowOff>
    </xdr:from>
    <xdr:to>
      <xdr:col>4</xdr:col>
      <xdr:colOff>155575</xdr:colOff>
      <xdr:row>58</xdr:row>
      <xdr:rowOff>13045</xdr:rowOff>
    </xdr:to>
    <xdr:cxnSp macro="">
      <xdr:nvCxnSpPr>
        <xdr:cNvPr id="121" name="直線コネクタ 120"/>
        <xdr:cNvCxnSpPr/>
      </xdr:nvCxnSpPr>
      <xdr:spPr>
        <a:xfrm flipV="1">
          <a:off x="2019300" y="8901192"/>
          <a:ext cx="889000" cy="105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52693</xdr:rowOff>
    </xdr:from>
    <xdr:to>
      <xdr:col>4</xdr:col>
      <xdr:colOff>206375</xdr:colOff>
      <xdr:row>58</xdr:row>
      <xdr:rowOff>154293</xdr:rowOff>
    </xdr:to>
    <xdr:sp macro="" textlink="">
      <xdr:nvSpPr>
        <xdr:cNvPr id="122" name="フローチャート : 判断 121"/>
        <xdr:cNvSpPr/>
      </xdr:nvSpPr>
      <xdr:spPr>
        <a:xfrm>
          <a:off x="2857500" y="999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145420</xdr:rowOff>
    </xdr:from>
    <xdr:ext cx="599010" cy="259045"/>
    <xdr:sp macro="" textlink="">
      <xdr:nvSpPr>
        <xdr:cNvPr id="123" name="テキスト ボックス 122"/>
        <xdr:cNvSpPr txBox="1"/>
      </xdr:nvSpPr>
      <xdr:spPr>
        <a:xfrm>
          <a:off x="2608794" y="10089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13045</xdr:rowOff>
    </xdr:from>
    <xdr:to>
      <xdr:col>2</xdr:col>
      <xdr:colOff>638175</xdr:colOff>
      <xdr:row>58</xdr:row>
      <xdr:rowOff>40385</xdr:rowOff>
    </xdr:to>
    <xdr:cxnSp macro="">
      <xdr:nvCxnSpPr>
        <xdr:cNvPr id="124" name="直線コネクタ 123"/>
        <xdr:cNvCxnSpPr/>
      </xdr:nvCxnSpPr>
      <xdr:spPr>
        <a:xfrm flipV="1">
          <a:off x="1130300" y="9957145"/>
          <a:ext cx="889000" cy="2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65422</xdr:rowOff>
    </xdr:from>
    <xdr:to>
      <xdr:col>3</xdr:col>
      <xdr:colOff>3175</xdr:colOff>
      <xdr:row>58</xdr:row>
      <xdr:rowOff>167022</xdr:rowOff>
    </xdr:to>
    <xdr:sp macro="" textlink="">
      <xdr:nvSpPr>
        <xdr:cNvPr id="125" name="フローチャート : 判断 124"/>
        <xdr:cNvSpPr/>
      </xdr:nvSpPr>
      <xdr:spPr>
        <a:xfrm>
          <a:off x="1968500" y="1000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158149</xdr:rowOff>
    </xdr:from>
    <xdr:ext cx="599010" cy="259045"/>
    <xdr:sp macro="" textlink="">
      <xdr:nvSpPr>
        <xdr:cNvPr id="126" name="テキスト ボックス 125"/>
        <xdr:cNvSpPr txBox="1"/>
      </xdr:nvSpPr>
      <xdr:spPr>
        <a:xfrm>
          <a:off x="1719794" y="10102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68778</xdr:rowOff>
    </xdr:from>
    <xdr:to>
      <xdr:col>1</xdr:col>
      <xdr:colOff>485775</xdr:colOff>
      <xdr:row>58</xdr:row>
      <xdr:rowOff>170378</xdr:rowOff>
    </xdr:to>
    <xdr:sp macro="" textlink="">
      <xdr:nvSpPr>
        <xdr:cNvPr id="127" name="フローチャート : 判断 126"/>
        <xdr:cNvSpPr/>
      </xdr:nvSpPr>
      <xdr:spPr>
        <a:xfrm>
          <a:off x="1079500" y="10012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161505</xdr:rowOff>
    </xdr:from>
    <xdr:ext cx="534377" cy="259045"/>
    <xdr:sp macro="" textlink="">
      <xdr:nvSpPr>
        <xdr:cNvPr id="128" name="テキスト ボックス 127"/>
        <xdr:cNvSpPr txBox="1"/>
      </xdr:nvSpPr>
      <xdr:spPr>
        <a:xfrm>
          <a:off x="863111" y="1010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150524</xdr:rowOff>
    </xdr:from>
    <xdr:to>
      <xdr:col>6</xdr:col>
      <xdr:colOff>561975</xdr:colOff>
      <xdr:row>56</xdr:row>
      <xdr:rowOff>80674</xdr:rowOff>
    </xdr:to>
    <xdr:sp macro="" textlink="">
      <xdr:nvSpPr>
        <xdr:cNvPr id="134" name="円/楕円 133"/>
        <xdr:cNvSpPr/>
      </xdr:nvSpPr>
      <xdr:spPr>
        <a:xfrm>
          <a:off x="4584700" y="958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103551</xdr:rowOff>
    </xdr:from>
    <xdr:ext cx="690189" cy="259045"/>
    <xdr:sp macro="" textlink="">
      <xdr:nvSpPr>
        <xdr:cNvPr id="135" name="総務費該当値テキスト"/>
        <xdr:cNvSpPr txBox="1"/>
      </xdr:nvSpPr>
      <xdr:spPr>
        <a:xfrm>
          <a:off x="4686300" y="9533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1,980,428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41015</xdr:rowOff>
    </xdr:from>
    <xdr:to>
      <xdr:col>5</xdr:col>
      <xdr:colOff>409575</xdr:colOff>
      <xdr:row>57</xdr:row>
      <xdr:rowOff>142615</xdr:rowOff>
    </xdr:to>
    <xdr:sp macro="" textlink="">
      <xdr:nvSpPr>
        <xdr:cNvPr id="136" name="円/楕円 135"/>
        <xdr:cNvSpPr/>
      </xdr:nvSpPr>
      <xdr:spPr>
        <a:xfrm>
          <a:off x="3746500" y="981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159142</xdr:rowOff>
    </xdr:from>
    <xdr:ext cx="599010" cy="259045"/>
    <xdr:sp macro="" textlink="">
      <xdr:nvSpPr>
        <xdr:cNvPr id="137" name="テキスト ボックス 136"/>
        <xdr:cNvSpPr txBox="1"/>
      </xdr:nvSpPr>
      <xdr:spPr>
        <a:xfrm>
          <a:off x="3497794" y="9588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959,470</a:t>
          </a:r>
          <a:endParaRPr kumimoji="1" lang="ja-JP" altLang="en-US" sz="1000" b="1">
            <a:solidFill>
              <a:srgbClr val="FF0000"/>
            </a:solidFill>
            <a:latin typeface="ＭＳ Ｐゴシック"/>
          </a:endParaRPr>
        </a:p>
      </xdr:txBody>
    </xdr:sp>
    <xdr:clientData/>
  </xdr:oneCellAnchor>
  <xdr:twoCellAnchor>
    <xdr:from>
      <xdr:col>4</xdr:col>
      <xdr:colOff>104775</xdr:colOff>
      <xdr:row>51</xdr:row>
      <xdr:rowOff>106442</xdr:rowOff>
    </xdr:from>
    <xdr:to>
      <xdr:col>4</xdr:col>
      <xdr:colOff>206375</xdr:colOff>
      <xdr:row>52</xdr:row>
      <xdr:rowOff>36592</xdr:rowOff>
    </xdr:to>
    <xdr:sp macro="" textlink="">
      <xdr:nvSpPr>
        <xdr:cNvPr id="138" name="円/楕円 137"/>
        <xdr:cNvSpPr/>
      </xdr:nvSpPr>
      <xdr:spPr>
        <a:xfrm>
          <a:off x="2857500" y="885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496279</xdr:colOff>
      <xdr:row>50</xdr:row>
      <xdr:rowOff>53119</xdr:rowOff>
    </xdr:from>
    <xdr:ext cx="690189" cy="259045"/>
    <xdr:sp macro="" textlink="">
      <xdr:nvSpPr>
        <xdr:cNvPr id="139" name="テキスト ボックス 138"/>
        <xdr:cNvSpPr txBox="1"/>
      </xdr:nvSpPr>
      <xdr:spPr>
        <a:xfrm>
          <a:off x="2563204" y="86256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5,173,263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133695</xdr:rowOff>
    </xdr:from>
    <xdr:to>
      <xdr:col>3</xdr:col>
      <xdr:colOff>3175</xdr:colOff>
      <xdr:row>58</xdr:row>
      <xdr:rowOff>63845</xdr:rowOff>
    </xdr:to>
    <xdr:sp macro="" textlink="">
      <xdr:nvSpPr>
        <xdr:cNvPr id="140" name="円/楕円 139"/>
        <xdr:cNvSpPr/>
      </xdr:nvSpPr>
      <xdr:spPr>
        <a:xfrm>
          <a:off x="1968500" y="990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80372</xdr:rowOff>
    </xdr:from>
    <xdr:ext cx="599010" cy="259045"/>
    <xdr:sp macro="" textlink="">
      <xdr:nvSpPr>
        <xdr:cNvPr id="141" name="テキスト ボックス 140"/>
        <xdr:cNvSpPr txBox="1"/>
      </xdr:nvSpPr>
      <xdr:spPr>
        <a:xfrm>
          <a:off x="1719794" y="968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554,046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161035</xdr:rowOff>
    </xdr:from>
    <xdr:to>
      <xdr:col>1</xdr:col>
      <xdr:colOff>485775</xdr:colOff>
      <xdr:row>58</xdr:row>
      <xdr:rowOff>91185</xdr:rowOff>
    </xdr:to>
    <xdr:sp macro="" textlink="">
      <xdr:nvSpPr>
        <xdr:cNvPr id="142" name="円/楕円 141"/>
        <xdr:cNvSpPr/>
      </xdr:nvSpPr>
      <xdr:spPr>
        <a:xfrm>
          <a:off x="1079500" y="993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107712</xdr:rowOff>
    </xdr:from>
    <xdr:ext cx="599010" cy="259045"/>
    <xdr:sp macro="" textlink="">
      <xdr:nvSpPr>
        <xdr:cNvPr id="143" name="テキスト ボックス 142"/>
        <xdr:cNvSpPr txBox="1"/>
      </xdr:nvSpPr>
      <xdr:spPr>
        <a:xfrm>
          <a:off x="830794" y="9708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434,448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5" name="直線コネクタ 164"/>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6"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7" name="直線コネクタ 166"/>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68"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69" name="直線コネクタ 168"/>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111390</xdr:rowOff>
    </xdr:from>
    <xdr:to>
      <xdr:col>6</xdr:col>
      <xdr:colOff>511175</xdr:colOff>
      <xdr:row>77</xdr:row>
      <xdr:rowOff>42514</xdr:rowOff>
    </xdr:to>
    <xdr:cxnSp macro="">
      <xdr:nvCxnSpPr>
        <xdr:cNvPr id="170" name="直線コネクタ 169"/>
        <xdr:cNvCxnSpPr/>
      </xdr:nvCxnSpPr>
      <xdr:spPr>
        <a:xfrm flipV="1">
          <a:off x="3797300" y="13141590"/>
          <a:ext cx="838200" cy="10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132052</xdr:rowOff>
    </xdr:from>
    <xdr:ext cx="599010" cy="259045"/>
    <xdr:sp macro="" textlink="">
      <xdr:nvSpPr>
        <xdr:cNvPr id="171" name="民生費平均値テキスト"/>
        <xdr:cNvSpPr txBox="1"/>
      </xdr:nvSpPr>
      <xdr:spPr>
        <a:xfrm>
          <a:off x="4686300" y="1281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2" name="フローチャート : 判断 171"/>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42514</xdr:rowOff>
    </xdr:from>
    <xdr:to>
      <xdr:col>5</xdr:col>
      <xdr:colOff>358775</xdr:colOff>
      <xdr:row>77</xdr:row>
      <xdr:rowOff>73211</xdr:rowOff>
    </xdr:to>
    <xdr:cxnSp macro="">
      <xdr:nvCxnSpPr>
        <xdr:cNvPr id="173" name="直線コネクタ 172"/>
        <xdr:cNvCxnSpPr/>
      </xdr:nvCxnSpPr>
      <xdr:spPr>
        <a:xfrm flipV="1">
          <a:off x="2908300" y="13244164"/>
          <a:ext cx="889000" cy="3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1982</xdr:rowOff>
    </xdr:from>
    <xdr:to>
      <xdr:col>5</xdr:col>
      <xdr:colOff>409575</xdr:colOff>
      <xdr:row>75</xdr:row>
      <xdr:rowOff>103582</xdr:rowOff>
    </xdr:to>
    <xdr:sp macro="" textlink="">
      <xdr:nvSpPr>
        <xdr:cNvPr id="174" name="フローチャート : 判断 173"/>
        <xdr:cNvSpPr/>
      </xdr:nvSpPr>
      <xdr:spPr>
        <a:xfrm>
          <a:off x="3746500" y="1286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120109</xdr:rowOff>
    </xdr:from>
    <xdr:ext cx="599010" cy="259045"/>
    <xdr:sp macro="" textlink="">
      <xdr:nvSpPr>
        <xdr:cNvPr id="175" name="テキスト ボックス 174"/>
        <xdr:cNvSpPr txBox="1"/>
      </xdr:nvSpPr>
      <xdr:spPr>
        <a:xfrm>
          <a:off x="3497794" y="12635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73211</xdr:rowOff>
    </xdr:from>
    <xdr:to>
      <xdr:col>4</xdr:col>
      <xdr:colOff>155575</xdr:colOff>
      <xdr:row>77</xdr:row>
      <xdr:rowOff>80287</xdr:rowOff>
    </xdr:to>
    <xdr:cxnSp macro="">
      <xdr:nvCxnSpPr>
        <xdr:cNvPr id="176" name="直線コネクタ 175"/>
        <xdr:cNvCxnSpPr/>
      </xdr:nvCxnSpPr>
      <xdr:spPr>
        <a:xfrm flipV="1">
          <a:off x="2019300" y="13274861"/>
          <a:ext cx="889000" cy="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112153</xdr:rowOff>
    </xdr:from>
    <xdr:to>
      <xdr:col>4</xdr:col>
      <xdr:colOff>206375</xdr:colOff>
      <xdr:row>77</xdr:row>
      <xdr:rowOff>42303</xdr:rowOff>
    </xdr:to>
    <xdr:sp macro="" textlink="">
      <xdr:nvSpPr>
        <xdr:cNvPr id="177" name="フローチャート : 判断 176"/>
        <xdr:cNvSpPr/>
      </xdr:nvSpPr>
      <xdr:spPr>
        <a:xfrm>
          <a:off x="2857500" y="1314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58830</xdr:rowOff>
    </xdr:from>
    <xdr:ext cx="599010" cy="259045"/>
    <xdr:sp macro="" textlink="">
      <xdr:nvSpPr>
        <xdr:cNvPr id="178" name="テキスト ボックス 177"/>
        <xdr:cNvSpPr txBox="1"/>
      </xdr:nvSpPr>
      <xdr:spPr>
        <a:xfrm>
          <a:off x="2608794" y="12917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70779</xdr:rowOff>
    </xdr:from>
    <xdr:to>
      <xdr:col>2</xdr:col>
      <xdr:colOff>638175</xdr:colOff>
      <xdr:row>77</xdr:row>
      <xdr:rowOff>80287</xdr:rowOff>
    </xdr:to>
    <xdr:cxnSp macro="">
      <xdr:nvCxnSpPr>
        <xdr:cNvPr id="179" name="直線コネクタ 178"/>
        <xdr:cNvCxnSpPr/>
      </xdr:nvCxnSpPr>
      <xdr:spPr>
        <a:xfrm>
          <a:off x="1130300" y="13272429"/>
          <a:ext cx="889000" cy="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138440</xdr:rowOff>
    </xdr:from>
    <xdr:to>
      <xdr:col>3</xdr:col>
      <xdr:colOff>3175</xdr:colOff>
      <xdr:row>77</xdr:row>
      <xdr:rowOff>68590</xdr:rowOff>
    </xdr:to>
    <xdr:sp macro="" textlink="">
      <xdr:nvSpPr>
        <xdr:cNvPr id="180" name="フローチャート : 判断 179"/>
        <xdr:cNvSpPr/>
      </xdr:nvSpPr>
      <xdr:spPr>
        <a:xfrm>
          <a:off x="1968500" y="131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85117</xdr:rowOff>
    </xdr:from>
    <xdr:ext cx="599010" cy="259045"/>
    <xdr:sp macro="" textlink="">
      <xdr:nvSpPr>
        <xdr:cNvPr id="181" name="テキスト ボックス 180"/>
        <xdr:cNvSpPr txBox="1"/>
      </xdr:nvSpPr>
      <xdr:spPr>
        <a:xfrm>
          <a:off x="1719794" y="129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140849</xdr:rowOff>
    </xdr:from>
    <xdr:to>
      <xdr:col>1</xdr:col>
      <xdr:colOff>485775</xdr:colOff>
      <xdr:row>77</xdr:row>
      <xdr:rowOff>70999</xdr:rowOff>
    </xdr:to>
    <xdr:sp macro="" textlink="">
      <xdr:nvSpPr>
        <xdr:cNvPr id="182" name="フローチャート : 判断 181"/>
        <xdr:cNvSpPr/>
      </xdr:nvSpPr>
      <xdr:spPr>
        <a:xfrm>
          <a:off x="1079500" y="1317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87527</xdr:rowOff>
    </xdr:from>
    <xdr:ext cx="599010" cy="259045"/>
    <xdr:sp macro="" textlink="">
      <xdr:nvSpPr>
        <xdr:cNvPr id="183" name="テキスト ボックス 182"/>
        <xdr:cNvSpPr txBox="1"/>
      </xdr:nvSpPr>
      <xdr:spPr>
        <a:xfrm>
          <a:off x="830794" y="1294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60590</xdr:rowOff>
    </xdr:from>
    <xdr:to>
      <xdr:col>6</xdr:col>
      <xdr:colOff>561975</xdr:colOff>
      <xdr:row>76</xdr:row>
      <xdr:rowOff>162190</xdr:rowOff>
    </xdr:to>
    <xdr:sp macro="" textlink="">
      <xdr:nvSpPr>
        <xdr:cNvPr id="189" name="円/楕円 188"/>
        <xdr:cNvSpPr/>
      </xdr:nvSpPr>
      <xdr:spPr>
        <a:xfrm>
          <a:off x="4584700" y="1309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146967</xdr:rowOff>
    </xdr:from>
    <xdr:ext cx="599010" cy="259045"/>
    <xdr:sp macro="" textlink="">
      <xdr:nvSpPr>
        <xdr:cNvPr id="190" name="民生費該当値テキスト"/>
        <xdr:cNvSpPr txBox="1"/>
      </xdr:nvSpPr>
      <xdr:spPr>
        <a:xfrm>
          <a:off x="4686300" y="13005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162,384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163164</xdr:rowOff>
    </xdr:from>
    <xdr:to>
      <xdr:col>5</xdr:col>
      <xdr:colOff>409575</xdr:colOff>
      <xdr:row>77</xdr:row>
      <xdr:rowOff>93314</xdr:rowOff>
    </xdr:to>
    <xdr:sp macro="" textlink="">
      <xdr:nvSpPr>
        <xdr:cNvPr id="191" name="円/楕円 190"/>
        <xdr:cNvSpPr/>
      </xdr:nvSpPr>
      <xdr:spPr>
        <a:xfrm>
          <a:off x="3746500" y="1319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84441</xdr:rowOff>
    </xdr:from>
    <xdr:ext cx="599010" cy="259045"/>
    <xdr:sp macro="" textlink="">
      <xdr:nvSpPr>
        <xdr:cNvPr id="192" name="テキスト ボックス 191"/>
        <xdr:cNvSpPr txBox="1"/>
      </xdr:nvSpPr>
      <xdr:spPr>
        <a:xfrm>
          <a:off x="3497794" y="132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117,514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22411</xdr:rowOff>
    </xdr:from>
    <xdr:to>
      <xdr:col>4</xdr:col>
      <xdr:colOff>206375</xdr:colOff>
      <xdr:row>77</xdr:row>
      <xdr:rowOff>124011</xdr:rowOff>
    </xdr:to>
    <xdr:sp macro="" textlink="">
      <xdr:nvSpPr>
        <xdr:cNvPr id="193" name="円/楕円 192"/>
        <xdr:cNvSpPr/>
      </xdr:nvSpPr>
      <xdr:spPr>
        <a:xfrm>
          <a:off x="2857500" y="1322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115138</xdr:rowOff>
    </xdr:from>
    <xdr:ext cx="599010" cy="259045"/>
    <xdr:sp macro="" textlink="">
      <xdr:nvSpPr>
        <xdr:cNvPr id="194" name="テキスト ボックス 193"/>
        <xdr:cNvSpPr txBox="1"/>
      </xdr:nvSpPr>
      <xdr:spPr>
        <a:xfrm>
          <a:off x="2608794" y="1331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104,085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29487</xdr:rowOff>
    </xdr:from>
    <xdr:to>
      <xdr:col>3</xdr:col>
      <xdr:colOff>3175</xdr:colOff>
      <xdr:row>77</xdr:row>
      <xdr:rowOff>131087</xdr:rowOff>
    </xdr:to>
    <xdr:sp macro="" textlink="">
      <xdr:nvSpPr>
        <xdr:cNvPr id="195" name="円/楕円 194"/>
        <xdr:cNvSpPr/>
      </xdr:nvSpPr>
      <xdr:spPr>
        <a:xfrm>
          <a:off x="1968500" y="1323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122214</xdr:rowOff>
    </xdr:from>
    <xdr:ext cx="599010" cy="259045"/>
    <xdr:sp macro="" textlink="">
      <xdr:nvSpPr>
        <xdr:cNvPr id="196" name="テキスト ボックス 195"/>
        <xdr:cNvSpPr txBox="1"/>
      </xdr:nvSpPr>
      <xdr:spPr>
        <a:xfrm>
          <a:off x="1719794" y="13323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100,990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19979</xdr:rowOff>
    </xdr:from>
    <xdr:to>
      <xdr:col>1</xdr:col>
      <xdr:colOff>485775</xdr:colOff>
      <xdr:row>77</xdr:row>
      <xdr:rowOff>121579</xdr:rowOff>
    </xdr:to>
    <xdr:sp macro="" textlink="">
      <xdr:nvSpPr>
        <xdr:cNvPr id="197" name="円/楕円 196"/>
        <xdr:cNvSpPr/>
      </xdr:nvSpPr>
      <xdr:spPr>
        <a:xfrm>
          <a:off x="1079500" y="132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112706</xdr:rowOff>
    </xdr:from>
    <xdr:ext cx="599010" cy="259045"/>
    <xdr:sp macro="" textlink="">
      <xdr:nvSpPr>
        <xdr:cNvPr id="198" name="テキスト ボックス 197"/>
        <xdr:cNvSpPr txBox="1"/>
      </xdr:nvSpPr>
      <xdr:spPr>
        <a:xfrm>
          <a:off x="830794" y="1331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2" name="直線コネクタ 221"/>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3"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4" name="直線コネクタ 223"/>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5"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6" name="直線コネクタ 225"/>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59043</xdr:rowOff>
    </xdr:from>
    <xdr:to>
      <xdr:col>6</xdr:col>
      <xdr:colOff>511175</xdr:colOff>
      <xdr:row>98</xdr:row>
      <xdr:rowOff>76062</xdr:rowOff>
    </xdr:to>
    <xdr:cxnSp macro="">
      <xdr:nvCxnSpPr>
        <xdr:cNvPr id="227" name="直線コネクタ 226"/>
        <xdr:cNvCxnSpPr/>
      </xdr:nvCxnSpPr>
      <xdr:spPr>
        <a:xfrm flipV="1">
          <a:off x="3797300" y="16861143"/>
          <a:ext cx="838200" cy="1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113549</xdr:rowOff>
    </xdr:from>
    <xdr:ext cx="599010" cy="259045"/>
    <xdr:sp macro="" textlink="">
      <xdr:nvSpPr>
        <xdr:cNvPr id="228" name="衛生費平均値テキスト"/>
        <xdr:cNvSpPr txBox="1"/>
      </xdr:nvSpPr>
      <xdr:spPr>
        <a:xfrm>
          <a:off x="4686300" y="16401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29" name="フローチャート : 判断 228"/>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49673</xdr:rowOff>
    </xdr:from>
    <xdr:to>
      <xdr:col>5</xdr:col>
      <xdr:colOff>358775</xdr:colOff>
      <xdr:row>98</xdr:row>
      <xdr:rowOff>76062</xdr:rowOff>
    </xdr:to>
    <xdr:cxnSp macro="">
      <xdr:nvCxnSpPr>
        <xdr:cNvPr id="230" name="直線コネクタ 229"/>
        <xdr:cNvCxnSpPr/>
      </xdr:nvCxnSpPr>
      <xdr:spPr>
        <a:xfrm>
          <a:off x="2908300" y="16851773"/>
          <a:ext cx="889000" cy="2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10829</xdr:rowOff>
    </xdr:from>
    <xdr:to>
      <xdr:col>5</xdr:col>
      <xdr:colOff>409575</xdr:colOff>
      <xdr:row>96</xdr:row>
      <xdr:rowOff>112429</xdr:rowOff>
    </xdr:to>
    <xdr:sp macro="" textlink="">
      <xdr:nvSpPr>
        <xdr:cNvPr id="231" name="フローチャート : 判断 230"/>
        <xdr:cNvSpPr/>
      </xdr:nvSpPr>
      <xdr:spPr>
        <a:xfrm>
          <a:off x="3746500" y="1647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128956</xdr:rowOff>
    </xdr:from>
    <xdr:ext cx="599010" cy="259045"/>
    <xdr:sp macro="" textlink="">
      <xdr:nvSpPr>
        <xdr:cNvPr id="232" name="テキスト ボックス 231"/>
        <xdr:cNvSpPr txBox="1"/>
      </xdr:nvSpPr>
      <xdr:spPr>
        <a:xfrm>
          <a:off x="3497794" y="16245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43959</xdr:rowOff>
    </xdr:from>
    <xdr:to>
      <xdr:col>4</xdr:col>
      <xdr:colOff>155575</xdr:colOff>
      <xdr:row>98</xdr:row>
      <xdr:rowOff>49673</xdr:rowOff>
    </xdr:to>
    <xdr:cxnSp macro="">
      <xdr:nvCxnSpPr>
        <xdr:cNvPr id="233" name="直線コネクタ 232"/>
        <xdr:cNvCxnSpPr/>
      </xdr:nvCxnSpPr>
      <xdr:spPr>
        <a:xfrm>
          <a:off x="2019300" y="16846059"/>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135568</xdr:rowOff>
    </xdr:from>
    <xdr:to>
      <xdr:col>4</xdr:col>
      <xdr:colOff>206375</xdr:colOff>
      <xdr:row>98</xdr:row>
      <xdr:rowOff>65718</xdr:rowOff>
    </xdr:to>
    <xdr:sp macro="" textlink="">
      <xdr:nvSpPr>
        <xdr:cNvPr id="234" name="フローチャート : 判断 233"/>
        <xdr:cNvSpPr/>
      </xdr:nvSpPr>
      <xdr:spPr>
        <a:xfrm>
          <a:off x="2857500" y="1676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82245</xdr:rowOff>
    </xdr:from>
    <xdr:ext cx="534377" cy="259045"/>
    <xdr:sp macro="" textlink="">
      <xdr:nvSpPr>
        <xdr:cNvPr id="235" name="テキスト ボックス 234"/>
        <xdr:cNvSpPr txBox="1"/>
      </xdr:nvSpPr>
      <xdr:spPr>
        <a:xfrm>
          <a:off x="2641111" y="1654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43959</xdr:rowOff>
    </xdr:from>
    <xdr:to>
      <xdr:col>2</xdr:col>
      <xdr:colOff>638175</xdr:colOff>
      <xdr:row>98</xdr:row>
      <xdr:rowOff>108138</xdr:rowOff>
    </xdr:to>
    <xdr:cxnSp macro="">
      <xdr:nvCxnSpPr>
        <xdr:cNvPr id="236" name="直線コネクタ 235"/>
        <xdr:cNvCxnSpPr/>
      </xdr:nvCxnSpPr>
      <xdr:spPr>
        <a:xfrm flipV="1">
          <a:off x="1130300" y="16846059"/>
          <a:ext cx="889000" cy="6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150264</xdr:rowOff>
    </xdr:from>
    <xdr:to>
      <xdr:col>3</xdr:col>
      <xdr:colOff>3175</xdr:colOff>
      <xdr:row>98</xdr:row>
      <xdr:rowOff>80414</xdr:rowOff>
    </xdr:to>
    <xdr:sp macro="" textlink="">
      <xdr:nvSpPr>
        <xdr:cNvPr id="237" name="フローチャート : 判断 236"/>
        <xdr:cNvSpPr/>
      </xdr:nvSpPr>
      <xdr:spPr>
        <a:xfrm>
          <a:off x="1968500" y="1678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96941</xdr:rowOff>
    </xdr:from>
    <xdr:ext cx="534377" cy="259045"/>
    <xdr:sp macro="" textlink="">
      <xdr:nvSpPr>
        <xdr:cNvPr id="238" name="テキスト ボックス 237"/>
        <xdr:cNvSpPr txBox="1"/>
      </xdr:nvSpPr>
      <xdr:spPr>
        <a:xfrm>
          <a:off x="1752111" y="1655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157060</xdr:rowOff>
    </xdr:from>
    <xdr:to>
      <xdr:col>1</xdr:col>
      <xdr:colOff>485775</xdr:colOff>
      <xdr:row>98</xdr:row>
      <xdr:rowOff>87210</xdr:rowOff>
    </xdr:to>
    <xdr:sp macro="" textlink="">
      <xdr:nvSpPr>
        <xdr:cNvPr id="239" name="フローチャート : 判断 238"/>
        <xdr:cNvSpPr/>
      </xdr:nvSpPr>
      <xdr:spPr>
        <a:xfrm>
          <a:off x="1079500" y="1678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103737</xdr:rowOff>
    </xdr:from>
    <xdr:ext cx="534377" cy="259045"/>
    <xdr:sp macro="" textlink="">
      <xdr:nvSpPr>
        <xdr:cNvPr id="240" name="テキスト ボックス 239"/>
        <xdr:cNvSpPr txBox="1"/>
      </xdr:nvSpPr>
      <xdr:spPr>
        <a:xfrm>
          <a:off x="863111" y="1656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8243</xdr:rowOff>
    </xdr:from>
    <xdr:to>
      <xdr:col>6</xdr:col>
      <xdr:colOff>561975</xdr:colOff>
      <xdr:row>98</xdr:row>
      <xdr:rowOff>109843</xdr:rowOff>
    </xdr:to>
    <xdr:sp macro="" textlink="">
      <xdr:nvSpPr>
        <xdr:cNvPr id="246" name="円/楕円 245"/>
        <xdr:cNvSpPr/>
      </xdr:nvSpPr>
      <xdr:spPr>
        <a:xfrm>
          <a:off x="4584700" y="1681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94620</xdr:rowOff>
    </xdr:from>
    <xdr:ext cx="534377" cy="259045"/>
    <xdr:sp macro="" textlink="">
      <xdr:nvSpPr>
        <xdr:cNvPr id="247" name="衛生費該当値テキスト"/>
        <xdr:cNvSpPr txBox="1"/>
      </xdr:nvSpPr>
      <xdr:spPr>
        <a:xfrm>
          <a:off x="4686300" y="1672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41,170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25262</xdr:rowOff>
    </xdr:from>
    <xdr:to>
      <xdr:col>5</xdr:col>
      <xdr:colOff>409575</xdr:colOff>
      <xdr:row>98</xdr:row>
      <xdr:rowOff>126862</xdr:rowOff>
    </xdr:to>
    <xdr:sp macro="" textlink="">
      <xdr:nvSpPr>
        <xdr:cNvPr id="248" name="円/楕円 247"/>
        <xdr:cNvSpPr/>
      </xdr:nvSpPr>
      <xdr:spPr>
        <a:xfrm>
          <a:off x="3746500" y="1682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117989</xdr:rowOff>
    </xdr:from>
    <xdr:ext cx="534377" cy="259045"/>
    <xdr:sp macro="" textlink="">
      <xdr:nvSpPr>
        <xdr:cNvPr id="249" name="テキスト ボックス 248"/>
        <xdr:cNvSpPr txBox="1"/>
      </xdr:nvSpPr>
      <xdr:spPr>
        <a:xfrm>
          <a:off x="3530111" y="169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36,703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170323</xdr:rowOff>
    </xdr:from>
    <xdr:to>
      <xdr:col>4</xdr:col>
      <xdr:colOff>206375</xdr:colOff>
      <xdr:row>98</xdr:row>
      <xdr:rowOff>100473</xdr:rowOff>
    </xdr:to>
    <xdr:sp macro="" textlink="">
      <xdr:nvSpPr>
        <xdr:cNvPr id="250" name="円/楕円 249"/>
        <xdr:cNvSpPr/>
      </xdr:nvSpPr>
      <xdr:spPr>
        <a:xfrm>
          <a:off x="2857500" y="1680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91600</xdr:rowOff>
    </xdr:from>
    <xdr:ext cx="534377" cy="259045"/>
    <xdr:sp macro="" textlink="">
      <xdr:nvSpPr>
        <xdr:cNvPr id="251" name="テキスト ボックス 250"/>
        <xdr:cNvSpPr txBox="1"/>
      </xdr:nvSpPr>
      <xdr:spPr>
        <a:xfrm>
          <a:off x="2641111" y="1689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43,629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164609</xdr:rowOff>
    </xdr:from>
    <xdr:to>
      <xdr:col>3</xdr:col>
      <xdr:colOff>3175</xdr:colOff>
      <xdr:row>98</xdr:row>
      <xdr:rowOff>94759</xdr:rowOff>
    </xdr:to>
    <xdr:sp macro="" textlink="">
      <xdr:nvSpPr>
        <xdr:cNvPr id="252" name="円/楕円 251"/>
        <xdr:cNvSpPr/>
      </xdr:nvSpPr>
      <xdr:spPr>
        <a:xfrm>
          <a:off x="1968500" y="1679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85886</xdr:rowOff>
    </xdr:from>
    <xdr:ext cx="534377" cy="259045"/>
    <xdr:sp macro="" textlink="">
      <xdr:nvSpPr>
        <xdr:cNvPr id="253" name="テキスト ボックス 252"/>
        <xdr:cNvSpPr txBox="1"/>
      </xdr:nvSpPr>
      <xdr:spPr>
        <a:xfrm>
          <a:off x="1752111" y="1688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45,129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57338</xdr:rowOff>
    </xdr:from>
    <xdr:to>
      <xdr:col>1</xdr:col>
      <xdr:colOff>485775</xdr:colOff>
      <xdr:row>98</xdr:row>
      <xdr:rowOff>158938</xdr:rowOff>
    </xdr:to>
    <xdr:sp macro="" textlink="">
      <xdr:nvSpPr>
        <xdr:cNvPr id="254" name="円/楕円 253"/>
        <xdr:cNvSpPr/>
      </xdr:nvSpPr>
      <xdr:spPr>
        <a:xfrm>
          <a:off x="1079500" y="1685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150065</xdr:rowOff>
    </xdr:from>
    <xdr:ext cx="534377" cy="259045"/>
    <xdr:sp macro="" textlink="">
      <xdr:nvSpPr>
        <xdr:cNvPr id="255" name="テキスト ボックス 254"/>
        <xdr:cNvSpPr txBox="1"/>
      </xdr:nvSpPr>
      <xdr:spPr>
        <a:xfrm>
          <a:off x="863111" y="1695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28,284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79" name="直線コネクタ 278"/>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0"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2"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3" name="直線コネクタ 282"/>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125158</xdr:rowOff>
    </xdr:from>
    <xdr:to>
      <xdr:col>15</xdr:col>
      <xdr:colOff>180975</xdr:colOff>
      <xdr:row>38</xdr:row>
      <xdr:rowOff>137287</xdr:rowOff>
    </xdr:to>
    <xdr:cxnSp macro="">
      <xdr:nvCxnSpPr>
        <xdr:cNvPr id="284" name="直線コネクタ 283"/>
        <xdr:cNvCxnSpPr/>
      </xdr:nvCxnSpPr>
      <xdr:spPr>
        <a:xfrm flipV="1">
          <a:off x="9639300" y="6640258"/>
          <a:ext cx="838200" cy="1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126255</xdr:rowOff>
    </xdr:from>
    <xdr:ext cx="469744" cy="259045"/>
    <xdr:sp macro="" textlink="">
      <xdr:nvSpPr>
        <xdr:cNvPr id="285" name="労働費平均値テキスト"/>
        <xdr:cNvSpPr txBox="1"/>
      </xdr:nvSpPr>
      <xdr:spPr>
        <a:xfrm>
          <a:off x="10528300" y="6641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6" name="フローチャート : 判断 285"/>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137287</xdr:rowOff>
    </xdr:from>
    <xdr:to>
      <xdr:col>14</xdr:col>
      <xdr:colOff>28575</xdr:colOff>
      <xdr:row>38</xdr:row>
      <xdr:rowOff>141592</xdr:rowOff>
    </xdr:to>
    <xdr:cxnSp macro="">
      <xdr:nvCxnSpPr>
        <xdr:cNvPr id="287" name="直線コネクタ 286"/>
        <xdr:cNvCxnSpPr/>
      </xdr:nvCxnSpPr>
      <xdr:spPr>
        <a:xfrm flipV="1">
          <a:off x="8750300" y="6652387"/>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123165</xdr:rowOff>
    </xdr:from>
    <xdr:to>
      <xdr:col>14</xdr:col>
      <xdr:colOff>79375</xdr:colOff>
      <xdr:row>39</xdr:row>
      <xdr:rowOff>53315</xdr:rowOff>
    </xdr:to>
    <xdr:sp macro="" textlink="">
      <xdr:nvSpPr>
        <xdr:cNvPr id="288" name="フローチャート : 判断 287"/>
        <xdr:cNvSpPr/>
      </xdr:nvSpPr>
      <xdr:spPr>
        <a:xfrm>
          <a:off x="9588500" y="66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44442</xdr:rowOff>
    </xdr:from>
    <xdr:ext cx="469744" cy="259045"/>
    <xdr:sp macro="" textlink="">
      <xdr:nvSpPr>
        <xdr:cNvPr id="289" name="テキスト ボックス 288"/>
        <xdr:cNvSpPr txBox="1"/>
      </xdr:nvSpPr>
      <xdr:spPr>
        <a:xfrm>
          <a:off x="9404427" y="673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141415</xdr:rowOff>
    </xdr:from>
    <xdr:to>
      <xdr:col>12</xdr:col>
      <xdr:colOff>511175</xdr:colOff>
      <xdr:row>38</xdr:row>
      <xdr:rowOff>141592</xdr:rowOff>
    </xdr:to>
    <xdr:cxnSp macro="">
      <xdr:nvCxnSpPr>
        <xdr:cNvPr id="290" name="直線コネクタ 289"/>
        <xdr:cNvCxnSpPr/>
      </xdr:nvCxnSpPr>
      <xdr:spPr>
        <a:xfrm>
          <a:off x="7861300" y="6656515"/>
          <a:ext cx="889000" cy="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154267</xdr:rowOff>
    </xdr:from>
    <xdr:to>
      <xdr:col>12</xdr:col>
      <xdr:colOff>561975</xdr:colOff>
      <xdr:row>39</xdr:row>
      <xdr:rowOff>84417</xdr:rowOff>
    </xdr:to>
    <xdr:sp macro="" textlink="">
      <xdr:nvSpPr>
        <xdr:cNvPr id="291" name="フローチャート : 判断 290"/>
        <xdr:cNvSpPr/>
      </xdr:nvSpPr>
      <xdr:spPr>
        <a:xfrm>
          <a:off x="8699500" y="666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75544</xdr:rowOff>
    </xdr:from>
    <xdr:ext cx="378565" cy="259045"/>
    <xdr:sp macro="" textlink="">
      <xdr:nvSpPr>
        <xdr:cNvPr id="292" name="テキスト ボックス 291"/>
        <xdr:cNvSpPr txBox="1"/>
      </xdr:nvSpPr>
      <xdr:spPr>
        <a:xfrm>
          <a:off x="8561017" y="6762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141415</xdr:rowOff>
    </xdr:from>
    <xdr:to>
      <xdr:col>11</xdr:col>
      <xdr:colOff>307975</xdr:colOff>
      <xdr:row>39</xdr:row>
      <xdr:rowOff>11862</xdr:rowOff>
    </xdr:to>
    <xdr:cxnSp macro="">
      <xdr:nvCxnSpPr>
        <xdr:cNvPr id="293" name="直線コネクタ 292"/>
        <xdr:cNvCxnSpPr/>
      </xdr:nvCxnSpPr>
      <xdr:spPr>
        <a:xfrm flipV="1">
          <a:off x="6972300" y="6656515"/>
          <a:ext cx="889000" cy="4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145580</xdr:rowOff>
    </xdr:from>
    <xdr:to>
      <xdr:col>11</xdr:col>
      <xdr:colOff>358775</xdr:colOff>
      <xdr:row>39</xdr:row>
      <xdr:rowOff>75730</xdr:rowOff>
    </xdr:to>
    <xdr:sp macro="" textlink="">
      <xdr:nvSpPr>
        <xdr:cNvPr id="294" name="フローチャート : 判断 293"/>
        <xdr:cNvSpPr/>
      </xdr:nvSpPr>
      <xdr:spPr>
        <a:xfrm>
          <a:off x="7810500" y="66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66857</xdr:rowOff>
    </xdr:from>
    <xdr:ext cx="469744" cy="259045"/>
    <xdr:sp macro="" textlink="">
      <xdr:nvSpPr>
        <xdr:cNvPr id="295" name="テキスト ボックス 294"/>
        <xdr:cNvSpPr txBox="1"/>
      </xdr:nvSpPr>
      <xdr:spPr>
        <a:xfrm>
          <a:off x="7626427" y="675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138785</xdr:rowOff>
    </xdr:from>
    <xdr:to>
      <xdr:col>10</xdr:col>
      <xdr:colOff>155575</xdr:colOff>
      <xdr:row>39</xdr:row>
      <xdr:rowOff>68935</xdr:rowOff>
    </xdr:to>
    <xdr:sp macro="" textlink="">
      <xdr:nvSpPr>
        <xdr:cNvPr id="296" name="フローチャート : 判断 295"/>
        <xdr:cNvSpPr/>
      </xdr:nvSpPr>
      <xdr:spPr>
        <a:xfrm>
          <a:off x="6921500" y="665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60062</xdr:rowOff>
    </xdr:from>
    <xdr:ext cx="469744" cy="259045"/>
    <xdr:sp macro="" textlink="">
      <xdr:nvSpPr>
        <xdr:cNvPr id="297" name="テキスト ボックス 296"/>
        <xdr:cNvSpPr txBox="1"/>
      </xdr:nvSpPr>
      <xdr:spPr>
        <a:xfrm>
          <a:off x="6737427" y="674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74358</xdr:rowOff>
    </xdr:from>
    <xdr:to>
      <xdr:col>15</xdr:col>
      <xdr:colOff>231775</xdr:colOff>
      <xdr:row>39</xdr:row>
      <xdr:rowOff>4508</xdr:rowOff>
    </xdr:to>
    <xdr:sp macro="" textlink="">
      <xdr:nvSpPr>
        <xdr:cNvPr id="303" name="円/楕円 302"/>
        <xdr:cNvSpPr/>
      </xdr:nvSpPr>
      <xdr:spPr>
        <a:xfrm>
          <a:off x="10426700" y="658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33736</xdr:rowOff>
    </xdr:from>
    <xdr:ext cx="469744" cy="259045"/>
    <xdr:sp macro="" textlink="">
      <xdr:nvSpPr>
        <xdr:cNvPr id="304" name="労働費該当値テキスト"/>
        <xdr:cNvSpPr txBox="1"/>
      </xdr:nvSpPr>
      <xdr:spPr>
        <a:xfrm>
          <a:off x="10528300" y="6377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86487</xdr:rowOff>
    </xdr:from>
    <xdr:to>
      <xdr:col>14</xdr:col>
      <xdr:colOff>79375</xdr:colOff>
      <xdr:row>39</xdr:row>
      <xdr:rowOff>16637</xdr:rowOff>
    </xdr:to>
    <xdr:sp macro="" textlink="">
      <xdr:nvSpPr>
        <xdr:cNvPr id="305" name="円/楕円 304"/>
        <xdr:cNvSpPr/>
      </xdr:nvSpPr>
      <xdr:spPr>
        <a:xfrm>
          <a:off x="9588500" y="66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33164</xdr:rowOff>
    </xdr:from>
    <xdr:ext cx="469744" cy="259045"/>
    <xdr:sp macro="" textlink="">
      <xdr:nvSpPr>
        <xdr:cNvPr id="306" name="テキスト ボックス 305"/>
        <xdr:cNvSpPr txBox="1"/>
      </xdr:nvSpPr>
      <xdr:spPr>
        <a:xfrm>
          <a:off x="9404427" y="637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90792</xdr:rowOff>
    </xdr:from>
    <xdr:to>
      <xdr:col>12</xdr:col>
      <xdr:colOff>561975</xdr:colOff>
      <xdr:row>39</xdr:row>
      <xdr:rowOff>20942</xdr:rowOff>
    </xdr:to>
    <xdr:sp macro="" textlink="">
      <xdr:nvSpPr>
        <xdr:cNvPr id="307" name="円/楕円 306"/>
        <xdr:cNvSpPr/>
      </xdr:nvSpPr>
      <xdr:spPr>
        <a:xfrm>
          <a:off x="8699500" y="660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37469</xdr:rowOff>
    </xdr:from>
    <xdr:ext cx="469744" cy="259045"/>
    <xdr:sp macro="" textlink="">
      <xdr:nvSpPr>
        <xdr:cNvPr id="308" name="テキスト ボックス 307"/>
        <xdr:cNvSpPr txBox="1"/>
      </xdr:nvSpPr>
      <xdr:spPr>
        <a:xfrm>
          <a:off x="8515427" y="6381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90615</xdr:rowOff>
    </xdr:from>
    <xdr:to>
      <xdr:col>11</xdr:col>
      <xdr:colOff>358775</xdr:colOff>
      <xdr:row>39</xdr:row>
      <xdr:rowOff>20765</xdr:rowOff>
    </xdr:to>
    <xdr:sp macro="" textlink="">
      <xdr:nvSpPr>
        <xdr:cNvPr id="309" name="円/楕円 308"/>
        <xdr:cNvSpPr/>
      </xdr:nvSpPr>
      <xdr:spPr>
        <a:xfrm>
          <a:off x="7810500" y="660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37292</xdr:rowOff>
    </xdr:from>
    <xdr:ext cx="469744" cy="259045"/>
    <xdr:sp macro="" textlink="">
      <xdr:nvSpPr>
        <xdr:cNvPr id="310" name="テキスト ボックス 309"/>
        <xdr:cNvSpPr txBox="1"/>
      </xdr:nvSpPr>
      <xdr:spPr>
        <a:xfrm>
          <a:off x="7626427" y="638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132512</xdr:rowOff>
    </xdr:from>
    <xdr:to>
      <xdr:col>10</xdr:col>
      <xdr:colOff>155575</xdr:colOff>
      <xdr:row>39</xdr:row>
      <xdr:rowOff>62662</xdr:rowOff>
    </xdr:to>
    <xdr:sp macro="" textlink="">
      <xdr:nvSpPr>
        <xdr:cNvPr id="311" name="円/楕円 310"/>
        <xdr:cNvSpPr/>
      </xdr:nvSpPr>
      <xdr:spPr>
        <a:xfrm>
          <a:off x="6921500" y="664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79189</xdr:rowOff>
    </xdr:from>
    <xdr:ext cx="469744" cy="259045"/>
    <xdr:sp macro="" textlink="">
      <xdr:nvSpPr>
        <xdr:cNvPr id="312" name="テキスト ボックス 311"/>
        <xdr:cNvSpPr txBox="1"/>
      </xdr:nvSpPr>
      <xdr:spPr>
        <a:xfrm>
          <a:off x="6737427" y="642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6" name="テキスト ボックス 325"/>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28" name="テキスト ボックス 32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0" name="テキスト ボックス 32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2" name="テキスト ボックス 33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6" name="直線コネクタ 335"/>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7"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38" name="直線コネクタ 337"/>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39"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0" name="直線コネクタ 339"/>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33933</xdr:rowOff>
    </xdr:from>
    <xdr:to>
      <xdr:col>15</xdr:col>
      <xdr:colOff>180975</xdr:colOff>
      <xdr:row>59</xdr:row>
      <xdr:rowOff>34680</xdr:rowOff>
    </xdr:to>
    <xdr:cxnSp macro="">
      <xdr:nvCxnSpPr>
        <xdr:cNvPr id="341" name="直線コネクタ 340"/>
        <xdr:cNvCxnSpPr/>
      </xdr:nvCxnSpPr>
      <xdr:spPr>
        <a:xfrm>
          <a:off x="9639300" y="10149483"/>
          <a:ext cx="838200" cy="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2" name="農林水産業費平均値テキスト"/>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3" name="フローチャート : 判断 342"/>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33933</xdr:rowOff>
    </xdr:from>
    <xdr:to>
      <xdr:col>14</xdr:col>
      <xdr:colOff>28575</xdr:colOff>
      <xdr:row>59</xdr:row>
      <xdr:rowOff>37319</xdr:rowOff>
    </xdr:to>
    <xdr:cxnSp macro="">
      <xdr:nvCxnSpPr>
        <xdr:cNvPr id="344" name="直線コネクタ 343"/>
        <xdr:cNvCxnSpPr/>
      </xdr:nvCxnSpPr>
      <xdr:spPr>
        <a:xfrm flipV="1">
          <a:off x="8750300" y="10149483"/>
          <a:ext cx="889000" cy="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127409</xdr:rowOff>
    </xdr:from>
    <xdr:to>
      <xdr:col>14</xdr:col>
      <xdr:colOff>79375</xdr:colOff>
      <xdr:row>59</xdr:row>
      <xdr:rowOff>57559</xdr:rowOff>
    </xdr:to>
    <xdr:sp macro="" textlink="">
      <xdr:nvSpPr>
        <xdr:cNvPr id="345" name="フローチャート : 判断 344"/>
        <xdr:cNvSpPr/>
      </xdr:nvSpPr>
      <xdr:spPr>
        <a:xfrm>
          <a:off x="9588500" y="1007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74086</xdr:rowOff>
    </xdr:from>
    <xdr:ext cx="534377" cy="259045"/>
    <xdr:sp macro="" textlink="">
      <xdr:nvSpPr>
        <xdr:cNvPr id="346" name="テキスト ボックス 345"/>
        <xdr:cNvSpPr txBox="1"/>
      </xdr:nvSpPr>
      <xdr:spPr>
        <a:xfrm>
          <a:off x="9372111" y="98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37319</xdr:rowOff>
    </xdr:from>
    <xdr:to>
      <xdr:col>12</xdr:col>
      <xdr:colOff>511175</xdr:colOff>
      <xdr:row>59</xdr:row>
      <xdr:rowOff>39038</xdr:rowOff>
    </xdr:to>
    <xdr:cxnSp macro="">
      <xdr:nvCxnSpPr>
        <xdr:cNvPr id="347" name="直線コネクタ 346"/>
        <xdr:cNvCxnSpPr/>
      </xdr:nvCxnSpPr>
      <xdr:spPr>
        <a:xfrm flipV="1">
          <a:off x="7861300" y="10152869"/>
          <a:ext cx="889000" cy="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154616</xdr:rowOff>
    </xdr:from>
    <xdr:to>
      <xdr:col>12</xdr:col>
      <xdr:colOff>561975</xdr:colOff>
      <xdr:row>59</xdr:row>
      <xdr:rowOff>84766</xdr:rowOff>
    </xdr:to>
    <xdr:sp macro="" textlink="">
      <xdr:nvSpPr>
        <xdr:cNvPr id="348" name="フローチャート : 判断 347"/>
        <xdr:cNvSpPr/>
      </xdr:nvSpPr>
      <xdr:spPr>
        <a:xfrm>
          <a:off x="8699500" y="1009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101293</xdr:rowOff>
    </xdr:from>
    <xdr:ext cx="534377" cy="259045"/>
    <xdr:sp macro="" textlink="">
      <xdr:nvSpPr>
        <xdr:cNvPr id="349" name="テキスト ボックス 348"/>
        <xdr:cNvSpPr txBox="1"/>
      </xdr:nvSpPr>
      <xdr:spPr>
        <a:xfrm>
          <a:off x="8483111" y="987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39038</xdr:rowOff>
    </xdr:from>
    <xdr:to>
      <xdr:col>11</xdr:col>
      <xdr:colOff>307975</xdr:colOff>
      <xdr:row>59</xdr:row>
      <xdr:rowOff>39847</xdr:rowOff>
    </xdr:to>
    <xdr:cxnSp macro="">
      <xdr:nvCxnSpPr>
        <xdr:cNvPr id="350" name="直線コネクタ 349"/>
        <xdr:cNvCxnSpPr/>
      </xdr:nvCxnSpPr>
      <xdr:spPr>
        <a:xfrm flipV="1">
          <a:off x="6972300" y="10154588"/>
          <a:ext cx="889000" cy="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154469</xdr:rowOff>
    </xdr:from>
    <xdr:to>
      <xdr:col>11</xdr:col>
      <xdr:colOff>358775</xdr:colOff>
      <xdr:row>59</xdr:row>
      <xdr:rowOff>84619</xdr:rowOff>
    </xdr:to>
    <xdr:sp macro="" textlink="">
      <xdr:nvSpPr>
        <xdr:cNvPr id="351" name="フローチャート : 判断 350"/>
        <xdr:cNvSpPr/>
      </xdr:nvSpPr>
      <xdr:spPr>
        <a:xfrm>
          <a:off x="7810500" y="100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101146</xdr:rowOff>
    </xdr:from>
    <xdr:ext cx="534377" cy="259045"/>
    <xdr:sp macro="" textlink="">
      <xdr:nvSpPr>
        <xdr:cNvPr id="352" name="テキスト ボックス 351"/>
        <xdr:cNvSpPr txBox="1"/>
      </xdr:nvSpPr>
      <xdr:spPr>
        <a:xfrm>
          <a:off x="7594111" y="987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155380</xdr:rowOff>
    </xdr:from>
    <xdr:to>
      <xdr:col>10</xdr:col>
      <xdr:colOff>155575</xdr:colOff>
      <xdr:row>59</xdr:row>
      <xdr:rowOff>85530</xdr:rowOff>
    </xdr:to>
    <xdr:sp macro="" textlink="">
      <xdr:nvSpPr>
        <xdr:cNvPr id="353" name="フローチャート : 判断 352"/>
        <xdr:cNvSpPr/>
      </xdr:nvSpPr>
      <xdr:spPr>
        <a:xfrm>
          <a:off x="6921500" y="1009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102057</xdr:rowOff>
    </xdr:from>
    <xdr:ext cx="534377" cy="259045"/>
    <xdr:sp macro="" textlink="">
      <xdr:nvSpPr>
        <xdr:cNvPr id="354" name="テキスト ボックス 353"/>
        <xdr:cNvSpPr txBox="1"/>
      </xdr:nvSpPr>
      <xdr:spPr>
        <a:xfrm>
          <a:off x="6705111" y="987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155330</xdr:rowOff>
    </xdr:from>
    <xdr:to>
      <xdr:col>15</xdr:col>
      <xdr:colOff>231775</xdr:colOff>
      <xdr:row>59</xdr:row>
      <xdr:rowOff>85480</xdr:rowOff>
    </xdr:to>
    <xdr:sp macro="" textlink="">
      <xdr:nvSpPr>
        <xdr:cNvPr id="360" name="円/楕円 359"/>
        <xdr:cNvSpPr/>
      </xdr:nvSpPr>
      <xdr:spPr>
        <a:xfrm>
          <a:off x="10426700" y="1009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78618</xdr:rowOff>
    </xdr:from>
    <xdr:ext cx="534377" cy="259045"/>
    <xdr:sp macro="" textlink="">
      <xdr:nvSpPr>
        <xdr:cNvPr id="361" name="農林水産業費該当値テキスト"/>
        <xdr:cNvSpPr txBox="1"/>
      </xdr:nvSpPr>
      <xdr:spPr>
        <a:xfrm>
          <a:off x="10528300" y="1002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25,642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154583</xdr:rowOff>
    </xdr:from>
    <xdr:to>
      <xdr:col>14</xdr:col>
      <xdr:colOff>79375</xdr:colOff>
      <xdr:row>59</xdr:row>
      <xdr:rowOff>84733</xdr:rowOff>
    </xdr:to>
    <xdr:sp macro="" textlink="">
      <xdr:nvSpPr>
        <xdr:cNvPr id="362" name="円/楕円 361"/>
        <xdr:cNvSpPr/>
      </xdr:nvSpPr>
      <xdr:spPr>
        <a:xfrm>
          <a:off x="9588500" y="1009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75860</xdr:rowOff>
    </xdr:from>
    <xdr:ext cx="534377" cy="259045"/>
    <xdr:sp macro="" textlink="">
      <xdr:nvSpPr>
        <xdr:cNvPr id="363" name="テキスト ボックス 362"/>
        <xdr:cNvSpPr txBox="1"/>
      </xdr:nvSpPr>
      <xdr:spPr>
        <a:xfrm>
          <a:off x="9372111" y="1019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27,605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157969</xdr:rowOff>
    </xdr:from>
    <xdr:to>
      <xdr:col>12</xdr:col>
      <xdr:colOff>561975</xdr:colOff>
      <xdr:row>59</xdr:row>
      <xdr:rowOff>88119</xdr:rowOff>
    </xdr:to>
    <xdr:sp macro="" textlink="">
      <xdr:nvSpPr>
        <xdr:cNvPr id="364" name="円/楕円 363"/>
        <xdr:cNvSpPr/>
      </xdr:nvSpPr>
      <xdr:spPr>
        <a:xfrm>
          <a:off x="8699500" y="1010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79246</xdr:rowOff>
    </xdr:from>
    <xdr:ext cx="534377" cy="259045"/>
    <xdr:sp macro="" textlink="">
      <xdr:nvSpPr>
        <xdr:cNvPr id="365" name="テキスト ボックス 364"/>
        <xdr:cNvSpPr txBox="1"/>
      </xdr:nvSpPr>
      <xdr:spPr>
        <a:xfrm>
          <a:off x="8483111" y="1019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18,717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159688</xdr:rowOff>
    </xdr:from>
    <xdr:to>
      <xdr:col>11</xdr:col>
      <xdr:colOff>358775</xdr:colOff>
      <xdr:row>59</xdr:row>
      <xdr:rowOff>89838</xdr:rowOff>
    </xdr:to>
    <xdr:sp macro="" textlink="">
      <xdr:nvSpPr>
        <xdr:cNvPr id="366" name="円/楕円 365"/>
        <xdr:cNvSpPr/>
      </xdr:nvSpPr>
      <xdr:spPr>
        <a:xfrm>
          <a:off x="7810500" y="1010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80965</xdr:rowOff>
    </xdr:from>
    <xdr:ext cx="534377" cy="259045"/>
    <xdr:sp macro="" textlink="">
      <xdr:nvSpPr>
        <xdr:cNvPr id="367" name="テキスト ボックス 366"/>
        <xdr:cNvSpPr txBox="1"/>
      </xdr:nvSpPr>
      <xdr:spPr>
        <a:xfrm>
          <a:off x="7594111" y="1019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160497</xdr:rowOff>
    </xdr:from>
    <xdr:to>
      <xdr:col>10</xdr:col>
      <xdr:colOff>155575</xdr:colOff>
      <xdr:row>59</xdr:row>
      <xdr:rowOff>90647</xdr:rowOff>
    </xdr:to>
    <xdr:sp macro="" textlink="">
      <xdr:nvSpPr>
        <xdr:cNvPr id="368" name="円/楕円 367"/>
        <xdr:cNvSpPr/>
      </xdr:nvSpPr>
      <xdr:spPr>
        <a:xfrm>
          <a:off x="6921500" y="1010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81774</xdr:rowOff>
    </xdr:from>
    <xdr:ext cx="534377" cy="259045"/>
    <xdr:sp macro="" textlink="">
      <xdr:nvSpPr>
        <xdr:cNvPr id="369" name="テキスト ボックス 368"/>
        <xdr:cNvSpPr txBox="1"/>
      </xdr:nvSpPr>
      <xdr:spPr>
        <a:xfrm>
          <a:off x="6705111" y="1019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3" name="テキスト ボックス 38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5" name="テキスト ボックス 38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7" name="テキスト ボックス 38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3" name="直線コネクタ 392"/>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4"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5" name="直線コネクタ 394"/>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6"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7" name="直線コネクタ 396"/>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161962</xdr:rowOff>
    </xdr:from>
    <xdr:to>
      <xdr:col>15</xdr:col>
      <xdr:colOff>180975</xdr:colOff>
      <xdr:row>78</xdr:row>
      <xdr:rowOff>162666</xdr:rowOff>
    </xdr:to>
    <xdr:cxnSp macro="">
      <xdr:nvCxnSpPr>
        <xdr:cNvPr id="398" name="直線コネクタ 397"/>
        <xdr:cNvCxnSpPr/>
      </xdr:nvCxnSpPr>
      <xdr:spPr>
        <a:xfrm>
          <a:off x="9639300" y="13535062"/>
          <a:ext cx="8382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399" name="商工費平均値テキスト"/>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0" name="フローチャート : 判断 399"/>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161962</xdr:rowOff>
    </xdr:from>
    <xdr:to>
      <xdr:col>14</xdr:col>
      <xdr:colOff>28575</xdr:colOff>
      <xdr:row>78</xdr:row>
      <xdr:rowOff>162624</xdr:rowOff>
    </xdr:to>
    <xdr:cxnSp macro="">
      <xdr:nvCxnSpPr>
        <xdr:cNvPr id="401" name="直線コネクタ 400"/>
        <xdr:cNvCxnSpPr/>
      </xdr:nvCxnSpPr>
      <xdr:spPr>
        <a:xfrm flipV="1">
          <a:off x="8750300" y="13535062"/>
          <a:ext cx="889000" cy="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112126</xdr:rowOff>
    </xdr:from>
    <xdr:to>
      <xdr:col>14</xdr:col>
      <xdr:colOff>79375</xdr:colOff>
      <xdr:row>78</xdr:row>
      <xdr:rowOff>42276</xdr:rowOff>
    </xdr:to>
    <xdr:sp macro="" textlink="">
      <xdr:nvSpPr>
        <xdr:cNvPr id="402" name="フローチャート : 判断 401"/>
        <xdr:cNvSpPr/>
      </xdr:nvSpPr>
      <xdr:spPr>
        <a:xfrm>
          <a:off x="9588500" y="1331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58803</xdr:rowOff>
    </xdr:from>
    <xdr:ext cx="534377" cy="259045"/>
    <xdr:sp macro="" textlink="">
      <xdr:nvSpPr>
        <xdr:cNvPr id="403" name="テキスト ボックス 402"/>
        <xdr:cNvSpPr txBox="1"/>
      </xdr:nvSpPr>
      <xdr:spPr>
        <a:xfrm>
          <a:off x="9372111" y="130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162624</xdr:rowOff>
    </xdr:from>
    <xdr:to>
      <xdr:col>12</xdr:col>
      <xdr:colOff>511175</xdr:colOff>
      <xdr:row>78</xdr:row>
      <xdr:rowOff>164671</xdr:rowOff>
    </xdr:to>
    <xdr:cxnSp macro="">
      <xdr:nvCxnSpPr>
        <xdr:cNvPr id="404" name="直線コネクタ 403"/>
        <xdr:cNvCxnSpPr/>
      </xdr:nvCxnSpPr>
      <xdr:spPr>
        <a:xfrm flipV="1">
          <a:off x="7861300" y="13535724"/>
          <a:ext cx="889000" cy="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117970</xdr:rowOff>
    </xdr:from>
    <xdr:to>
      <xdr:col>12</xdr:col>
      <xdr:colOff>561975</xdr:colOff>
      <xdr:row>79</xdr:row>
      <xdr:rowOff>48120</xdr:rowOff>
    </xdr:to>
    <xdr:sp macro="" textlink="">
      <xdr:nvSpPr>
        <xdr:cNvPr id="405" name="フローチャート : 判断 404"/>
        <xdr:cNvSpPr/>
      </xdr:nvSpPr>
      <xdr:spPr>
        <a:xfrm>
          <a:off x="8699500" y="1349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39247</xdr:rowOff>
    </xdr:from>
    <xdr:ext cx="534377" cy="259045"/>
    <xdr:sp macro="" textlink="">
      <xdr:nvSpPr>
        <xdr:cNvPr id="406" name="テキスト ボックス 405"/>
        <xdr:cNvSpPr txBox="1"/>
      </xdr:nvSpPr>
      <xdr:spPr>
        <a:xfrm>
          <a:off x="8483111" y="1358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162663</xdr:rowOff>
    </xdr:from>
    <xdr:to>
      <xdr:col>11</xdr:col>
      <xdr:colOff>307975</xdr:colOff>
      <xdr:row>78</xdr:row>
      <xdr:rowOff>164671</xdr:rowOff>
    </xdr:to>
    <xdr:cxnSp macro="">
      <xdr:nvCxnSpPr>
        <xdr:cNvPr id="407" name="直線コネクタ 406"/>
        <xdr:cNvCxnSpPr/>
      </xdr:nvCxnSpPr>
      <xdr:spPr>
        <a:xfrm>
          <a:off x="6972300" y="13535763"/>
          <a:ext cx="889000" cy="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119396</xdr:rowOff>
    </xdr:from>
    <xdr:to>
      <xdr:col>11</xdr:col>
      <xdr:colOff>358775</xdr:colOff>
      <xdr:row>79</xdr:row>
      <xdr:rowOff>49546</xdr:rowOff>
    </xdr:to>
    <xdr:sp macro="" textlink="">
      <xdr:nvSpPr>
        <xdr:cNvPr id="408" name="フローチャート : 判断 407"/>
        <xdr:cNvSpPr/>
      </xdr:nvSpPr>
      <xdr:spPr>
        <a:xfrm>
          <a:off x="7810500" y="1349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40673</xdr:rowOff>
    </xdr:from>
    <xdr:ext cx="534377" cy="259045"/>
    <xdr:sp macro="" textlink="">
      <xdr:nvSpPr>
        <xdr:cNvPr id="409" name="テキスト ボックス 408"/>
        <xdr:cNvSpPr txBox="1"/>
      </xdr:nvSpPr>
      <xdr:spPr>
        <a:xfrm>
          <a:off x="7594111" y="1358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121095</xdr:rowOff>
    </xdr:from>
    <xdr:to>
      <xdr:col>10</xdr:col>
      <xdr:colOff>155575</xdr:colOff>
      <xdr:row>79</xdr:row>
      <xdr:rowOff>51245</xdr:rowOff>
    </xdr:to>
    <xdr:sp macro="" textlink="">
      <xdr:nvSpPr>
        <xdr:cNvPr id="410" name="フローチャート : 判断 409"/>
        <xdr:cNvSpPr/>
      </xdr:nvSpPr>
      <xdr:spPr>
        <a:xfrm>
          <a:off x="6921500" y="1349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42372</xdr:rowOff>
    </xdr:from>
    <xdr:ext cx="534377" cy="259045"/>
    <xdr:sp macro="" textlink="">
      <xdr:nvSpPr>
        <xdr:cNvPr id="411" name="テキスト ボックス 410"/>
        <xdr:cNvSpPr txBox="1"/>
      </xdr:nvSpPr>
      <xdr:spPr>
        <a:xfrm>
          <a:off x="6705111" y="1358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111866</xdr:rowOff>
    </xdr:from>
    <xdr:to>
      <xdr:col>15</xdr:col>
      <xdr:colOff>231775</xdr:colOff>
      <xdr:row>79</xdr:row>
      <xdr:rowOff>42016</xdr:rowOff>
    </xdr:to>
    <xdr:sp macro="" textlink="">
      <xdr:nvSpPr>
        <xdr:cNvPr id="417" name="円/楕円 416"/>
        <xdr:cNvSpPr/>
      </xdr:nvSpPr>
      <xdr:spPr>
        <a:xfrm>
          <a:off x="10426700" y="1348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26793</xdr:rowOff>
    </xdr:from>
    <xdr:ext cx="534377" cy="259045"/>
    <xdr:sp macro="" textlink="">
      <xdr:nvSpPr>
        <xdr:cNvPr id="418" name="商工費該当値テキスト"/>
        <xdr:cNvSpPr txBox="1"/>
      </xdr:nvSpPr>
      <xdr:spPr>
        <a:xfrm>
          <a:off x="10528300" y="1339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13,972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111162</xdr:rowOff>
    </xdr:from>
    <xdr:to>
      <xdr:col>14</xdr:col>
      <xdr:colOff>79375</xdr:colOff>
      <xdr:row>79</xdr:row>
      <xdr:rowOff>41312</xdr:rowOff>
    </xdr:to>
    <xdr:sp macro="" textlink="">
      <xdr:nvSpPr>
        <xdr:cNvPr id="419" name="円/楕円 418"/>
        <xdr:cNvSpPr/>
      </xdr:nvSpPr>
      <xdr:spPr>
        <a:xfrm>
          <a:off x="9588500" y="1348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32439</xdr:rowOff>
    </xdr:from>
    <xdr:ext cx="534377" cy="259045"/>
    <xdr:sp macro="" textlink="">
      <xdr:nvSpPr>
        <xdr:cNvPr id="420" name="テキスト ボックス 419"/>
        <xdr:cNvSpPr txBox="1"/>
      </xdr:nvSpPr>
      <xdr:spPr>
        <a:xfrm>
          <a:off x="9372111" y="1357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111824</xdr:rowOff>
    </xdr:from>
    <xdr:to>
      <xdr:col>12</xdr:col>
      <xdr:colOff>561975</xdr:colOff>
      <xdr:row>79</xdr:row>
      <xdr:rowOff>41974</xdr:rowOff>
    </xdr:to>
    <xdr:sp macro="" textlink="">
      <xdr:nvSpPr>
        <xdr:cNvPr id="421" name="円/楕円 420"/>
        <xdr:cNvSpPr/>
      </xdr:nvSpPr>
      <xdr:spPr>
        <a:xfrm>
          <a:off x="8699500" y="1348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58501</xdr:rowOff>
    </xdr:from>
    <xdr:ext cx="534377" cy="259045"/>
    <xdr:sp macro="" textlink="">
      <xdr:nvSpPr>
        <xdr:cNvPr id="422" name="テキスト ボックス 421"/>
        <xdr:cNvSpPr txBox="1"/>
      </xdr:nvSpPr>
      <xdr:spPr>
        <a:xfrm>
          <a:off x="8483111" y="1326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113871</xdr:rowOff>
    </xdr:from>
    <xdr:to>
      <xdr:col>11</xdr:col>
      <xdr:colOff>358775</xdr:colOff>
      <xdr:row>79</xdr:row>
      <xdr:rowOff>44021</xdr:rowOff>
    </xdr:to>
    <xdr:sp macro="" textlink="">
      <xdr:nvSpPr>
        <xdr:cNvPr id="423" name="円/楕円 422"/>
        <xdr:cNvSpPr/>
      </xdr:nvSpPr>
      <xdr:spPr>
        <a:xfrm>
          <a:off x="7810500" y="134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60548</xdr:rowOff>
    </xdr:from>
    <xdr:ext cx="534377" cy="259045"/>
    <xdr:sp macro="" textlink="">
      <xdr:nvSpPr>
        <xdr:cNvPr id="424" name="テキスト ボックス 423"/>
        <xdr:cNvSpPr txBox="1"/>
      </xdr:nvSpPr>
      <xdr:spPr>
        <a:xfrm>
          <a:off x="7594111" y="1326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111863</xdr:rowOff>
    </xdr:from>
    <xdr:to>
      <xdr:col>10</xdr:col>
      <xdr:colOff>155575</xdr:colOff>
      <xdr:row>79</xdr:row>
      <xdr:rowOff>42013</xdr:rowOff>
    </xdr:to>
    <xdr:sp macro="" textlink="">
      <xdr:nvSpPr>
        <xdr:cNvPr id="425" name="円/楕円 424"/>
        <xdr:cNvSpPr/>
      </xdr:nvSpPr>
      <xdr:spPr>
        <a:xfrm>
          <a:off x="6921500" y="1348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58540</xdr:rowOff>
    </xdr:from>
    <xdr:ext cx="534377" cy="259045"/>
    <xdr:sp macro="" textlink="">
      <xdr:nvSpPr>
        <xdr:cNvPr id="426" name="テキスト ボックス 425"/>
        <xdr:cNvSpPr txBox="1"/>
      </xdr:nvSpPr>
      <xdr:spPr>
        <a:xfrm>
          <a:off x="6705111" y="1326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0" name="テキスト ボックス 439"/>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2" name="テキスト ボックス 441"/>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4" name="テキスト ボックス 443"/>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48" name="直線コネクタ 447"/>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49"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0" name="直線コネクタ 449"/>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1"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2" name="直線コネクタ 451"/>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108965</xdr:rowOff>
    </xdr:from>
    <xdr:to>
      <xdr:col>15</xdr:col>
      <xdr:colOff>180975</xdr:colOff>
      <xdr:row>98</xdr:row>
      <xdr:rowOff>117463</xdr:rowOff>
    </xdr:to>
    <xdr:cxnSp macro="">
      <xdr:nvCxnSpPr>
        <xdr:cNvPr id="453" name="直線コネクタ 452"/>
        <xdr:cNvCxnSpPr/>
      </xdr:nvCxnSpPr>
      <xdr:spPr>
        <a:xfrm flipV="1">
          <a:off x="9639300" y="16911065"/>
          <a:ext cx="838200" cy="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4" name="土木費平均値テキスト"/>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5" name="フローチャート : 判断 454"/>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117463</xdr:rowOff>
    </xdr:from>
    <xdr:to>
      <xdr:col>14</xdr:col>
      <xdr:colOff>28575</xdr:colOff>
      <xdr:row>98</xdr:row>
      <xdr:rowOff>123231</xdr:rowOff>
    </xdr:to>
    <xdr:cxnSp macro="">
      <xdr:nvCxnSpPr>
        <xdr:cNvPr id="456" name="直線コネクタ 455"/>
        <xdr:cNvCxnSpPr/>
      </xdr:nvCxnSpPr>
      <xdr:spPr>
        <a:xfrm flipV="1">
          <a:off x="8750300" y="16919563"/>
          <a:ext cx="889000" cy="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20785</xdr:rowOff>
    </xdr:from>
    <xdr:to>
      <xdr:col>14</xdr:col>
      <xdr:colOff>79375</xdr:colOff>
      <xdr:row>98</xdr:row>
      <xdr:rowOff>122385</xdr:rowOff>
    </xdr:to>
    <xdr:sp macro="" textlink="">
      <xdr:nvSpPr>
        <xdr:cNvPr id="457" name="フローチャート : 判断 456"/>
        <xdr:cNvSpPr/>
      </xdr:nvSpPr>
      <xdr:spPr>
        <a:xfrm>
          <a:off x="9588500" y="1682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138912</xdr:rowOff>
    </xdr:from>
    <xdr:ext cx="599010" cy="259045"/>
    <xdr:sp macro="" textlink="">
      <xdr:nvSpPr>
        <xdr:cNvPr id="458" name="テキスト ボックス 457"/>
        <xdr:cNvSpPr txBox="1"/>
      </xdr:nvSpPr>
      <xdr:spPr>
        <a:xfrm>
          <a:off x="9339794" y="16598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123231</xdr:rowOff>
    </xdr:from>
    <xdr:to>
      <xdr:col>12</xdr:col>
      <xdr:colOff>511175</xdr:colOff>
      <xdr:row>98</xdr:row>
      <xdr:rowOff>125397</xdr:rowOff>
    </xdr:to>
    <xdr:cxnSp macro="">
      <xdr:nvCxnSpPr>
        <xdr:cNvPr id="459" name="直線コネクタ 458"/>
        <xdr:cNvCxnSpPr/>
      </xdr:nvCxnSpPr>
      <xdr:spPr>
        <a:xfrm flipV="1">
          <a:off x="7861300" y="16925331"/>
          <a:ext cx="889000" cy="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64345</xdr:rowOff>
    </xdr:from>
    <xdr:to>
      <xdr:col>12</xdr:col>
      <xdr:colOff>561975</xdr:colOff>
      <xdr:row>98</xdr:row>
      <xdr:rowOff>165945</xdr:rowOff>
    </xdr:to>
    <xdr:sp macro="" textlink="">
      <xdr:nvSpPr>
        <xdr:cNvPr id="460" name="フローチャート : 判断 459"/>
        <xdr:cNvSpPr/>
      </xdr:nvSpPr>
      <xdr:spPr>
        <a:xfrm>
          <a:off x="8699500" y="1686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11022</xdr:rowOff>
    </xdr:from>
    <xdr:ext cx="534377" cy="259045"/>
    <xdr:sp macro="" textlink="">
      <xdr:nvSpPr>
        <xdr:cNvPr id="461" name="テキスト ボックス 460"/>
        <xdr:cNvSpPr txBox="1"/>
      </xdr:nvSpPr>
      <xdr:spPr>
        <a:xfrm>
          <a:off x="8483111" y="1664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125220</xdr:rowOff>
    </xdr:from>
    <xdr:to>
      <xdr:col>11</xdr:col>
      <xdr:colOff>307975</xdr:colOff>
      <xdr:row>98</xdr:row>
      <xdr:rowOff>125397</xdr:rowOff>
    </xdr:to>
    <xdr:cxnSp macro="">
      <xdr:nvCxnSpPr>
        <xdr:cNvPr id="462" name="直線コネクタ 461"/>
        <xdr:cNvCxnSpPr/>
      </xdr:nvCxnSpPr>
      <xdr:spPr>
        <a:xfrm>
          <a:off x="6972300" y="16927320"/>
          <a:ext cx="889000" cy="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63874</xdr:rowOff>
    </xdr:from>
    <xdr:to>
      <xdr:col>11</xdr:col>
      <xdr:colOff>358775</xdr:colOff>
      <xdr:row>98</xdr:row>
      <xdr:rowOff>165474</xdr:rowOff>
    </xdr:to>
    <xdr:sp macro="" textlink="">
      <xdr:nvSpPr>
        <xdr:cNvPr id="463" name="フローチャート : 判断 462"/>
        <xdr:cNvSpPr/>
      </xdr:nvSpPr>
      <xdr:spPr>
        <a:xfrm>
          <a:off x="7810500" y="1686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10551</xdr:rowOff>
    </xdr:from>
    <xdr:ext cx="534377" cy="259045"/>
    <xdr:sp macro="" textlink="">
      <xdr:nvSpPr>
        <xdr:cNvPr id="464" name="テキスト ボックス 463"/>
        <xdr:cNvSpPr txBox="1"/>
      </xdr:nvSpPr>
      <xdr:spPr>
        <a:xfrm>
          <a:off x="7594111" y="1664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67247</xdr:rowOff>
    </xdr:from>
    <xdr:to>
      <xdr:col>10</xdr:col>
      <xdr:colOff>155575</xdr:colOff>
      <xdr:row>98</xdr:row>
      <xdr:rowOff>168847</xdr:rowOff>
    </xdr:to>
    <xdr:sp macro="" textlink="">
      <xdr:nvSpPr>
        <xdr:cNvPr id="465" name="フローチャート : 判断 464"/>
        <xdr:cNvSpPr/>
      </xdr:nvSpPr>
      <xdr:spPr>
        <a:xfrm>
          <a:off x="6921500" y="1686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13924</xdr:rowOff>
    </xdr:from>
    <xdr:ext cx="534377" cy="259045"/>
    <xdr:sp macro="" textlink="">
      <xdr:nvSpPr>
        <xdr:cNvPr id="466" name="テキスト ボックス 465"/>
        <xdr:cNvSpPr txBox="1"/>
      </xdr:nvSpPr>
      <xdr:spPr>
        <a:xfrm>
          <a:off x="6705111" y="1664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58165</xdr:rowOff>
    </xdr:from>
    <xdr:to>
      <xdr:col>15</xdr:col>
      <xdr:colOff>231775</xdr:colOff>
      <xdr:row>98</xdr:row>
      <xdr:rowOff>159765</xdr:rowOff>
    </xdr:to>
    <xdr:sp macro="" textlink="">
      <xdr:nvSpPr>
        <xdr:cNvPr id="472" name="円/楕円 471"/>
        <xdr:cNvSpPr/>
      </xdr:nvSpPr>
      <xdr:spPr>
        <a:xfrm>
          <a:off x="10426700" y="1686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170613</xdr:rowOff>
    </xdr:from>
    <xdr:ext cx="534377" cy="259045"/>
    <xdr:sp macro="" textlink="">
      <xdr:nvSpPr>
        <xdr:cNvPr id="473" name="土木費該当値テキスト"/>
        <xdr:cNvSpPr txBox="1"/>
      </xdr:nvSpPr>
      <xdr:spPr>
        <a:xfrm>
          <a:off x="10528300" y="1680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67,225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66663</xdr:rowOff>
    </xdr:from>
    <xdr:to>
      <xdr:col>14</xdr:col>
      <xdr:colOff>79375</xdr:colOff>
      <xdr:row>98</xdr:row>
      <xdr:rowOff>168263</xdr:rowOff>
    </xdr:to>
    <xdr:sp macro="" textlink="">
      <xdr:nvSpPr>
        <xdr:cNvPr id="474" name="円/楕円 473"/>
        <xdr:cNvSpPr/>
      </xdr:nvSpPr>
      <xdr:spPr>
        <a:xfrm>
          <a:off x="9588500" y="1686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159390</xdr:rowOff>
    </xdr:from>
    <xdr:ext cx="534377" cy="259045"/>
    <xdr:sp macro="" textlink="">
      <xdr:nvSpPr>
        <xdr:cNvPr id="475" name="テキスト ボックス 474"/>
        <xdr:cNvSpPr txBox="1"/>
      </xdr:nvSpPr>
      <xdr:spPr>
        <a:xfrm>
          <a:off x="9372111" y="16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48,637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72431</xdr:rowOff>
    </xdr:from>
    <xdr:to>
      <xdr:col>12</xdr:col>
      <xdr:colOff>561975</xdr:colOff>
      <xdr:row>99</xdr:row>
      <xdr:rowOff>2581</xdr:rowOff>
    </xdr:to>
    <xdr:sp macro="" textlink="">
      <xdr:nvSpPr>
        <xdr:cNvPr id="476" name="円/楕円 475"/>
        <xdr:cNvSpPr/>
      </xdr:nvSpPr>
      <xdr:spPr>
        <a:xfrm>
          <a:off x="8699500" y="1687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165158</xdr:rowOff>
    </xdr:from>
    <xdr:ext cx="534377" cy="259045"/>
    <xdr:sp macro="" textlink="">
      <xdr:nvSpPr>
        <xdr:cNvPr id="477" name="テキスト ボックス 476"/>
        <xdr:cNvSpPr txBox="1"/>
      </xdr:nvSpPr>
      <xdr:spPr>
        <a:xfrm>
          <a:off x="8483111" y="1696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36,020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74597</xdr:rowOff>
    </xdr:from>
    <xdr:to>
      <xdr:col>11</xdr:col>
      <xdr:colOff>358775</xdr:colOff>
      <xdr:row>99</xdr:row>
      <xdr:rowOff>4747</xdr:rowOff>
    </xdr:to>
    <xdr:sp macro="" textlink="">
      <xdr:nvSpPr>
        <xdr:cNvPr id="478" name="円/楕円 477"/>
        <xdr:cNvSpPr/>
      </xdr:nvSpPr>
      <xdr:spPr>
        <a:xfrm>
          <a:off x="7810500" y="1687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167324</xdr:rowOff>
    </xdr:from>
    <xdr:ext cx="534377" cy="259045"/>
    <xdr:sp macro="" textlink="">
      <xdr:nvSpPr>
        <xdr:cNvPr id="479" name="テキスト ボックス 478"/>
        <xdr:cNvSpPr txBox="1"/>
      </xdr:nvSpPr>
      <xdr:spPr>
        <a:xfrm>
          <a:off x="7594111" y="1696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31,283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74420</xdr:rowOff>
    </xdr:from>
    <xdr:to>
      <xdr:col>10</xdr:col>
      <xdr:colOff>155575</xdr:colOff>
      <xdr:row>99</xdr:row>
      <xdr:rowOff>4570</xdr:rowOff>
    </xdr:to>
    <xdr:sp macro="" textlink="">
      <xdr:nvSpPr>
        <xdr:cNvPr id="480" name="円/楕円 479"/>
        <xdr:cNvSpPr/>
      </xdr:nvSpPr>
      <xdr:spPr>
        <a:xfrm>
          <a:off x="6921500" y="1687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167147</xdr:rowOff>
    </xdr:from>
    <xdr:ext cx="534377" cy="259045"/>
    <xdr:sp macro="" textlink="">
      <xdr:nvSpPr>
        <xdr:cNvPr id="481" name="テキスト ボックス 480"/>
        <xdr:cNvSpPr txBox="1"/>
      </xdr:nvSpPr>
      <xdr:spPr>
        <a:xfrm>
          <a:off x="6705111" y="1696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31,672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3" name="テキスト ボックス 49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9" name="テキスト ボックス 49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1" name="テキスト ボックス 50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5" name="直線コネクタ 504"/>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6"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7" name="直線コネクタ 506"/>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08"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09" name="直線コネクタ 508"/>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164457</xdr:rowOff>
    </xdr:from>
    <xdr:to>
      <xdr:col>23</xdr:col>
      <xdr:colOff>517525</xdr:colOff>
      <xdr:row>38</xdr:row>
      <xdr:rowOff>75631</xdr:rowOff>
    </xdr:to>
    <xdr:cxnSp macro="">
      <xdr:nvCxnSpPr>
        <xdr:cNvPr id="510" name="直線コネクタ 509"/>
        <xdr:cNvCxnSpPr/>
      </xdr:nvCxnSpPr>
      <xdr:spPr>
        <a:xfrm flipV="1">
          <a:off x="15481300" y="6508107"/>
          <a:ext cx="838200" cy="8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143087</xdr:rowOff>
    </xdr:from>
    <xdr:ext cx="534377" cy="259045"/>
    <xdr:sp macro="" textlink="">
      <xdr:nvSpPr>
        <xdr:cNvPr id="511" name="消防費平均値テキスト"/>
        <xdr:cNvSpPr txBox="1"/>
      </xdr:nvSpPr>
      <xdr:spPr>
        <a:xfrm>
          <a:off x="16370300" y="614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2" name="フローチャート : 判断 511"/>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69055</xdr:rowOff>
    </xdr:from>
    <xdr:to>
      <xdr:col>22</xdr:col>
      <xdr:colOff>365125</xdr:colOff>
      <xdr:row>38</xdr:row>
      <xdr:rowOff>75631</xdr:rowOff>
    </xdr:to>
    <xdr:cxnSp macro="">
      <xdr:nvCxnSpPr>
        <xdr:cNvPr id="513" name="直線コネクタ 512"/>
        <xdr:cNvCxnSpPr/>
      </xdr:nvCxnSpPr>
      <xdr:spPr>
        <a:xfrm>
          <a:off x="14592300" y="6584155"/>
          <a:ext cx="889000" cy="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171280</xdr:rowOff>
    </xdr:from>
    <xdr:to>
      <xdr:col>22</xdr:col>
      <xdr:colOff>415925</xdr:colOff>
      <xdr:row>36</xdr:row>
      <xdr:rowOff>101430</xdr:rowOff>
    </xdr:to>
    <xdr:sp macro="" textlink="">
      <xdr:nvSpPr>
        <xdr:cNvPr id="514" name="フローチャート : 判断 513"/>
        <xdr:cNvSpPr/>
      </xdr:nvSpPr>
      <xdr:spPr>
        <a:xfrm>
          <a:off x="15430500" y="617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117957</xdr:rowOff>
    </xdr:from>
    <xdr:ext cx="534377" cy="259045"/>
    <xdr:sp macro="" textlink="">
      <xdr:nvSpPr>
        <xdr:cNvPr id="515" name="テキスト ボックス 514"/>
        <xdr:cNvSpPr txBox="1"/>
      </xdr:nvSpPr>
      <xdr:spPr>
        <a:xfrm>
          <a:off x="15214111" y="594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57427</xdr:rowOff>
    </xdr:from>
    <xdr:to>
      <xdr:col>21</xdr:col>
      <xdr:colOff>161925</xdr:colOff>
      <xdr:row>38</xdr:row>
      <xdr:rowOff>69055</xdr:rowOff>
    </xdr:to>
    <xdr:cxnSp macro="">
      <xdr:nvCxnSpPr>
        <xdr:cNvPr id="516" name="直線コネクタ 515"/>
        <xdr:cNvCxnSpPr/>
      </xdr:nvCxnSpPr>
      <xdr:spPr>
        <a:xfrm>
          <a:off x="13703300" y="6572527"/>
          <a:ext cx="889000" cy="1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119837</xdr:rowOff>
    </xdr:from>
    <xdr:to>
      <xdr:col>21</xdr:col>
      <xdr:colOff>212725</xdr:colOff>
      <xdr:row>38</xdr:row>
      <xdr:rowOff>49988</xdr:rowOff>
    </xdr:to>
    <xdr:sp macro="" textlink="">
      <xdr:nvSpPr>
        <xdr:cNvPr id="517" name="フローチャート : 判断 516"/>
        <xdr:cNvSpPr/>
      </xdr:nvSpPr>
      <xdr:spPr>
        <a:xfrm>
          <a:off x="14541500" y="64634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66514</xdr:rowOff>
    </xdr:from>
    <xdr:ext cx="534377" cy="259045"/>
    <xdr:sp macro="" textlink="">
      <xdr:nvSpPr>
        <xdr:cNvPr id="518" name="テキスト ボックス 517"/>
        <xdr:cNvSpPr txBox="1"/>
      </xdr:nvSpPr>
      <xdr:spPr>
        <a:xfrm>
          <a:off x="14325111" y="623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57427</xdr:rowOff>
    </xdr:from>
    <xdr:to>
      <xdr:col>19</xdr:col>
      <xdr:colOff>644525</xdr:colOff>
      <xdr:row>38</xdr:row>
      <xdr:rowOff>62075</xdr:rowOff>
    </xdr:to>
    <xdr:cxnSp macro="">
      <xdr:nvCxnSpPr>
        <xdr:cNvPr id="519" name="直線コネクタ 518"/>
        <xdr:cNvCxnSpPr/>
      </xdr:nvCxnSpPr>
      <xdr:spPr>
        <a:xfrm flipV="1">
          <a:off x="12814300" y="6572527"/>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121636</xdr:rowOff>
    </xdr:from>
    <xdr:to>
      <xdr:col>20</xdr:col>
      <xdr:colOff>9525</xdr:colOff>
      <xdr:row>38</xdr:row>
      <xdr:rowOff>51786</xdr:rowOff>
    </xdr:to>
    <xdr:sp macro="" textlink="">
      <xdr:nvSpPr>
        <xdr:cNvPr id="520" name="フローチャート : 判断 519"/>
        <xdr:cNvSpPr/>
      </xdr:nvSpPr>
      <xdr:spPr>
        <a:xfrm>
          <a:off x="13652500" y="646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68313</xdr:rowOff>
    </xdr:from>
    <xdr:ext cx="534377" cy="259045"/>
    <xdr:sp macro="" textlink="">
      <xdr:nvSpPr>
        <xdr:cNvPr id="521" name="テキスト ボックス 520"/>
        <xdr:cNvSpPr txBox="1"/>
      </xdr:nvSpPr>
      <xdr:spPr>
        <a:xfrm>
          <a:off x="13436111" y="624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151818</xdr:rowOff>
    </xdr:from>
    <xdr:to>
      <xdr:col>18</xdr:col>
      <xdr:colOff>492125</xdr:colOff>
      <xdr:row>38</xdr:row>
      <xdr:rowOff>81969</xdr:rowOff>
    </xdr:to>
    <xdr:sp macro="" textlink="">
      <xdr:nvSpPr>
        <xdr:cNvPr id="522" name="フローチャート : 判断 521"/>
        <xdr:cNvSpPr/>
      </xdr:nvSpPr>
      <xdr:spPr>
        <a:xfrm>
          <a:off x="12763500" y="64954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98495</xdr:rowOff>
    </xdr:from>
    <xdr:ext cx="534377" cy="259045"/>
    <xdr:sp macro="" textlink="">
      <xdr:nvSpPr>
        <xdr:cNvPr id="523" name="テキスト ボックス 522"/>
        <xdr:cNvSpPr txBox="1"/>
      </xdr:nvSpPr>
      <xdr:spPr>
        <a:xfrm>
          <a:off x="12547111" y="627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113657</xdr:rowOff>
    </xdr:from>
    <xdr:to>
      <xdr:col>23</xdr:col>
      <xdr:colOff>568325</xdr:colOff>
      <xdr:row>38</xdr:row>
      <xdr:rowOff>43807</xdr:rowOff>
    </xdr:to>
    <xdr:sp macro="" textlink="">
      <xdr:nvSpPr>
        <xdr:cNvPr id="529" name="円/楕円 528"/>
        <xdr:cNvSpPr/>
      </xdr:nvSpPr>
      <xdr:spPr>
        <a:xfrm>
          <a:off x="16268700" y="645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92084</xdr:rowOff>
    </xdr:from>
    <xdr:ext cx="534377" cy="259045"/>
    <xdr:sp macro="" textlink="">
      <xdr:nvSpPr>
        <xdr:cNvPr id="530" name="消防費該当値テキスト"/>
        <xdr:cNvSpPr txBox="1"/>
      </xdr:nvSpPr>
      <xdr:spPr>
        <a:xfrm>
          <a:off x="16370300" y="643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29,251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24831</xdr:rowOff>
    </xdr:from>
    <xdr:to>
      <xdr:col>22</xdr:col>
      <xdr:colOff>415925</xdr:colOff>
      <xdr:row>38</xdr:row>
      <xdr:rowOff>126431</xdr:rowOff>
    </xdr:to>
    <xdr:sp macro="" textlink="">
      <xdr:nvSpPr>
        <xdr:cNvPr id="531" name="円/楕円 530"/>
        <xdr:cNvSpPr/>
      </xdr:nvSpPr>
      <xdr:spPr>
        <a:xfrm>
          <a:off x="15430500" y="653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117558</xdr:rowOff>
    </xdr:from>
    <xdr:ext cx="534377" cy="259045"/>
    <xdr:sp macro="" textlink="">
      <xdr:nvSpPr>
        <xdr:cNvPr id="532" name="テキスト ボックス 531"/>
        <xdr:cNvSpPr txBox="1"/>
      </xdr:nvSpPr>
      <xdr:spPr>
        <a:xfrm>
          <a:off x="15214111" y="663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18,408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18255</xdr:rowOff>
    </xdr:from>
    <xdr:to>
      <xdr:col>21</xdr:col>
      <xdr:colOff>212725</xdr:colOff>
      <xdr:row>38</xdr:row>
      <xdr:rowOff>119855</xdr:rowOff>
    </xdr:to>
    <xdr:sp macro="" textlink="">
      <xdr:nvSpPr>
        <xdr:cNvPr id="533" name="円/楕円 532"/>
        <xdr:cNvSpPr/>
      </xdr:nvSpPr>
      <xdr:spPr>
        <a:xfrm>
          <a:off x="14541500" y="65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110982</xdr:rowOff>
    </xdr:from>
    <xdr:ext cx="534377" cy="259045"/>
    <xdr:sp macro="" textlink="">
      <xdr:nvSpPr>
        <xdr:cNvPr id="534" name="テキスト ボックス 533"/>
        <xdr:cNvSpPr txBox="1"/>
      </xdr:nvSpPr>
      <xdr:spPr>
        <a:xfrm>
          <a:off x="14325111" y="662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19,271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6627</xdr:rowOff>
    </xdr:from>
    <xdr:to>
      <xdr:col>20</xdr:col>
      <xdr:colOff>9525</xdr:colOff>
      <xdr:row>38</xdr:row>
      <xdr:rowOff>108227</xdr:rowOff>
    </xdr:to>
    <xdr:sp macro="" textlink="">
      <xdr:nvSpPr>
        <xdr:cNvPr id="535" name="円/楕円 534"/>
        <xdr:cNvSpPr/>
      </xdr:nvSpPr>
      <xdr:spPr>
        <a:xfrm>
          <a:off x="13652500" y="652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99354</xdr:rowOff>
    </xdr:from>
    <xdr:ext cx="534377" cy="259045"/>
    <xdr:sp macro="" textlink="">
      <xdr:nvSpPr>
        <xdr:cNvPr id="536" name="テキスト ボックス 535"/>
        <xdr:cNvSpPr txBox="1"/>
      </xdr:nvSpPr>
      <xdr:spPr>
        <a:xfrm>
          <a:off x="13436111" y="661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20,797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11275</xdr:rowOff>
    </xdr:from>
    <xdr:to>
      <xdr:col>18</xdr:col>
      <xdr:colOff>492125</xdr:colOff>
      <xdr:row>38</xdr:row>
      <xdr:rowOff>112875</xdr:rowOff>
    </xdr:to>
    <xdr:sp macro="" textlink="">
      <xdr:nvSpPr>
        <xdr:cNvPr id="537" name="円/楕円 536"/>
        <xdr:cNvSpPr/>
      </xdr:nvSpPr>
      <xdr:spPr>
        <a:xfrm>
          <a:off x="12763500" y="652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104002</xdr:rowOff>
    </xdr:from>
    <xdr:ext cx="534377" cy="259045"/>
    <xdr:sp macro="" textlink="">
      <xdr:nvSpPr>
        <xdr:cNvPr id="538" name="テキスト ボックス 537"/>
        <xdr:cNvSpPr txBox="1"/>
      </xdr:nvSpPr>
      <xdr:spPr>
        <a:xfrm>
          <a:off x="12547111" y="66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20,187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0" name="テキスト ボックス 54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2" name="テキスト ボックス 551"/>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4" name="テキスト ボックス 55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0" name="テキスト ボックス 559"/>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2" name="直線コネクタ 561"/>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3"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4" name="直線コネクタ 563"/>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5"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6" name="直線コネクタ 565"/>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111882</xdr:rowOff>
    </xdr:from>
    <xdr:to>
      <xdr:col>23</xdr:col>
      <xdr:colOff>517525</xdr:colOff>
      <xdr:row>58</xdr:row>
      <xdr:rowOff>129411</xdr:rowOff>
    </xdr:to>
    <xdr:cxnSp macro="">
      <xdr:nvCxnSpPr>
        <xdr:cNvPr id="567" name="直線コネクタ 566"/>
        <xdr:cNvCxnSpPr/>
      </xdr:nvCxnSpPr>
      <xdr:spPr>
        <a:xfrm>
          <a:off x="15481300" y="10055982"/>
          <a:ext cx="838200" cy="1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68" name="教育費平均値テキスト"/>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69" name="フローチャート : 判断 568"/>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111882</xdr:rowOff>
    </xdr:from>
    <xdr:to>
      <xdr:col>22</xdr:col>
      <xdr:colOff>365125</xdr:colOff>
      <xdr:row>58</xdr:row>
      <xdr:rowOff>127024</xdr:rowOff>
    </xdr:to>
    <xdr:cxnSp macro="">
      <xdr:nvCxnSpPr>
        <xdr:cNvPr id="570" name="直線コネクタ 569"/>
        <xdr:cNvCxnSpPr/>
      </xdr:nvCxnSpPr>
      <xdr:spPr>
        <a:xfrm flipV="1">
          <a:off x="14592300" y="10055982"/>
          <a:ext cx="889000" cy="1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71938</xdr:rowOff>
    </xdr:from>
    <xdr:to>
      <xdr:col>22</xdr:col>
      <xdr:colOff>415925</xdr:colOff>
      <xdr:row>58</xdr:row>
      <xdr:rowOff>2088</xdr:rowOff>
    </xdr:to>
    <xdr:sp macro="" textlink="">
      <xdr:nvSpPr>
        <xdr:cNvPr id="571" name="フローチャート : 判断 570"/>
        <xdr:cNvSpPr/>
      </xdr:nvSpPr>
      <xdr:spPr>
        <a:xfrm>
          <a:off x="15430500" y="984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18615</xdr:rowOff>
    </xdr:from>
    <xdr:ext cx="599010" cy="259045"/>
    <xdr:sp macro="" textlink="">
      <xdr:nvSpPr>
        <xdr:cNvPr id="572" name="テキスト ボックス 571"/>
        <xdr:cNvSpPr txBox="1"/>
      </xdr:nvSpPr>
      <xdr:spPr>
        <a:xfrm>
          <a:off x="15181794" y="961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126731</xdr:rowOff>
    </xdr:from>
    <xdr:to>
      <xdr:col>21</xdr:col>
      <xdr:colOff>161925</xdr:colOff>
      <xdr:row>58</xdr:row>
      <xdr:rowOff>127024</xdr:rowOff>
    </xdr:to>
    <xdr:cxnSp macro="">
      <xdr:nvCxnSpPr>
        <xdr:cNvPr id="573" name="直線コネクタ 572"/>
        <xdr:cNvCxnSpPr/>
      </xdr:nvCxnSpPr>
      <xdr:spPr>
        <a:xfrm>
          <a:off x="13703300" y="10070831"/>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46841</xdr:rowOff>
    </xdr:from>
    <xdr:to>
      <xdr:col>21</xdr:col>
      <xdr:colOff>212725</xdr:colOff>
      <xdr:row>58</xdr:row>
      <xdr:rowOff>148441</xdr:rowOff>
    </xdr:to>
    <xdr:sp macro="" textlink="">
      <xdr:nvSpPr>
        <xdr:cNvPr id="574" name="フローチャート : 判断 573"/>
        <xdr:cNvSpPr/>
      </xdr:nvSpPr>
      <xdr:spPr>
        <a:xfrm>
          <a:off x="14541500" y="999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164968</xdr:rowOff>
    </xdr:from>
    <xdr:ext cx="534377" cy="259045"/>
    <xdr:sp macro="" textlink="">
      <xdr:nvSpPr>
        <xdr:cNvPr id="575" name="テキスト ボックス 574"/>
        <xdr:cNvSpPr txBox="1"/>
      </xdr:nvSpPr>
      <xdr:spPr>
        <a:xfrm>
          <a:off x="14325111" y="976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125125</xdr:rowOff>
    </xdr:from>
    <xdr:to>
      <xdr:col>19</xdr:col>
      <xdr:colOff>644525</xdr:colOff>
      <xdr:row>58</xdr:row>
      <xdr:rowOff>126731</xdr:rowOff>
    </xdr:to>
    <xdr:cxnSp macro="">
      <xdr:nvCxnSpPr>
        <xdr:cNvPr id="576" name="直線コネクタ 575"/>
        <xdr:cNvCxnSpPr/>
      </xdr:nvCxnSpPr>
      <xdr:spPr>
        <a:xfrm>
          <a:off x="12814300" y="10069225"/>
          <a:ext cx="889000" cy="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55033</xdr:rowOff>
    </xdr:from>
    <xdr:to>
      <xdr:col>20</xdr:col>
      <xdr:colOff>9525</xdr:colOff>
      <xdr:row>58</xdr:row>
      <xdr:rowOff>156633</xdr:rowOff>
    </xdr:to>
    <xdr:sp macro="" textlink="">
      <xdr:nvSpPr>
        <xdr:cNvPr id="577" name="フローチャート : 判断 576"/>
        <xdr:cNvSpPr/>
      </xdr:nvSpPr>
      <xdr:spPr>
        <a:xfrm>
          <a:off x="13652500" y="99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1710</xdr:rowOff>
    </xdr:from>
    <xdr:ext cx="534377" cy="259045"/>
    <xdr:sp macro="" textlink="">
      <xdr:nvSpPr>
        <xdr:cNvPr id="578" name="テキスト ボックス 577"/>
        <xdr:cNvSpPr txBox="1"/>
      </xdr:nvSpPr>
      <xdr:spPr>
        <a:xfrm>
          <a:off x="13436111" y="97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59548</xdr:rowOff>
    </xdr:from>
    <xdr:to>
      <xdr:col>18</xdr:col>
      <xdr:colOff>492125</xdr:colOff>
      <xdr:row>58</xdr:row>
      <xdr:rowOff>161148</xdr:rowOff>
    </xdr:to>
    <xdr:sp macro="" textlink="">
      <xdr:nvSpPr>
        <xdr:cNvPr id="579" name="フローチャート : 判断 578"/>
        <xdr:cNvSpPr/>
      </xdr:nvSpPr>
      <xdr:spPr>
        <a:xfrm>
          <a:off x="12763500" y="1000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6225</xdr:rowOff>
    </xdr:from>
    <xdr:ext cx="534377" cy="259045"/>
    <xdr:sp macro="" textlink="">
      <xdr:nvSpPr>
        <xdr:cNvPr id="580" name="テキスト ボックス 579"/>
        <xdr:cNvSpPr txBox="1"/>
      </xdr:nvSpPr>
      <xdr:spPr>
        <a:xfrm>
          <a:off x="12547111" y="977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78611</xdr:rowOff>
    </xdr:from>
    <xdr:to>
      <xdr:col>23</xdr:col>
      <xdr:colOff>568325</xdr:colOff>
      <xdr:row>59</xdr:row>
      <xdr:rowOff>8761</xdr:rowOff>
    </xdr:to>
    <xdr:sp macro="" textlink="">
      <xdr:nvSpPr>
        <xdr:cNvPr id="586" name="円/楕円 585"/>
        <xdr:cNvSpPr/>
      </xdr:nvSpPr>
      <xdr:spPr>
        <a:xfrm>
          <a:off x="16268700" y="1002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164988</xdr:rowOff>
    </xdr:from>
    <xdr:ext cx="534377" cy="259045"/>
    <xdr:sp macro="" textlink="">
      <xdr:nvSpPr>
        <xdr:cNvPr id="587" name="教育費該当値テキスト"/>
        <xdr:cNvSpPr txBox="1"/>
      </xdr:nvSpPr>
      <xdr:spPr>
        <a:xfrm>
          <a:off x="16370300" y="993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45,401</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61082</xdr:rowOff>
    </xdr:from>
    <xdr:to>
      <xdr:col>22</xdr:col>
      <xdr:colOff>415925</xdr:colOff>
      <xdr:row>58</xdr:row>
      <xdr:rowOff>162682</xdr:rowOff>
    </xdr:to>
    <xdr:sp macro="" textlink="">
      <xdr:nvSpPr>
        <xdr:cNvPr id="588" name="円/楕円 587"/>
        <xdr:cNvSpPr/>
      </xdr:nvSpPr>
      <xdr:spPr>
        <a:xfrm>
          <a:off x="15430500" y="1000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153809</xdr:rowOff>
    </xdr:from>
    <xdr:ext cx="534377" cy="259045"/>
    <xdr:sp macro="" textlink="">
      <xdr:nvSpPr>
        <xdr:cNvPr id="589" name="テキスト ボックス 588"/>
        <xdr:cNvSpPr txBox="1"/>
      </xdr:nvSpPr>
      <xdr:spPr>
        <a:xfrm>
          <a:off x="15214111" y="1009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54,603</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76224</xdr:rowOff>
    </xdr:from>
    <xdr:to>
      <xdr:col>21</xdr:col>
      <xdr:colOff>212725</xdr:colOff>
      <xdr:row>59</xdr:row>
      <xdr:rowOff>6374</xdr:rowOff>
    </xdr:to>
    <xdr:sp macro="" textlink="">
      <xdr:nvSpPr>
        <xdr:cNvPr id="590" name="円/楕円 589"/>
        <xdr:cNvSpPr/>
      </xdr:nvSpPr>
      <xdr:spPr>
        <a:xfrm>
          <a:off x="14541500" y="1002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168951</xdr:rowOff>
    </xdr:from>
    <xdr:ext cx="534377" cy="259045"/>
    <xdr:sp macro="" textlink="">
      <xdr:nvSpPr>
        <xdr:cNvPr id="591" name="テキスト ボックス 590"/>
        <xdr:cNvSpPr txBox="1"/>
      </xdr:nvSpPr>
      <xdr:spPr>
        <a:xfrm>
          <a:off x="14325111" y="1011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46,654</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75931</xdr:rowOff>
    </xdr:from>
    <xdr:to>
      <xdr:col>20</xdr:col>
      <xdr:colOff>9525</xdr:colOff>
      <xdr:row>59</xdr:row>
      <xdr:rowOff>6081</xdr:rowOff>
    </xdr:to>
    <xdr:sp macro="" textlink="">
      <xdr:nvSpPr>
        <xdr:cNvPr id="592" name="円/楕円 591"/>
        <xdr:cNvSpPr/>
      </xdr:nvSpPr>
      <xdr:spPr>
        <a:xfrm>
          <a:off x="13652500" y="1002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168658</xdr:rowOff>
    </xdr:from>
    <xdr:ext cx="534377" cy="259045"/>
    <xdr:sp macro="" textlink="">
      <xdr:nvSpPr>
        <xdr:cNvPr id="593" name="テキスト ボックス 592"/>
        <xdr:cNvSpPr txBox="1"/>
      </xdr:nvSpPr>
      <xdr:spPr>
        <a:xfrm>
          <a:off x="13436111" y="1011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46,808</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74325</xdr:rowOff>
    </xdr:from>
    <xdr:to>
      <xdr:col>18</xdr:col>
      <xdr:colOff>492125</xdr:colOff>
      <xdr:row>59</xdr:row>
      <xdr:rowOff>4475</xdr:rowOff>
    </xdr:to>
    <xdr:sp macro="" textlink="">
      <xdr:nvSpPr>
        <xdr:cNvPr id="594" name="円/楕円 593"/>
        <xdr:cNvSpPr/>
      </xdr:nvSpPr>
      <xdr:spPr>
        <a:xfrm>
          <a:off x="12763500" y="100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167052</xdr:rowOff>
    </xdr:from>
    <xdr:ext cx="534377" cy="259045"/>
    <xdr:sp macro="" textlink="">
      <xdr:nvSpPr>
        <xdr:cNvPr id="595" name="テキスト ボックス 594"/>
        <xdr:cNvSpPr txBox="1"/>
      </xdr:nvSpPr>
      <xdr:spPr>
        <a:xfrm>
          <a:off x="12547111" y="1011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47,651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9" name="テキスト ボックス 60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19" name="直線コネクタ 618"/>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2"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3" name="直線コネクタ 622"/>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39577</xdr:rowOff>
    </xdr:from>
    <xdr:to>
      <xdr:col>23</xdr:col>
      <xdr:colOff>517525</xdr:colOff>
      <xdr:row>79</xdr:row>
      <xdr:rowOff>41745</xdr:rowOff>
    </xdr:to>
    <xdr:cxnSp macro="">
      <xdr:nvCxnSpPr>
        <xdr:cNvPr id="624" name="直線コネクタ 623"/>
        <xdr:cNvCxnSpPr/>
      </xdr:nvCxnSpPr>
      <xdr:spPr>
        <a:xfrm>
          <a:off x="15481300" y="13584127"/>
          <a:ext cx="838200" cy="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5"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6" name="フローチャート : 判断 625"/>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10148</xdr:rowOff>
    </xdr:from>
    <xdr:to>
      <xdr:col>22</xdr:col>
      <xdr:colOff>365125</xdr:colOff>
      <xdr:row>79</xdr:row>
      <xdr:rowOff>39577</xdr:rowOff>
    </xdr:to>
    <xdr:cxnSp macro="">
      <xdr:nvCxnSpPr>
        <xdr:cNvPr id="627" name="直線コネクタ 626"/>
        <xdr:cNvCxnSpPr/>
      </xdr:nvCxnSpPr>
      <xdr:spPr>
        <a:xfrm>
          <a:off x="14592300" y="13383248"/>
          <a:ext cx="889000" cy="20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100791</xdr:rowOff>
    </xdr:from>
    <xdr:to>
      <xdr:col>22</xdr:col>
      <xdr:colOff>415925</xdr:colOff>
      <xdr:row>79</xdr:row>
      <xdr:rowOff>30941</xdr:rowOff>
    </xdr:to>
    <xdr:sp macro="" textlink="">
      <xdr:nvSpPr>
        <xdr:cNvPr id="628" name="フローチャート : 判断 627"/>
        <xdr:cNvSpPr/>
      </xdr:nvSpPr>
      <xdr:spPr>
        <a:xfrm>
          <a:off x="15430500" y="1347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47468</xdr:rowOff>
    </xdr:from>
    <xdr:ext cx="534377" cy="259045"/>
    <xdr:sp macro="" textlink="">
      <xdr:nvSpPr>
        <xdr:cNvPr id="629" name="テキスト ボックス 628"/>
        <xdr:cNvSpPr txBox="1"/>
      </xdr:nvSpPr>
      <xdr:spPr>
        <a:xfrm>
          <a:off x="15214111" y="1324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10148</xdr:rowOff>
    </xdr:from>
    <xdr:to>
      <xdr:col>21</xdr:col>
      <xdr:colOff>161925</xdr:colOff>
      <xdr:row>79</xdr:row>
      <xdr:rowOff>13912</xdr:rowOff>
    </xdr:to>
    <xdr:cxnSp macro="">
      <xdr:nvCxnSpPr>
        <xdr:cNvPr id="630" name="直線コネクタ 629"/>
        <xdr:cNvCxnSpPr/>
      </xdr:nvCxnSpPr>
      <xdr:spPr>
        <a:xfrm flipV="1">
          <a:off x="13703300" y="13383248"/>
          <a:ext cx="889000" cy="17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147224</xdr:rowOff>
    </xdr:from>
    <xdr:to>
      <xdr:col>21</xdr:col>
      <xdr:colOff>212725</xdr:colOff>
      <xdr:row>79</xdr:row>
      <xdr:rowOff>77374</xdr:rowOff>
    </xdr:to>
    <xdr:sp macro="" textlink="">
      <xdr:nvSpPr>
        <xdr:cNvPr id="631" name="フローチャート : 判断 630"/>
        <xdr:cNvSpPr/>
      </xdr:nvSpPr>
      <xdr:spPr>
        <a:xfrm>
          <a:off x="14541500" y="13520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68501</xdr:rowOff>
    </xdr:from>
    <xdr:ext cx="469744" cy="259045"/>
    <xdr:sp macro="" textlink="">
      <xdr:nvSpPr>
        <xdr:cNvPr id="632" name="テキスト ボックス 631"/>
        <xdr:cNvSpPr txBox="1"/>
      </xdr:nvSpPr>
      <xdr:spPr>
        <a:xfrm>
          <a:off x="14357427" y="136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35234</xdr:rowOff>
    </xdr:from>
    <xdr:to>
      <xdr:col>19</xdr:col>
      <xdr:colOff>644525</xdr:colOff>
      <xdr:row>79</xdr:row>
      <xdr:rowOff>13912</xdr:rowOff>
    </xdr:to>
    <xdr:cxnSp macro="">
      <xdr:nvCxnSpPr>
        <xdr:cNvPr id="633" name="直線コネクタ 632"/>
        <xdr:cNvCxnSpPr/>
      </xdr:nvCxnSpPr>
      <xdr:spPr>
        <a:xfrm>
          <a:off x="12814300" y="13408334"/>
          <a:ext cx="889000" cy="15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143497</xdr:rowOff>
    </xdr:from>
    <xdr:to>
      <xdr:col>20</xdr:col>
      <xdr:colOff>9525</xdr:colOff>
      <xdr:row>79</xdr:row>
      <xdr:rowOff>73647</xdr:rowOff>
    </xdr:to>
    <xdr:sp macro="" textlink="">
      <xdr:nvSpPr>
        <xdr:cNvPr id="634" name="フローチャート : 判断 633"/>
        <xdr:cNvSpPr/>
      </xdr:nvSpPr>
      <xdr:spPr>
        <a:xfrm>
          <a:off x="13652500" y="1351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64774</xdr:rowOff>
    </xdr:from>
    <xdr:ext cx="469744" cy="259045"/>
    <xdr:sp macro="" textlink="">
      <xdr:nvSpPr>
        <xdr:cNvPr id="635" name="テキスト ボックス 634"/>
        <xdr:cNvSpPr txBox="1"/>
      </xdr:nvSpPr>
      <xdr:spPr>
        <a:xfrm>
          <a:off x="13468427" y="1360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133062</xdr:rowOff>
    </xdr:from>
    <xdr:to>
      <xdr:col>18</xdr:col>
      <xdr:colOff>492125</xdr:colOff>
      <xdr:row>79</xdr:row>
      <xdr:rowOff>63212</xdr:rowOff>
    </xdr:to>
    <xdr:sp macro="" textlink="">
      <xdr:nvSpPr>
        <xdr:cNvPr id="636" name="フローチャート : 判断 635"/>
        <xdr:cNvSpPr/>
      </xdr:nvSpPr>
      <xdr:spPr>
        <a:xfrm>
          <a:off x="12763500" y="1350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54339</xdr:rowOff>
    </xdr:from>
    <xdr:ext cx="469744" cy="259045"/>
    <xdr:sp macro="" textlink="">
      <xdr:nvSpPr>
        <xdr:cNvPr id="637" name="テキスト ボックス 636"/>
        <xdr:cNvSpPr txBox="1"/>
      </xdr:nvSpPr>
      <xdr:spPr>
        <a:xfrm>
          <a:off x="12579427" y="1359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162395</xdr:rowOff>
    </xdr:from>
    <xdr:to>
      <xdr:col>23</xdr:col>
      <xdr:colOff>568325</xdr:colOff>
      <xdr:row>79</xdr:row>
      <xdr:rowOff>92545</xdr:rowOff>
    </xdr:to>
    <xdr:sp macro="" textlink="">
      <xdr:nvSpPr>
        <xdr:cNvPr id="643" name="円/楕円 642"/>
        <xdr:cNvSpPr/>
      </xdr:nvSpPr>
      <xdr:spPr>
        <a:xfrm>
          <a:off x="16268700" y="1353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77322</xdr:rowOff>
    </xdr:from>
    <xdr:ext cx="378565" cy="259045"/>
    <xdr:sp macro="" textlink="">
      <xdr:nvSpPr>
        <xdr:cNvPr id="644" name="災害復旧費該当値テキスト"/>
        <xdr:cNvSpPr txBox="1"/>
      </xdr:nvSpPr>
      <xdr:spPr>
        <a:xfrm>
          <a:off x="16370300" y="13450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160227</xdr:rowOff>
    </xdr:from>
    <xdr:to>
      <xdr:col>22</xdr:col>
      <xdr:colOff>415925</xdr:colOff>
      <xdr:row>79</xdr:row>
      <xdr:rowOff>90377</xdr:rowOff>
    </xdr:to>
    <xdr:sp macro="" textlink="">
      <xdr:nvSpPr>
        <xdr:cNvPr id="645" name="円/楕円 644"/>
        <xdr:cNvSpPr/>
      </xdr:nvSpPr>
      <xdr:spPr>
        <a:xfrm>
          <a:off x="15430500" y="1353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81504</xdr:rowOff>
    </xdr:from>
    <xdr:ext cx="469744" cy="259045"/>
    <xdr:sp macro="" textlink="">
      <xdr:nvSpPr>
        <xdr:cNvPr id="646" name="テキスト ボックス 645"/>
        <xdr:cNvSpPr txBox="1"/>
      </xdr:nvSpPr>
      <xdr:spPr>
        <a:xfrm>
          <a:off x="15246427" y="1362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130798</xdr:rowOff>
    </xdr:from>
    <xdr:to>
      <xdr:col>21</xdr:col>
      <xdr:colOff>212725</xdr:colOff>
      <xdr:row>78</xdr:row>
      <xdr:rowOff>60948</xdr:rowOff>
    </xdr:to>
    <xdr:sp macro="" textlink="">
      <xdr:nvSpPr>
        <xdr:cNvPr id="647" name="円/楕円 646"/>
        <xdr:cNvSpPr/>
      </xdr:nvSpPr>
      <xdr:spPr>
        <a:xfrm>
          <a:off x="14541500" y="133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77475</xdr:rowOff>
    </xdr:from>
    <xdr:ext cx="534377" cy="259045"/>
    <xdr:sp macro="" textlink="">
      <xdr:nvSpPr>
        <xdr:cNvPr id="648" name="テキスト ボックス 647"/>
        <xdr:cNvSpPr txBox="1"/>
      </xdr:nvSpPr>
      <xdr:spPr>
        <a:xfrm>
          <a:off x="14325111" y="1310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54,003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134562</xdr:rowOff>
    </xdr:from>
    <xdr:to>
      <xdr:col>20</xdr:col>
      <xdr:colOff>9525</xdr:colOff>
      <xdr:row>79</xdr:row>
      <xdr:rowOff>64712</xdr:rowOff>
    </xdr:to>
    <xdr:sp macro="" textlink="">
      <xdr:nvSpPr>
        <xdr:cNvPr id="649" name="円/楕円 648"/>
        <xdr:cNvSpPr/>
      </xdr:nvSpPr>
      <xdr:spPr>
        <a:xfrm>
          <a:off x="13652500" y="1350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81239</xdr:rowOff>
    </xdr:from>
    <xdr:ext cx="469744" cy="259045"/>
    <xdr:sp macro="" textlink="">
      <xdr:nvSpPr>
        <xdr:cNvPr id="650" name="テキスト ボックス 649"/>
        <xdr:cNvSpPr txBox="1"/>
      </xdr:nvSpPr>
      <xdr:spPr>
        <a:xfrm>
          <a:off x="13468427" y="132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155884</xdr:rowOff>
    </xdr:from>
    <xdr:to>
      <xdr:col>18</xdr:col>
      <xdr:colOff>492125</xdr:colOff>
      <xdr:row>78</xdr:row>
      <xdr:rowOff>86034</xdr:rowOff>
    </xdr:to>
    <xdr:sp macro="" textlink="">
      <xdr:nvSpPr>
        <xdr:cNvPr id="651" name="円/楕円 650"/>
        <xdr:cNvSpPr/>
      </xdr:nvSpPr>
      <xdr:spPr>
        <a:xfrm>
          <a:off x="12763500" y="1335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102561</xdr:rowOff>
    </xdr:from>
    <xdr:ext cx="534377" cy="259045"/>
    <xdr:sp macro="" textlink="">
      <xdr:nvSpPr>
        <xdr:cNvPr id="652" name="テキスト ボックス 651"/>
        <xdr:cNvSpPr txBox="1"/>
      </xdr:nvSpPr>
      <xdr:spPr>
        <a:xfrm>
          <a:off x="12547111" y="1313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47,419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6" name="テキスト ボックス 66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2" name="テキスト ボックス 67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6" name="直線コネクタ 675"/>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7"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78" name="直線コネクタ 677"/>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79"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0" name="直線コネクタ 679"/>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43500</xdr:rowOff>
    </xdr:from>
    <xdr:to>
      <xdr:col>23</xdr:col>
      <xdr:colOff>517525</xdr:colOff>
      <xdr:row>99</xdr:row>
      <xdr:rowOff>43511</xdr:rowOff>
    </xdr:to>
    <xdr:cxnSp macro="">
      <xdr:nvCxnSpPr>
        <xdr:cNvPr id="681" name="直線コネクタ 680"/>
        <xdr:cNvCxnSpPr/>
      </xdr:nvCxnSpPr>
      <xdr:spPr>
        <a:xfrm flipV="1">
          <a:off x="15481300" y="17017050"/>
          <a:ext cx="8382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2" name="公債費平均値テキスト"/>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3" name="フローチャート : 判断 682"/>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39810</xdr:rowOff>
    </xdr:from>
    <xdr:to>
      <xdr:col>22</xdr:col>
      <xdr:colOff>365125</xdr:colOff>
      <xdr:row>99</xdr:row>
      <xdr:rowOff>43511</xdr:rowOff>
    </xdr:to>
    <xdr:cxnSp macro="">
      <xdr:nvCxnSpPr>
        <xdr:cNvPr id="684" name="直線コネクタ 683"/>
        <xdr:cNvCxnSpPr/>
      </xdr:nvCxnSpPr>
      <xdr:spPr>
        <a:xfrm>
          <a:off x="14592300" y="17013360"/>
          <a:ext cx="889000" cy="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12271</xdr:rowOff>
    </xdr:from>
    <xdr:to>
      <xdr:col>22</xdr:col>
      <xdr:colOff>415925</xdr:colOff>
      <xdr:row>98</xdr:row>
      <xdr:rowOff>113871</xdr:rowOff>
    </xdr:to>
    <xdr:sp macro="" textlink="">
      <xdr:nvSpPr>
        <xdr:cNvPr id="685" name="フローチャート : 判断 684"/>
        <xdr:cNvSpPr/>
      </xdr:nvSpPr>
      <xdr:spPr>
        <a:xfrm>
          <a:off x="15430500" y="1681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130398</xdr:rowOff>
    </xdr:from>
    <xdr:ext cx="599010" cy="259045"/>
    <xdr:sp macro="" textlink="">
      <xdr:nvSpPr>
        <xdr:cNvPr id="686" name="テキスト ボックス 685"/>
        <xdr:cNvSpPr txBox="1"/>
      </xdr:nvSpPr>
      <xdr:spPr>
        <a:xfrm>
          <a:off x="15181794" y="1658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39678</xdr:rowOff>
    </xdr:from>
    <xdr:to>
      <xdr:col>21</xdr:col>
      <xdr:colOff>161925</xdr:colOff>
      <xdr:row>99</xdr:row>
      <xdr:rowOff>39810</xdr:rowOff>
    </xdr:to>
    <xdr:cxnSp macro="">
      <xdr:nvCxnSpPr>
        <xdr:cNvPr id="687" name="直線コネクタ 686"/>
        <xdr:cNvCxnSpPr/>
      </xdr:nvCxnSpPr>
      <xdr:spPr>
        <a:xfrm>
          <a:off x="13703300" y="17013228"/>
          <a:ext cx="889000" cy="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87829</xdr:rowOff>
    </xdr:from>
    <xdr:to>
      <xdr:col>21</xdr:col>
      <xdr:colOff>212725</xdr:colOff>
      <xdr:row>99</xdr:row>
      <xdr:rowOff>17979</xdr:rowOff>
    </xdr:to>
    <xdr:sp macro="" textlink="">
      <xdr:nvSpPr>
        <xdr:cNvPr id="688" name="フローチャート : 判断 687"/>
        <xdr:cNvSpPr/>
      </xdr:nvSpPr>
      <xdr:spPr>
        <a:xfrm>
          <a:off x="14541500" y="1688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34506</xdr:rowOff>
    </xdr:from>
    <xdr:ext cx="534377" cy="259045"/>
    <xdr:sp macro="" textlink="">
      <xdr:nvSpPr>
        <xdr:cNvPr id="689" name="テキスト ボックス 688"/>
        <xdr:cNvSpPr txBox="1"/>
      </xdr:nvSpPr>
      <xdr:spPr>
        <a:xfrm>
          <a:off x="14325111" y="1666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38551</xdr:rowOff>
    </xdr:from>
    <xdr:to>
      <xdr:col>19</xdr:col>
      <xdr:colOff>644525</xdr:colOff>
      <xdr:row>99</xdr:row>
      <xdr:rowOff>39678</xdr:rowOff>
    </xdr:to>
    <xdr:cxnSp macro="">
      <xdr:nvCxnSpPr>
        <xdr:cNvPr id="690" name="直線コネクタ 689"/>
        <xdr:cNvCxnSpPr/>
      </xdr:nvCxnSpPr>
      <xdr:spPr>
        <a:xfrm>
          <a:off x="12814300" y="17012101"/>
          <a:ext cx="8890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87357</xdr:rowOff>
    </xdr:from>
    <xdr:to>
      <xdr:col>20</xdr:col>
      <xdr:colOff>9525</xdr:colOff>
      <xdr:row>99</xdr:row>
      <xdr:rowOff>17507</xdr:rowOff>
    </xdr:to>
    <xdr:sp macro="" textlink="">
      <xdr:nvSpPr>
        <xdr:cNvPr id="691" name="フローチャート : 判断 690"/>
        <xdr:cNvSpPr/>
      </xdr:nvSpPr>
      <xdr:spPr>
        <a:xfrm>
          <a:off x="13652500" y="1688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34034</xdr:rowOff>
    </xdr:from>
    <xdr:ext cx="534377" cy="259045"/>
    <xdr:sp macro="" textlink="">
      <xdr:nvSpPr>
        <xdr:cNvPr id="692" name="テキスト ボックス 691"/>
        <xdr:cNvSpPr txBox="1"/>
      </xdr:nvSpPr>
      <xdr:spPr>
        <a:xfrm>
          <a:off x="13436111" y="1666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87471</xdr:rowOff>
    </xdr:from>
    <xdr:to>
      <xdr:col>18</xdr:col>
      <xdr:colOff>492125</xdr:colOff>
      <xdr:row>99</xdr:row>
      <xdr:rowOff>17621</xdr:rowOff>
    </xdr:to>
    <xdr:sp macro="" textlink="">
      <xdr:nvSpPr>
        <xdr:cNvPr id="693" name="フローチャート : 判断 692"/>
        <xdr:cNvSpPr/>
      </xdr:nvSpPr>
      <xdr:spPr>
        <a:xfrm>
          <a:off x="12763500" y="1688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34148</xdr:rowOff>
    </xdr:from>
    <xdr:ext cx="534377" cy="259045"/>
    <xdr:sp macro="" textlink="">
      <xdr:nvSpPr>
        <xdr:cNvPr id="694" name="テキスト ボックス 693"/>
        <xdr:cNvSpPr txBox="1"/>
      </xdr:nvSpPr>
      <xdr:spPr>
        <a:xfrm>
          <a:off x="12547111" y="1666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164150</xdr:rowOff>
    </xdr:from>
    <xdr:to>
      <xdr:col>23</xdr:col>
      <xdr:colOff>568325</xdr:colOff>
      <xdr:row>99</xdr:row>
      <xdr:rowOff>94300</xdr:rowOff>
    </xdr:to>
    <xdr:sp macro="" textlink="">
      <xdr:nvSpPr>
        <xdr:cNvPr id="700" name="円/楕円 699"/>
        <xdr:cNvSpPr/>
      </xdr:nvSpPr>
      <xdr:spPr>
        <a:xfrm>
          <a:off x="16268700" y="1696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79077</xdr:rowOff>
    </xdr:from>
    <xdr:ext cx="378565" cy="259045"/>
    <xdr:sp macro="" textlink="">
      <xdr:nvSpPr>
        <xdr:cNvPr id="701" name="公債費該当値テキスト"/>
        <xdr:cNvSpPr txBox="1"/>
      </xdr:nvSpPr>
      <xdr:spPr>
        <a:xfrm>
          <a:off x="16370300" y="16881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164161</xdr:rowOff>
    </xdr:from>
    <xdr:to>
      <xdr:col>22</xdr:col>
      <xdr:colOff>415925</xdr:colOff>
      <xdr:row>99</xdr:row>
      <xdr:rowOff>94311</xdr:rowOff>
    </xdr:to>
    <xdr:sp macro="" textlink="">
      <xdr:nvSpPr>
        <xdr:cNvPr id="702" name="円/楕円 701"/>
        <xdr:cNvSpPr/>
      </xdr:nvSpPr>
      <xdr:spPr>
        <a:xfrm>
          <a:off x="15430500" y="1696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85438</xdr:rowOff>
    </xdr:from>
    <xdr:ext cx="378565" cy="259045"/>
    <xdr:sp macro="" textlink="">
      <xdr:nvSpPr>
        <xdr:cNvPr id="703" name="テキスト ボックス 702"/>
        <xdr:cNvSpPr txBox="1"/>
      </xdr:nvSpPr>
      <xdr:spPr>
        <a:xfrm>
          <a:off x="15292017" y="17058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160460</xdr:rowOff>
    </xdr:from>
    <xdr:to>
      <xdr:col>21</xdr:col>
      <xdr:colOff>212725</xdr:colOff>
      <xdr:row>99</xdr:row>
      <xdr:rowOff>90610</xdr:rowOff>
    </xdr:to>
    <xdr:sp macro="" textlink="">
      <xdr:nvSpPr>
        <xdr:cNvPr id="704" name="円/楕円 703"/>
        <xdr:cNvSpPr/>
      </xdr:nvSpPr>
      <xdr:spPr>
        <a:xfrm>
          <a:off x="14541500" y="169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81737</xdr:rowOff>
    </xdr:from>
    <xdr:ext cx="469744" cy="259045"/>
    <xdr:sp macro="" textlink="">
      <xdr:nvSpPr>
        <xdr:cNvPr id="705" name="テキスト ボックス 704"/>
        <xdr:cNvSpPr txBox="1"/>
      </xdr:nvSpPr>
      <xdr:spPr>
        <a:xfrm>
          <a:off x="14357427" y="1705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160328</xdr:rowOff>
    </xdr:from>
    <xdr:to>
      <xdr:col>20</xdr:col>
      <xdr:colOff>9525</xdr:colOff>
      <xdr:row>99</xdr:row>
      <xdr:rowOff>90478</xdr:rowOff>
    </xdr:to>
    <xdr:sp macro="" textlink="">
      <xdr:nvSpPr>
        <xdr:cNvPr id="706" name="円/楕円 705"/>
        <xdr:cNvSpPr/>
      </xdr:nvSpPr>
      <xdr:spPr>
        <a:xfrm>
          <a:off x="13652500" y="1696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81605</xdr:rowOff>
    </xdr:from>
    <xdr:ext cx="469744" cy="259045"/>
    <xdr:sp macro="" textlink="">
      <xdr:nvSpPr>
        <xdr:cNvPr id="707" name="テキスト ボックス 706"/>
        <xdr:cNvSpPr txBox="1"/>
      </xdr:nvSpPr>
      <xdr:spPr>
        <a:xfrm>
          <a:off x="13468427" y="17055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159201</xdr:rowOff>
    </xdr:from>
    <xdr:to>
      <xdr:col>18</xdr:col>
      <xdr:colOff>492125</xdr:colOff>
      <xdr:row>99</xdr:row>
      <xdr:rowOff>89351</xdr:rowOff>
    </xdr:to>
    <xdr:sp macro="" textlink="">
      <xdr:nvSpPr>
        <xdr:cNvPr id="708" name="円/楕円 707"/>
        <xdr:cNvSpPr/>
      </xdr:nvSpPr>
      <xdr:spPr>
        <a:xfrm>
          <a:off x="12763500" y="1696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80478</xdr:rowOff>
    </xdr:from>
    <xdr:ext cx="469744" cy="259045"/>
    <xdr:sp macro="" textlink="">
      <xdr:nvSpPr>
        <xdr:cNvPr id="709" name="テキスト ボックス 708"/>
        <xdr:cNvSpPr txBox="1"/>
      </xdr:nvSpPr>
      <xdr:spPr>
        <a:xfrm>
          <a:off x="12579427" y="1705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3" name="テキスト ボックス 72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5" name="テキスト ボックス 72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7" name="テキスト ボックス 72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29" name="テキスト ボックス 72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1" name="テキスト ボックス 73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5" name="直線コネクタ 734"/>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6"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38"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39" name="直線コネクタ 738"/>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0" name="直線コネクタ 73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1"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2" name="フローチャート : 判断 741"/>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3" name="直線コネクタ 74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3306</xdr:rowOff>
    </xdr:from>
    <xdr:to>
      <xdr:col>31</xdr:col>
      <xdr:colOff>85725</xdr:colOff>
      <xdr:row>39</xdr:row>
      <xdr:rowOff>104906</xdr:rowOff>
    </xdr:to>
    <xdr:sp macro="" textlink="">
      <xdr:nvSpPr>
        <xdr:cNvPr id="744" name="フローチャート : 判断 743"/>
        <xdr:cNvSpPr/>
      </xdr:nvSpPr>
      <xdr:spPr>
        <a:xfrm>
          <a:off x="21272500" y="668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121433</xdr:rowOff>
    </xdr:from>
    <xdr:ext cx="469744" cy="259045"/>
    <xdr:sp macro="" textlink="">
      <xdr:nvSpPr>
        <xdr:cNvPr id="745" name="テキスト ボックス 744"/>
        <xdr:cNvSpPr txBox="1"/>
      </xdr:nvSpPr>
      <xdr:spPr>
        <a:xfrm>
          <a:off x="21088427" y="646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6" name="直線コネクタ 74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41907</xdr:rowOff>
    </xdr:from>
    <xdr:to>
      <xdr:col>29</xdr:col>
      <xdr:colOff>568325</xdr:colOff>
      <xdr:row>39</xdr:row>
      <xdr:rowOff>143507</xdr:rowOff>
    </xdr:to>
    <xdr:sp macro="" textlink="">
      <xdr:nvSpPr>
        <xdr:cNvPr id="747" name="フローチャート : 判断 746"/>
        <xdr:cNvSpPr/>
      </xdr:nvSpPr>
      <xdr:spPr>
        <a:xfrm>
          <a:off x="20383500" y="672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160034</xdr:rowOff>
    </xdr:from>
    <xdr:ext cx="378565" cy="259045"/>
    <xdr:sp macro="" textlink="">
      <xdr:nvSpPr>
        <xdr:cNvPr id="748" name="テキスト ボックス 747"/>
        <xdr:cNvSpPr txBox="1"/>
      </xdr:nvSpPr>
      <xdr:spPr>
        <a:xfrm>
          <a:off x="20245017" y="650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49" name="直線コネクタ 74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5559</xdr:rowOff>
    </xdr:from>
    <xdr:to>
      <xdr:col>28</xdr:col>
      <xdr:colOff>365125</xdr:colOff>
      <xdr:row>39</xdr:row>
      <xdr:rowOff>107159</xdr:rowOff>
    </xdr:to>
    <xdr:sp macro="" textlink="">
      <xdr:nvSpPr>
        <xdr:cNvPr id="750" name="フローチャート : 判断 749"/>
        <xdr:cNvSpPr/>
      </xdr:nvSpPr>
      <xdr:spPr>
        <a:xfrm>
          <a:off x="19494500" y="669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123686</xdr:rowOff>
    </xdr:from>
    <xdr:ext cx="469744" cy="259045"/>
    <xdr:sp macro="" textlink="">
      <xdr:nvSpPr>
        <xdr:cNvPr id="751" name="テキスト ボックス 750"/>
        <xdr:cNvSpPr txBox="1"/>
      </xdr:nvSpPr>
      <xdr:spPr>
        <a:xfrm>
          <a:off x="19310427" y="646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5069</xdr:rowOff>
    </xdr:from>
    <xdr:to>
      <xdr:col>27</xdr:col>
      <xdr:colOff>161925</xdr:colOff>
      <xdr:row>39</xdr:row>
      <xdr:rowOff>106669</xdr:rowOff>
    </xdr:to>
    <xdr:sp macro="" textlink="">
      <xdr:nvSpPr>
        <xdr:cNvPr id="752" name="フローチャート : 判断 751"/>
        <xdr:cNvSpPr/>
      </xdr:nvSpPr>
      <xdr:spPr>
        <a:xfrm>
          <a:off x="18605500" y="66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123196</xdr:rowOff>
    </xdr:from>
    <xdr:ext cx="469744" cy="259045"/>
    <xdr:sp macro="" textlink="">
      <xdr:nvSpPr>
        <xdr:cNvPr id="753" name="テキスト ボックス 752"/>
        <xdr:cNvSpPr txBox="1"/>
      </xdr:nvSpPr>
      <xdr:spPr>
        <a:xfrm>
          <a:off x="18421427" y="646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9" name="円/楕円 75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0"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1" name="円/楕円 76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2" name="テキスト ボックス 76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3" name="円/楕円 76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4" name="テキスト ボックス 76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5" name="円/楕円 76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6" name="テキスト ボックス 76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7" name="円/楕円 76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68" name="テキスト ボックス 76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2" name="テキスト ボックス 78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4" name="テキスト ボックス 78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6" name="テキスト ボックス 78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8" name="テキスト ボックス 78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0" name="テキスト ボックス 78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2" name="直線コネクタ 79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7" name="直線コネクタ 79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9" name="フローチャート : 判断 79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0" name="直線コネクタ 79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1" name="フローチャート : 判断 80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2" name="テキスト ボックス 801"/>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3" name="直線コネクタ 80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804" name="フローチャート : 判断 803"/>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05" name="テキスト ボックス 804"/>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6" name="直線コネクタ 80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7" name="フローチャート : 判断 80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8" name="テキスト ボックス 807"/>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9" name="フローチャート : 判断 80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0" name="テキスト ボックス 80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6" name="円/楕円 81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8" name="円/楕円 81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9" name="テキスト ボックス 818"/>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0" name="円/楕円 81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1" name="テキスト ボックス 82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2" name="円/楕円 82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3" name="テキスト ボックス 822"/>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4" name="円/楕円 82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5" name="テキスト ボックス 824"/>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総務費は、住民一人あたり</a:t>
          </a:r>
          <a:r>
            <a:rPr kumimoji="1" lang="en-US" altLang="ja-JP" sz="1300">
              <a:latin typeface="ＭＳ Ｐゴシック"/>
            </a:rPr>
            <a:t>1,980,428</a:t>
          </a:r>
          <a:r>
            <a:rPr kumimoji="1" lang="ja-JP" altLang="en-US" sz="1300">
              <a:latin typeface="ＭＳ Ｐゴシック"/>
            </a:rPr>
            <a:t>円となり前年度</a:t>
          </a:r>
          <a:r>
            <a:rPr kumimoji="1" lang="en-US" altLang="ja-JP" sz="1300">
              <a:latin typeface="ＭＳ Ｐゴシック"/>
            </a:rPr>
            <a:t>959,470</a:t>
          </a:r>
          <a:r>
            <a:rPr kumimoji="1" lang="ja-JP" altLang="en-US" sz="1300">
              <a:latin typeface="ＭＳ Ｐゴシック"/>
            </a:rPr>
            <a:t>円と比べ</a:t>
          </a:r>
          <a:r>
            <a:rPr kumimoji="1" lang="en-US" altLang="ja-JP" sz="1300">
              <a:latin typeface="ＭＳ Ｐゴシック"/>
            </a:rPr>
            <a:t>1,020,958</a:t>
          </a:r>
          <a:r>
            <a:rPr kumimoji="1" lang="ja-JP" altLang="en-US" sz="1300">
              <a:latin typeface="ＭＳ Ｐゴシック"/>
            </a:rPr>
            <a:t>円と大幅に増額となった。総務費が膨らんだ理由は復興に関する基金の積立による歳出のためである。</a:t>
          </a:r>
          <a:endParaRPr kumimoji="1" lang="en-US" altLang="ja-JP" sz="1300">
            <a:latin typeface="ＭＳ Ｐゴシック"/>
          </a:endParaRPr>
        </a:p>
        <a:p>
          <a:r>
            <a:rPr kumimoji="1" lang="ja-JP" altLang="en-US" sz="1300">
              <a:latin typeface="ＭＳ Ｐゴシック"/>
            </a:rPr>
            <a:t>来年度以降は積立に加え復興に係る総務費及び避難指示解除後の帰還整備による普通建設事業費関係の増が見込まれる。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標準財政規模に対し財政調整基金の残高を十分に確保している状況である。繰越額の半分を財政調整基金に積立している状況が続き残高が毎年度増になる見込み。</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全ての会計において黒字決算となっている。今後も適正な財政運営に努める。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26155800</v>
      </c>
      <c r="BO4" s="411"/>
      <c r="BP4" s="411"/>
      <c r="BQ4" s="411"/>
      <c r="BR4" s="411"/>
      <c r="BS4" s="411"/>
      <c r="BT4" s="411"/>
      <c r="BU4" s="412"/>
      <c r="BV4" s="410">
        <v>14371452</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5.2</v>
      </c>
      <c r="CU4" s="588"/>
      <c r="CV4" s="588"/>
      <c r="CW4" s="588"/>
      <c r="CX4" s="588"/>
      <c r="CY4" s="588"/>
      <c r="CZ4" s="588"/>
      <c r="DA4" s="589"/>
      <c r="DB4" s="587">
        <v>6.3</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25408803</v>
      </c>
      <c r="BO5" s="416"/>
      <c r="BP5" s="416"/>
      <c r="BQ5" s="416"/>
      <c r="BR5" s="416"/>
      <c r="BS5" s="416"/>
      <c r="BT5" s="416"/>
      <c r="BU5" s="417"/>
      <c r="BV5" s="415">
        <v>13941176</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56.8</v>
      </c>
      <c r="CU5" s="386"/>
      <c r="CV5" s="386"/>
      <c r="CW5" s="386"/>
      <c r="CX5" s="386"/>
      <c r="CY5" s="386"/>
      <c r="CZ5" s="386"/>
      <c r="DA5" s="387"/>
      <c r="DB5" s="385">
        <v>53.5</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87</v>
      </c>
      <c r="AV6" s="473"/>
      <c r="AW6" s="473"/>
      <c r="AX6" s="473"/>
      <c r="AY6" s="395" t="s">
        <v>88</v>
      </c>
      <c r="AZ6" s="396"/>
      <c r="BA6" s="396"/>
      <c r="BB6" s="396"/>
      <c r="BC6" s="396"/>
      <c r="BD6" s="396"/>
      <c r="BE6" s="396"/>
      <c r="BF6" s="396"/>
      <c r="BG6" s="396"/>
      <c r="BH6" s="396"/>
      <c r="BI6" s="396"/>
      <c r="BJ6" s="396"/>
      <c r="BK6" s="396"/>
      <c r="BL6" s="396"/>
      <c r="BM6" s="397"/>
      <c r="BN6" s="415">
        <v>746997</v>
      </c>
      <c r="BO6" s="416"/>
      <c r="BP6" s="416"/>
      <c r="BQ6" s="416"/>
      <c r="BR6" s="416"/>
      <c r="BS6" s="416"/>
      <c r="BT6" s="416"/>
      <c r="BU6" s="417"/>
      <c r="BV6" s="415">
        <v>430276</v>
      </c>
      <c r="BW6" s="416"/>
      <c r="BX6" s="416"/>
      <c r="BY6" s="416"/>
      <c r="BZ6" s="416"/>
      <c r="CA6" s="416"/>
      <c r="CB6" s="416"/>
      <c r="CC6" s="417"/>
      <c r="CD6" s="424" t="s">
        <v>89</v>
      </c>
      <c r="CE6" s="425"/>
      <c r="CF6" s="425"/>
      <c r="CG6" s="425"/>
      <c r="CH6" s="425"/>
      <c r="CI6" s="425"/>
      <c r="CJ6" s="425"/>
      <c r="CK6" s="425"/>
      <c r="CL6" s="425"/>
      <c r="CM6" s="425"/>
      <c r="CN6" s="425"/>
      <c r="CO6" s="425"/>
      <c r="CP6" s="425"/>
      <c r="CQ6" s="425"/>
      <c r="CR6" s="425"/>
      <c r="CS6" s="426"/>
      <c r="CT6" s="561">
        <v>56.8</v>
      </c>
      <c r="CU6" s="562"/>
      <c r="CV6" s="562"/>
      <c r="CW6" s="562"/>
      <c r="CX6" s="562"/>
      <c r="CY6" s="562"/>
      <c r="CZ6" s="562"/>
      <c r="DA6" s="563"/>
      <c r="DB6" s="561">
        <v>53.5</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90</v>
      </c>
      <c r="AN7" s="389"/>
      <c r="AO7" s="389"/>
      <c r="AP7" s="389"/>
      <c r="AQ7" s="389"/>
      <c r="AR7" s="389"/>
      <c r="AS7" s="389"/>
      <c r="AT7" s="390"/>
      <c r="AU7" s="472" t="s">
        <v>91</v>
      </c>
      <c r="AV7" s="473"/>
      <c r="AW7" s="473"/>
      <c r="AX7" s="473"/>
      <c r="AY7" s="395" t="s">
        <v>92</v>
      </c>
      <c r="AZ7" s="396"/>
      <c r="BA7" s="396"/>
      <c r="BB7" s="396"/>
      <c r="BC7" s="396"/>
      <c r="BD7" s="396"/>
      <c r="BE7" s="396"/>
      <c r="BF7" s="396"/>
      <c r="BG7" s="396"/>
      <c r="BH7" s="396"/>
      <c r="BI7" s="396"/>
      <c r="BJ7" s="396"/>
      <c r="BK7" s="396"/>
      <c r="BL7" s="396"/>
      <c r="BM7" s="397"/>
      <c r="BN7" s="415">
        <v>479413</v>
      </c>
      <c r="BO7" s="416"/>
      <c r="BP7" s="416"/>
      <c r="BQ7" s="416"/>
      <c r="BR7" s="416"/>
      <c r="BS7" s="416"/>
      <c r="BT7" s="416"/>
      <c r="BU7" s="417"/>
      <c r="BV7" s="415">
        <v>60468</v>
      </c>
      <c r="BW7" s="416"/>
      <c r="BX7" s="416"/>
      <c r="BY7" s="416"/>
      <c r="BZ7" s="416"/>
      <c r="CA7" s="416"/>
      <c r="CB7" s="416"/>
      <c r="CC7" s="417"/>
      <c r="CD7" s="424" t="s">
        <v>93</v>
      </c>
      <c r="CE7" s="425"/>
      <c r="CF7" s="425"/>
      <c r="CG7" s="425"/>
      <c r="CH7" s="425"/>
      <c r="CI7" s="425"/>
      <c r="CJ7" s="425"/>
      <c r="CK7" s="425"/>
      <c r="CL7" s="425"/>
      <c r="CM7" s="425"/>
      <c r="CN7" s="425"/>
      <c r="CO7" s="425"/>
      <c r="CP7" s="425"/>
      <c r="CQ7" s="425"/>
      <c r="CR7" s="425"/>
      <c r="CS7" s="426"/>
      <c r="CT7" s="415">
        <v>5099055</v>
      </c>
      <c r="CU7" s="416"/>
      <c r="CV7" s="416"/>
      <c r="CW7" s="416"/>
      <c r="CX7" s="416"/>
      <c r="CY7" s="416"/>
      <c r="CZ7" s="416"/>
      <c r="DA7" s="417"/>
      <c r="DB7" s="415">
        <v>5868622</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94</v>
      </c>
      <c r="AN8" s="389"/>
      <c r="AO8" s="389"/>
      <c r="AP8" s="389"/>
      <c r="AQ8" s="389"/>
      <c r="AR8" s="389"/>
      <c r="AS8" s="389"/>
      <c r="AT8" s="390"/>
      <c r="AU8" s="472" t="s">
        <v>95</v>
      </c>
      <c r="AV8" s="473"/>
      <c r="AW8" s="473"/>
      <c r="AX8" s="473"/>
      <c r="AY8" s="395" t="s">
        <v>96</v>
      </c>
      <c r="AZ8" s="396"/>
      <c r="BA8" s="396"/>
      <c r="BB8" s="396"/>
      <c r="BC8" s="396"/>
      <c r="BD8" s="396"/>
      <c r="BE8" s="396"/>
      <c r="BF8" s="396"/>
      <c r="BG8" s="396"/>
      <c r="BH8" s="396"/>
      <c r="BI8" s="396"/>
      <c r="BJ8" s="396"/>
      <c r="BK8" s="396"/>
      <c r="BL8" s="396"/>
      <c r="BM8" s="397"/>
      <c r="BN8" s="415">
        <v>267584</v>
      </c>
      <c r="BO8" s="416"/>
      <c r="BP8" s="416"/>
      <c r="BQ8" s="416"/>
      <c r="BR8" s="416"/>
      <c r="BS8" s="416"/>
      <c r="BT8" s="416"/>
      <c r="BU8" s="417"/>
      <c r="BV8" s="415">
        <v>369808</v>
      </c>
      <c r="BW8" s="416"/>
      <c r="BX8" s="416"/>
      <c r="BY8" s="416"/>
      <c r="BZ8" s="416"/>
      <c r="CA8" s="416"/>
      <c r="CB8" s="416"/>
      <c r="CC8" s="417"/>
      <c r="CD8" s="424" t="s">
        <v>97</v>
      </c>
      <c r="CE8" s="425"/>
      <c r="CF8" s="425"/>
      <c r="CG8" s="425"/>
      <c r="CH8" s="425"/>
      <c r="CI8" s="425"/>
      <c r="CJ8" s="425"/>
      <c r="CK8" s="425"/>
      <c r="CL8" s="425"/>
      <c r="CM8" s="425"/>
      <c r="CN8" s="425"/>
      <c r="CO8" s="425"/>
      <c r="CP8" s="425"/>
      <c r="CQ8" s="425"/>
      <c r="CR8" s="425"/>
      <c r="CS8" s="426"/>
      <c r="CT8" s="524">
        <v>1.61</v>
      </c>
      <c r="CU8" s="525"/>
      <c r="CV8" s="525"/>
      <c r="CW8" s="525"/>
      <c r="CX8" s="525"/>
      <c r="CY8" s="525"/>
      <c r="CZ8" s="525"/>
      <c r="DA8" s="526"/>
      <c r="DB8" s="524">
        <v>1.58</v>
      </c>
      <c r="DC8" s="525"/>
      <c r="DD8" s="525"/>
      <c r="DE8" s="525"/>
      <c r="DF8" s="525"/>
      <c r="DG8" s="525"/>
      <c r="DH8" s="525"/>
      <c r="DI8" s="526"/>
      <c r="DJ8" s="139"/>
      <c r="DK8" s="139"/>
      <c r="DL8" s="139"/>
      <c r="DM8" s="139"/>
      <c r="DN8" s="139"/>
      <c r="DO8" s="139"/>
    </row>
    <row r="9" spans="1:119" ht="18.75" customHeight="1" thickBot="1" x14ac:dyDescent="0.2">
      <c r="A9" s="140"/>
      <c r="B9" s="550" t="s">
        <v>98</v>
      </c>
      <c r="C9" s="551"/>
      <c r="D9" s="551"/>
      <c r="E9" s="551"/>
      <c r="F9" s="551"/>
      <c r="G9" s="551"/>
      <c r="H9" s="551"/>
      <c r="I9" s="551"/>
      <c r="J9" s="551"/>
      <c r="K9" s="478"/>
      <c r="L9" s="552" t="s">
        <v>99</v>
      </c>
      <c r="M9" s="553"/>
      <c r="N9" s="553"/>
      <c r="O9" s="553"/>
      <c r="P9" s="553"/>
      <c r="Q9" s="554"/>
      <c r="R9" s="555">
        <v>0</v>
      </c>
      <c r="S9" s="556"/>
      <c r="T9" s="556"/>
      <c r="U9" s="556"/>
      <c r="V9" s="557"/>
      <c r="W9" s="494" t="s">
        <v>100</v>
      </c>
      <c r="X9" s="495"/>
      <c r="Y9" s="495"/>
      <c r="Z9" s="495"/>
      <c r="AA9" s="495"/>
      <c r="AB9" s="495"/>
      <c r="AC9" s="495"/>
      <c r="AD9" s="495"/>
      <c r="AE9" s="495"/>
      <c r="AF9" s="495"/>
      <c r="AG9" s="495"/>
      <c r="AH9" s="495"/>
      <c r="AI9" s="495"/>
      <c r="AJ9" s="495"/>
      <c r="AK9" s="495"/>
      <c r="AL9" s="558"/>
      <c r="AM9" s="484" t="s">
        <v>101</v>
      </c>
      <c r="AN9" s="389"/>
      <c r="AO9" s="389"/>
      <c r="AP9" s="389"/>
      <c r="AQ9" s="389"/>
      <c r="AR9" s="389"/>
      <c r="AS9" s="389"/>
      <c r="AT9" s="390"/>
      <c r="AU9" s="472" t="s">
        <v>79</v>
      </c>
      <c r="AV9" s="473"/>
      <c r="AW9" s="473"/>
      <c r="AX9" s="473"/>
      <c r="AY9" s="395" t="s">
        <v>102</v>
      </c>
      <c r="AZ9" s="396"/>
      <c r="BA9" s="396"/>
      <c r="BB9" s="396"/>
      <c r="BC9" s="396"/>
      <c r="BD9" s="396"/>
      <c r="BE9" s="396"/>
      <c r="BF9" s="396"/>
      <c r="BG9" s="396"/>
      <c r="BH9" s="396"/>
      <c r="BI9" s="396"/>
      <c r="BJ9" s="396"/>
      <c r="BK9" s="396"/>
      <c r="BL9" s="396"/>
      <c r="BM9" s="397"/>
      <c r="BN9" s="415">
        <v>-102224</v>
      </c>
      <c r="BO9" s="416"/>
      <c r="BP9" s="416"/>
      <c r="BQ9" s="416"/>
      <c r="BR9" s="416"/>
      <c r="BS9" s="416"/>
      <c r="BT9" s="416"/>
      <c r="BU9" s="417"/>
      <c r="BV9" s="415">
        <v>-173854</v>
      </c>
      <c r="BW9" s="416"/>
      <c r="BX9" s="416"/>
      <c r="BY9" s="416"/>
      <c r="BZ9" s="416"/>
      <c r="CA9" s="416"/>
      <c r="CB9" s="416"/>
      <c r="CC9" s="417"/>
      <c r="CD9" s="424" t="s">
        <v>103</v>
      </c>
      <c r="CE9" s="425"/>
      <c r="CF9" s="425"/>
      <c r="CG9" s="425"/>
      <c r="CH9" s="425"/>
      <c r="CI9" s="425"/>
      <c r="CJ9" s="425"/>
      <c r="CK9" s="425"/>
      <c r="CL9" s="425"/>
      <c r="CM9" s="425"/>
      <c r="CN9" s="425"/>
      <c r="CO9" s="425"/>
      <c r="CP9" s="425"/>
      <c r="CQ9" s="425"/>
      <c r="CR9" s="425"/>
      <c r="CS9" s="426"/>
      <c r="CT9" s="385">
        <v>0</v>
      </c>
      <c r="CU9" s="386"/>
      <c r="CV9" s="386"/>
      <c r="CW9" s="386"/>
      <c r="CX9" s="386"/>
      <c r="CY9" s="386"/>
      <c r="CZ9" s="386"/>
      <c r="DA9" s="387"/>
      <c r="DB9" s="385">
        <v>0.1</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104</v>
      </c>
      <c r="M10" s="389"/>
      <c r="N10" s="389"/>
      <c r="O10" s="389"/>
      <c r="P10" s="389"/>
      <c r="Q10" s="390"/>
      <c r="R10" s="391">
        <v>11515</v>
      </c>
      <c r="S10" s="392"/>
      <c r="T10" s="392"/>
      <c r="U10" s="392"/>
      <c r="V10" s="394"/>
      <c r="W10" s="559"/>
      <c r="X10" s="377"/>
      <c r="Y10" s="377"/>
      <c r="Z10" s="377"/>
      <c r="AA10" s="377"/>
      <c r="AB10" s="377"/>
      <c r="AC10" s="377"/>
      <c r="AD10" s="377"/>
      <c r="AE10" s="377"/>
      <c r="AF10" s="377"/>
      <c r="AG10" s="377"/>
      <c r="AH10" s="377"/>
      <c r="AI10" s="377"/>
      <c r="AJ10" s="377"/>
      <c r="AK10" s="377"/>
      <c r="AL10" s="560"/>
      <c r="AM10" s="484" t="s">
        <v>105</v>
      </c>
      <c r="AN10" s="389"/>
      <c r="AO10" s="389"/>
      <c r="AP10" s="389"/>
      <c r="AQ10" s="389"/>
      <c r="AR10" s="389"/>
      <c r="AS10" s="389"/>
      <c r="AT10" s="390"/>
      <c r="AU10" s="472" t="s">
        <v>106</v>
      </c>
      <c r="AV10" s="473"/>
      <c r="AW10" s="473"/>
      <c r="AX10" s="473"/>
      <c r="AY10" s="395" t="s">
        <v>107</v>
      </c>
      <c r="AZ10" s="396"/>
      <c r="BA10" s="396"/>
      <c r="BB10" s="396"/>
      <c r="BC10" s="396"/>
      <c r="BD10" s="396"/>
      <c r="BE10" s="396"/>
      <c r="BF10" s="396"/>
      <c r="BG10" s="396"/>
      <c r="BH10" s="396"/>
      <c r="BI10" s="396"/>
      <c r="BJ10" s="396"/>
      <c r="BK10" s="396"/>
      <c r="BL10" s="396"/>
      <c r="BM10" s="397"/>
      <c r="BN10" s="415">
        <v>9224</v>
      </c>
      <c r="BO10" s="416"/>
      <c r="BP10" s="416"/>
      <c r="BQ10" s="416"/>
      <c r="BR10" s="416"/>
      <c r="BS10" s="416"/>
      <c r="BT10" s="416"/>
      <c r="BU10" s="417"/>
      <c r="BV10" s="415">
        <v>10289</v>
      </c>
      <c r="BW10" s="416"/>
      <c r="BX10" s="416"/>
      <c r="BY10" s="416"/>
      <c r="BZ10" s="416"/>
      <c r="CA10" s="416"/>
      <c r="CB10" s="416"/>
      <c r="CC10" s="417"/>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109</v>
      </c>
      <c r="M11" s="462"/>
      <c r="N11" s="462"/>
      <c r="O11" s="462"/>
      <c r="P11" s="462"/>
      <c r="Q11" s="463"/>
      <c r="R11" s="547" t="s">
        <v>110</v>
      </c>
      <c r="S11" s="548"/>
      <c r="T11" s="548"/>
      <c r="U11" s="548"/>
      <c r="V11" s="549"/>
      <c r="W11" s="559"/>
      <c r="X11" s="377"/>
      <c r="Y11" s="377"/>
      <c r="Z11" s="377"/>
      <c r="AA11" s="377"/>
      <c r="AB11" s="377"/>
      <c r="AC11" s="377"/>
      <c r="AD11" s="377"/>
      <c r="AE11" s="377"/>
      <c r="AF11" s="377"/>
      <c r="AG11" s="377"/>
      <c r="AH11" s="377"/>
      <c r="AI11" s="377"/>
      <c r="AJ11" s="377"/>
      <c r="AK11" s="377"/>
      <c r="AL11" s="560"/>
      <c r="AM11" s="484" t="s">
        <v>111</v>
      </c>
      <c r="AN11" s="389"/>
      <c r="AO11" s="389"/>
      <c r="AP11" s="389"/>
      <c r="AQ11" s="389"/>
      <c r="AR11" s="389"/>
      <c r="AS11" s="389"/>
      <c r="AT11" s="390"/>
      <c r="AU11" s="472" t="s">
        <v>87</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10665</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t="s">
        <v>122</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10617</v>
      </c>
      <c r="S13" s="517"/>
      <c r="T13" s="517"/>
      <c r="U13" s="517"/>
      <c r="V13" s="518"/>
      <c r="W13" s="504" t="s">
        <v>125</v>
      </c>
      <c r="X13" s="428"/>
      <c r="Y13" s="428"/>
      <c r="Z13" s="428"/>
      <c r="AA13" s="428"/>
      <c r="AB13" s="429"/>
      <c r="AC13" s="391" t="s">
        <v>122</v>
      </c>
      <c r="AD13" s="392"/>
      <c r="AE13" s="392"/>
      <c r="AF13" s="392"/>
      <c r="AG13" s="393"/>
      <c r="AH13" s="391">
        <v>383</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-93000</v>
      </c>
      <c r="BO13" s="416"/>
      <c r="BP13" s="416"/>
      <c r="BQ13" s="416"/>
      <c r="BR13" s="416"/>
      <c r="BS13" s="416"/>
      <c r="BT13" s="416"/>
      <c r="BU13" s="417"/>
      <c r="BV13" s="415">
        <v>-163565</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-2.4</v>
      </c>
      <c r="CU13" s="386"/>
      <c r="CV13" s="386"/>
      <c r="CW13" s="386"/>
      <c r="CX13" s="386"/>
      <c r="CY13" s="386"/>
      <c r="CZ13" s="386"/>
      <c r="DA13" s="387"/>
      <c r="DB13" s="385">
        <v>-2.2999999999999998</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10769</v>
      </c>
      <c r="S14" s="517"/>
      <c r="T14" s="517"/>
      <c r="U14" s="517"/>
      <c r="V14" s="518"/>
      <c r="W14" s="519"/>
      <c r="X14" s="431"/>
      <c r="Y14" s="431"/>
      <c r="Z14" s="431"/>
      <c r="AA14" s="431"/>
      <c r="AB14" s="432"/>
      <c r="AC14" s="509" t="s">
        <v>122</v>
      </c>
      <c r="AD14" s="510"/>
      <c r="AE14" s="510"/>
      <c r="AF14" s="510"/>
      <c r="AG14" s="511"/>
      <c r="AH14" s="509">
        <v>6.9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10723</v>
      </c>
      <c r="S15" s="517"/>
      <c r="T15" s="517"/>
      <c r="U15" s="517"/>
      <c r="V15" s="518"/>
      <c r="W15" s="504" t="s">
        <v>132</v>
      </c>
      <c r="X15" s="428"/>
      <c r="Y15" s="428"/>
      <c r="Z15" s="428"/>
      <c r="AA15" s="428"/>
      <c r="AB15" s="429"/>
      <c r="AC15" s="391" t="s">
        <v>122</v>
      </c>
      <c r="AD15" s="392"/>
      <c r="AE15" s="392"/>
      <c r="AF15" s="392"/>
      <c r="AG15" s="393"/>
      <c r="AH15" s="391">
        <v>1705</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3843198</v>
      </c>
      <c r="BO15" s="411"/>
      <c r="BP15" s="411"/>
      <c r="BQ15" s="411"/>
      <c r="BR15" s="411"/>
      <c r="BS15" s="411"/>
      <c r="BT15" s="411"/>
      <c r="BU15" s="412"/>
      <c r="BV15" s="410">
        <v>4434062</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t="s">
        <v>122</v>
      </c>
      <c r="AD16" s="510"/>
      <c r="AE16" s="510"/>
      <c r="AF16" s="510"/>
      <c r="AG16" s="511"/>
      <c r="AH16" s="509">
        <v>30.7</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2492073</v>
      </c>
      <c r="BO16" s="416"/>
      <c r="BP16" s="416"/>
      <c r="BQ16" s="416"/>
      <c r="BR16" s="416"/>
      <c r="BS16" s="416"/>
      <c r="BT16" s="416"/>
      <c r="BU16" s="417"/>
      <c r="BV16" s="415">
        <v>2522317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136</v>
      </c>
      <c r="S17" s="502"/>
      <c r="T17" s="502"/>
      <c r="U17" s="502"/>
      <c r="V17" s="503"/>
      <c r="W17" s="504" t="s">
        <v>139</v>
      </c>
      <c r="X17" s="428"/>
      <c r="Y17" s="428"/>
      <c r="Z17" s="428"/>
      <c r="AA17" s="428"/>
      <c r="AB17" s="429"/>
      <c r="AC17" s="391" t="s">
        <v>122</v>
      </c>
      <c r="AD17" s="392"/>
      <c r="AE17" s="392"/>
      <c r="AF17" s="392"/>
      <c r="AG17" s="393"/>
      <c r="AH17" s="391">
        <v>3471</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5099055</v>
      </c>
      <c r="BO17" s="416"/>
      <c r="BP17" s="416"/>
      <c r="BQ17" s="416"/>
      <c r="BR17" s="416"/>
      <c r="BS17" s="416"/>
      <c r="BT17" s="416"/>
      <c r="BU17" s="417"/>
      <c r="BV17" s="415">
        <v>5868622</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78.709999999999994</v>
      </c>
      <c r="M18" s="480"/>
      <c r="N18" s="480"/>
      <c r="O18" s="480"/>
      <c r="P18" s="480"/>
      <c r="Q18" s="480"/>
      <c r="R18" s="481"/>
      <c r="S18" s="481"/>
      <c r="T18" s="481"/>
      <c r="U18" s="481"/>
      <c r="V18" s="482"/>
      <c r="W18" s="496"/>
      <c r="X18" s="497"/>
      <c r="Y18" s="497"/>
      <c r="Z18" s="497"/>
      <c r="AA18" s="497"/>
      <c r="AB18" s="505"/>
      <c r="AC18" s="379" t="s">
        <v>113</v>
      </c>
      <c r="AD18" s="380"/>
      <c r="AE18" s="380"/>
      <c r="AF18" s="380"/>
      <c r="AG18" s="483"/>
      <c r="AH18" s="379">
        <v>62.4</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2597696</v>
      </c>
      <c r="BO18" s="416"/>
      <c r="BP18" s="416"/>
      <c r="BQ18" s="416"/>
      <c r="BR18" s="416"/>
      <c r="BS18" s="416"/>
      <c r="BT18" s="416"/>
      <c r="BU18" s="417"/>
      <c r="BV18" s="415">
        <v>2515905</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0</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19656019</v>
      </c>
      <c r="BO19" s="416"/>
      <c r="BP19" s="416"/>
      <c r="BQ19" s="416"/>
      <c r="BR19" s="416"/>
      <c r="BS19" s="416"/>
      <c r="BT19" s="416"/>
      <c r="BU19" s="417"/>
      <c r="BV19" s="415">
        <v>12530347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0</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8190</v>
      </c>
      <c r="BO23" s="416"/>
      <c r="BP23" s="416"/>
      <c r="BQ23" s="416"/>
      <c r="BR23" s="416"/>
      <c r="BS23" s="416"/>
      <c r="BT23" s="416"/>
      <c r="BU23" s="417"/>
      <c r="BV23" s="415">
        <v>15888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7700</v>
      </c>
      <c r="R24" s="392"/>
      <c r="S24" s="392"/>
      <c r="T24" s="392"/>
      <c r="U24" s="392"/>
      <c r="V24" s="393"/>
      <c r="W24" s="457"/>
      <c r="X24" s="448"/>
      <c r="Y24" s="449"/>
      <c r="Z24" s="388" t="s">
        <v>155</v>
      </c>
      <c r="AA24" s="389"/>
      <c r="AB24" s="389"/>
      <c r="AC24" s="389"/>
      <c r="AD24" s="389"/>
      <c r="AE24" s="389"/>
      <c r="AF24" s="389"/>
      <c r="AG24" s="390"/>
      <c r="AH24" s="391">
        <v>115</v>
      </c>
      <c r="AI24" s="392"/>
      <c r="AJ24" s="392"/>
      <c r="AK24" s="392"/>
      <c r="AL24" s="393"/>
      <c r="AM24" s="391">
        <v>334650</v>
      </c>
      <c r="AN24" s="392"/>
      <c r="AO24" s="392"/>
      <c r="AP24" s="392"/>
      <c r="AQ24" s="392"/>
      <c r="AR24" s="393"/>
      <c r="AS24" s="391">
        <v>2910</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8190</v>
      </c>
      <c r="BO24" s="416"/>
      <c r="BP24" s="416"/>
      <c r="BQ24" s="416"/>
      <c r="BR24" s="416"/>
      <c r="BS24" s="416"/>
      <c r="BT24" s="416"/>
      <c r="BU24" s="417"/>
      <c r="BV24" s="415">
        <v>15888</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2</v>
      </c>
      <c r="M25" s="392"/>
      <c r="N25" s="392"/>
      <c r="O25" s="392"/>
      <c r="P25" s="393"/>
      <c r="Q25" s="391">
        <v>6040</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1712319</v>
      </c>
      <c r="BO25" s="411"/>
      <c r="BP25" s="411"/>
      <c r="BQ25" s="411"/>
      <c r="BR25" s="411"/>
      <c r="BS25" s="411"/>
      <c r="BT25" s="411"/>
      <c r="BU25" s="412"/>
      <c r="BV25" s="410">
        <v>1973097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5500</v>
      </c>
      <c r="R26" s="392"/>
      <c r="S26" s="392"/>
      <c r="T26" s="392"/>
      <c r="U26" s="392"/>
      <c r="V26" s="393"/>
      <c r="W26" s="457"/>
      <c r="X26" s="448"/>
      <c r="Y26" s="449"/>
      <c r="Z26" s="388" t="s">
        <v>161</v>
      </c>
      <c r="AA26" s="470"/>
      <c r="AB26" s="470"/>
      <c r="AC26" s="470"/>
      <c r="AD26" s="470"/>
      <c r="AE26" s="470"/>
      <c r="AF26" s="470"/>
      <c r="AG26" s="471"/>
      <c r="AH26" s="391">
        <v>2</v>
      </c>
      <c r="AI26" s="392"/>
      <c r="AJ26" s="392"/>
      <c r="AK26" s="392"/>
      <c r="AL26" s="393"/>
      <c r="AM26" s="391" t="s">
        <v>162</v>
      </c>
      <c r="AN26" s="392"/>
      <c r="AO26" s="392"/>
      <c r="AP26" s="392"/>
      <c r="AQ26" s="392"/>
      <c r="AR26" s="393"/>
      <c r="AS26" s="391" t="s">
        <v>162</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164</v>
      </c>
      <c r="F27" s="389"/>
      <c r="G27" s="389"/>
      <c r="H27" s="389"/>
      <c r="I27" s="389"/>
      <c r="J27" s="389"/>
      <c r="K27" s="390"/>
      <c r="L27" s="391">
        <v>1</v>
      </c>
      <c r="M27" s="392"/>
      <c r="N27" s="392"/>
      <c r="O27" s="392"/>
      <c r="P27" s="393"/>
      <c r="Q27" s="391">
        <v>2910</v>
      </c>
      <c r="R27" s="392"/>
      <c r="S27" s="392"/>
      <c r="T27" s="392"/>
      <c r="U27" s="392"/>
      <c r="V27" s="393"/>
      <c r="W27" s="457"/>
      <c r="X27" s="448"/>
      <c r="Y27" s="449"/>
      <c r="Z27" s="388" t="s">
        <v>165</v>
      </c>
      <c r="AA27" s="389"/>
      <c r="AB27" s="389"/>
      <c r="AC27" s="389"/>
      <c r="AD27" s="389"/>
      <c r="AE27" s="389"/>
      <c r="AF27" s="389"/>
      <c r="AG27" s="390"/>
      <c r="AH27" s="391">
        <v>5</v>
      </c>
      <c r="AI27" s="392"/>
      <c r="AJ27" s="392"/>
      <c r="AK27" s="392"/>
      <c r="AL27" s="393"/>
      <c r="AM27" s="391">
        <v>15000</v>
      </c>
      <c r="AN27" s="392"/>
      <c r="AO27" s="392"/>
      <c r="AP27" s="392"/>
      <c r="AQ27" s="392"/>
      <c r="AR27" s="393"/>
      <c r="AS27" s="391">
        <v>3000</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8657</v>
      </c>
      <c r="BO27" s="419"/>
      <c r="BP27" s="419"/>
      <c r="BQ27" s="419"/>
      <c r="BR27" s="419"/>
      <c r="BS27" s="419"/>
      <c r="BT27" s="419"/>
      <c r="BU27" s="420"/>
      <c r="BV27" s="418">
        <v>8657</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167</v>
      </c>
      <c r="F28" s="389"/>
      <c r="G28" s="389"/>
      <c r="H28" s="389"/>
      <c r="I28" s="389"/>
      <c r="J28" s="389"/>
      <c r="K28" s="390"/>
      <c r="L28" s="391">
        <v>1</v>
      </c>
      <c r="M28" s="392"/>
      <c r="N28" s="392"/>
      <c r="O28" s="392"/>
      <c r="P28" s="393"/>
      <c r="Q28" s="391">
        <v>2490</v>
      </c>
      <c r="R28" s="392"/>
      <c r="S28" s="392"/>
      <c r="T28" s="392"/>
      <c r="U28" s="392"/>
      <c r="V28" s="393"/>
      <c r="W28" s="457"/>
      <c r="X28" s="448"/>
      <c r="Y28" s="449"/>
      <c r="Z28" s="388" t="s">
        <v>168</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8521010</v>
      </c>
      <c r="BO28" s="411"/>
      <c r="BP28" s="411"/>
      <c r="BQ28" s="411"/>
      <c r="BR28" s="411"/>
      <c r="BS28" s="411"/>
      <c r="BT28" s="411"/>
      <c r="BU28" s="412"/>
      <c r="BV28" s="410">
        <v>8321786</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171</v>
      </c>
      <c r="F29" s="389"/>
      <c r="G29" s="389"/>
      <c r="H29" s="389"/>
      <c r="I29" s="389"/>
      <c r="J29" s="389"/>
      <c r="K29" s="390"/>
      <c r="L29" s="391">
        <v>10</v>
      </c>
      <c r="M29" s="392"/>
      <c r="N29" s="392"/>
      <c r="O29" s="392"/>
      <c r="P29" s="393"/>
      <c r="Q29" s="391">
        <v>2340</v>
      </c>
      <c r="R29" s="392"/>
      <c r="S29" s="392"/>
      <c r="T29" s="392"/>
      <c r="U29" s="392"/>
      <c r="V29" s="393"/>
      <c r="W29" s="458"/>
      <c r="X29" s="459"/>
      <c r="Y29" s="460"/>
      <c r="Z29" s="388" t="s">
        <v>172</v>
      </c>
      <c r="AA29" s="389"/>
      <c r="AB29" s="389"/>
      <c r="AC29" s="389"/>
      <c r="AD29" s="389"/>
      <c r="AE29" s="389"/>
      <c r="AF29" s="389"/>
      <c r="AG29" s="390"/>
      <c r="AH29" s="391">
        <v>120</v>
      </c>
      <c r="AI29" s="392"/>
      <c r="AJ29" s="392"/>
      <c r="AK29" s="392"/>
      <c r="AL29" s="393"/>
      <c r="AM29" s="391">
        <v>349650</v>
      </c>
      <c r="AN29" s="392"/>
      <c r="AO29" s="392"/>
      <c r="AP29" s="392"/>
      <c r="AQ29" s="392"/>
      <c r="AR29" s="393"/>
      <c r="AS29" s="391">
        <v>2914</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23739</v>
      </c>
      <c r="BO29" s="416"/>
      <c r="BP29" s="416"/>
      <c r="BQ29" s="416"/>
      <c r="BR29" s="416"/>
      <c r="BS29" s="416"/>
      <c r="BT29" s="416"/>
      <c r="BU29" s="417"/>
      <c r="BV29" s="415">
        <v>23733</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96.7</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86876898</v>
      </c>
      <c r="BO30" s="419"/>
      <c r="BP30" s="419"/>
      <c r="BQ30" s="419"/>
      <c r="BR30" s="419"/>
      <c r="BS30" s="419"/>
      <c r="BT30" s="419"/>
      <c r="BU30" s="420"/>
      <c r="BV30" s="418">
        <v>76822250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5</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9</v>
      </c>
      <c r="BF34" s="375"/>
      <c r="BG34" s="374" t="str">
        <f>IF('各会計、関係団体の財政状況及び健全化判断比率'!B32="","",'各会計、関係団体の財政状況及び健全化判断比率'!B32)</f>
        <v>特定環境保全公共下水道特別会計</v>
      </c>
      <c r="BH34" s="374"/>
      <c r="BI34" s="374"/>
      <c r="BJ34" s="374"/>
      <c r="BK34" s="374"/>
      <c r="BL34" s="374"/>
      <c r="BM34" s="374"/>
      <c r="BN34" s="374"/>
      <c r="BO34" s="374"/>
      <c r="BP34" s="374"/>
      <c r="BQ34" s="374"/>
      <c r="BR34" s="374"/>
      <c r="BS34" s="374"/>
      <c r="BT34" s="374"/>
      <c r="BU34" s="374"/>
      <c r="BV34" s="167"/>
      <c r="BW34" s="375">
        <f>IF(BY34="","",MAX(C34:D43,U34:V43,AM34:AN43,BE34:BF43)+1)</f>
        <v>12</v>
      </c>
      <c r="BX34" s="375"/>
      <c r="BY34" s="374" t="str">
        <f>IF('各会計、関係団体の財政状況及び健全化判断比率'!B68="","",'各会計、関係団体の財政状況及び健全化判断比率'!B68)</f>
        <v>双葉地方水道企業団水道事業会計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坂下ダム施設管理事業特別会計</v>
      </c>
      <c r="F35" s="374"/>
      <c r="G35" s="374"/>
      <c r="H35" s="374"/>
      <c r="I35" s="374"/>
      <c r="J35" s="374"/>
      <c r="K35" s="374"/>
      <c r="L35" s="374"/>
      <c r="M35" s="374"/>
      <c r="N35" s="374"/>
      <c r="O35" s="374"/>
      <c r="P35" s="374"/>
      <c r="Q35" s="374"/>
      <c r="R35" s="374"/>
      <c r="S35" s="374"/>
      <c r="T35" s="167"/>
      <c r="U35" s="375">
        <f>IF(W35="","",U34+1)</f>
        <v>6</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10</v>
      </c>
      <c r="BF35" s="375"/>
      <c r="BG35" s="374" t="str">
        <f>IF('各会計、関係団体の財政状況及び健全化判断比率'!B33="","",'各会計、関係団体の財政状況及び健全化判断比率'!B33)</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13</v>
      </c>
      <c r="BX35" s="375"/>
      <c r="BY35" s="374" t="str">
        <f>IF('各会計、関係団体の財政状況及び健全化判断比率'!B69="","",'各会計、関係団体の財政状況及び健全化判断比率'!B69)</f>
        <v>双葉地方水道企業団工業用水道事業会計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地域下水道事業特別会計</v>
      </c>
      <c r="F36" s="374"/>
      <c r="G36" s="374"/>
      <c r="H36" s="374"/>
      <c r="I36" s="374"/>
      <c r="J36" s="374"/>
      <c r="K36" s="374"/>
      <c r="L36" s="374"/>
      <c r="M36" s="374"/>
      <c r="N36" s="374"/>
      <c r="O36" s="374"/>
      <c r="P36" s="374"/>
      <c r="Q36" s="374"/>
      <c r="R36" s="374"/>
      <c r="S36" s="374"/>
      <c r="T36" s="167"/>
      <c r="U36" s="375">
        <f t="shared" ref="U36:U43" si="4">IF(W36="","",U35+1)</f>
        <v>7</v>
      </c>
      <c r="V36" s="375"/>
      <c r="W36" s="374" t="str">
        <f>IF('各会計、関係団体の財政状況及び健全化判断比率'!B30="","",'各会計、関係団体の財政状況及び健全化判断比率'!B30)</f>
        <v>介護サービス特別会計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11</v>
      </c>
      <c r="BF36" s="375"/>
      <c r="BG36" s="374" t="str">
        <f>IF('各会計、関係団体の財政状況及び健全化判断比率'!B34="","",'各会計、関係団体の財政状況及び健全化判断比率'!B34)</f>
        <v>宅地造成事業特別会計</v>
      </c>
      <c r="BH36" s="374"/>
      <c r="BI36" s="374"/>
      <c r="BJ36" s="374"/>
      <c r="BK36" s="374"/>
      <c r="BL36" s="374"/>
      <c r="BM36" s="374"/>
      <c r="BN36" s="374"/>
      <c r="BO36" s="374"/>
      <c r="BP36" s="374"/>
      <c r="BQ36" s="374"/>
      <c r="BR36" s="374"/>
      <c r="BS36" s="374"/>
      <c r="BT36" s="374"/>
      <c r="BU36" s="374"/>
      <c r="BV36" s="167"/>
      <c r="BW36" s="375">
        <f t="shared" si="2"/>
        <v>14</v>
      </c>
      <c r="BX36" s="375"/>
      <c r="BY36" s="374" t="str">
        <f>IF('各会計、関係団体の財政状況及び健全化判断比率'!B70="","",'各会計、関係団体の財政状況及び健全化判断比率'!B70)</f>
        <v>福島県市町村総合事務組合一般会計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f>IF(E37="","",C36+1)</f>
        <v>4</v>
      </c>
      <c r="D37" s="375"/>
      <c r="E37" s="374" t="str">
        <f>IF('各会計、関係団体の財政状況及び健全化判断比率'!B10="","",'各会計、関係団体の財政状況及び健全化判断比率'!B10)</f>
        <v>中央台霊園管理事業特別会計</v>
      </c>
      <c r="F37" s="374"/>
      <c r="G37" s="374"/>
      <c r="H37" s="374"/>
      <c r="I37" s="374"/>
      <c r="J37" s="374"/>
      <c r="K37" s="374"/>
      <c r="L37" s="374"/>
      <c r="M37" s="374"/>
      <c r="N37" s="374"/>
      <c r="O37" s="374"/>
      <c r="P37" s="374"/>
      <c r="Q37" s="374"/>
      <c r="R37" s="374"/>
      <c r="S37" s="374"/>
      <c r="T37" s="167"/>
      <c r="U37" s="375">
        <f t="shared" si="4"/>
        <v>8</v>
      </c>
      <c r="V37" s="375"/>
      <c r="W37" s="374" t="str">
        <f>IF('各会計、関係団体の財政状況及び健全化判断比率'!B31="","",'各会計、関係団体の財政状況及び健全化判断比率'!B31)</f>
        <v>後期高齢者医療特別会計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15</v>
      </c>
      <c r="BX37" s="375"/>
      <c r="BY37" s="374" t="str">
        <f>IF('各会計、関係団体の財政状況及び健全化判断比率'!B71="","",'各会計、関係団体の財政状況及び健全化判断比率'!B71)</f>
        <v>福島県市町村総合事務組合消防補償等特別会計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16</v>
      </c>
      <c r="BX38" s="375"/>
      <c r="BY38" s="374" t="str">
        <f>IF('各会計、関係団体の財政状況及び健全化判断比率'!B72="","",'各会計、関係団体の財政状況及び健全化判断比率'!B72)</f>
        <v>福島県市町村総合事務組合消防賞じゅつ金特別会計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17</v>
      </c>
      <c r="BX39" s="375"/>
      <c r="BY39" s="374" t="str">
        <f>IF('各会計、関係団体の財政状況及び健全化判断比率'!B73="","",'各会計、関係団体の財政状況及び健全化判断比率'!B73)</f>
        <v>福島県市町村総合事務組合非常勤職員公務災害補償特別会計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18</v>
      </c>
      <c r="BX40" s="375"/>
      <c r="BY40" s="374" t="str">
        <f>IF('各会計、関係団体の財政状況及び健全化判断比率'!B74="","",'各会計、関係団体の財政状況及び健全化判断比率'!B74)</f>
        <v>福島県市町村総合事務組合自治会館管理特別会計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19</v>
      </c>
      <c r="BX41" s="375"/>
      <c r="BY41" s="374" t="str">
        <f>IF('各会計、関係団体の財政状況及び健全化判断比率'!B75="","",'各会計、関係団体の財政状況及び健全化判断比率'!B75)</f>
        <v>福島県後期高齢者医療広域連合一般会計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20</v>
      </c>
      <c r="BX42" s="375"/>
      <c r="BY42" s="374" t="str">
        <f>IF('各会計、関係団体の財政状況及び健全化判断比率'!B76="","",'各会計、関係団体の財政状況及び健全化判断比率'!B76)</f>
        <v>福島県後期高齢者医療広域連合高齢者医療特別会計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21</v>
      </c>
      <c r="BX43" s="375"/>
      <c r="BY43" s="374" t="str">
        <f>IF('各会計、関係団体の財政状況及び健全化判断比率'!B77="","",'各会計、関係団体の財政状況及び健全化判断比率'!B77)</f>
        <v>双葉地方広域市町村圏組合一般会計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84" t="s">
        <v>531</v>
      </c>
      <c r="D34" s="1184"/>
      <c r="E34" s="1185"/>
      <c r="F34" s="32">
        <v>14.06</v>
      </c>
      <c r="G34" s="33">
        <v>4.04</v>
      </c>
      <c r="H34" s="33">
        <v>10.76</v>
      </c>
      <c r="I34" s="33">
        <v>6.26</v>
      </c>
      <c r="J34" s="34">
        <v>5.14</v>
      </c>
      <c r="K34" s="22"/>
      <c r="L34" s="22"/>
      <c r="M34" s="22"/>
      <c r="N34" s="22"/>
      <c r="O34" s="22"/>
      <c r="P34" s="22"/>
    </row>
    <row r="35" spans="1:16" ht="39" customHeight="1" x14ac:dyDescent="0.15">
      <c r="A35" s="22"/>
      <c r="B35" s="35"/>
      <c r="C35" s="1178" t="s">
        <v>532</v>
      </c>
      <c r="D35" s="1179"/>
      <c r="E35" s="1180"/>
      <c r="F35" s="36">
        <v>1.56</v>
      </c>
      <c r="G35" s="37">
        <v>1.79</v>
      </c>
      <c r="H35" s="37">
        <v>1.6</v>
      </c>
      <c r="I35" s="37">
        <v>1.74</v>
      </c>
      <c r="J35" s="38">
        <v>2.6</v>
      </c>
      <c r="K35" s="22"/>
      <c r="L35" s="22"/>
      <c r="M35" s="22"/>
      <c r="N35" s="22"/>
      <c r="O35" s="22"/>
      <c r="P35" s="22"/>
    </row>
    <row r="36" spans="1:16" ht="39" customHeight="1" x14ac:dyDescent="0.15">
      <c r="A36" s="22"/>
      <c r="B36" s="35"/>
      <c r="C36" s="1178" t="s">
        <v>533</v>
      </c>
      <c r="D36" s="1179"/>
      <c r="E36" s="1180"/>
      <c r="F36" s="36">
        <v>7.05</v>
      </c>
      <c r="G36" s="37">
        <v>6.35</v>
      </c>
      <c r="H36" s="37">
        <v>2.21</v>
      </c>
      <c r="I36" s="37">
        <v>3.54</v>
      </c>
      <c r="J36" s="38">
        <v>1.93</v>
      </c>
      <c r="K36" s="22"/>
      <c r="L36" s="22"/>
      <c r="M36" s="22"/>
      <c r="N36" s="22"/>
      <c r="O36" s="22"/>
      <c r="P36" s="22"/>
    </row>
    <row r="37" spans="1:16" ht="39" customHeight="1" x14ac:dyDescent="0.15">
      <c r="A37" s="22"/>
      <c r="B37" s="35"/>
      <c r="C37" s="1178" t="s">
        <v>534</v>
      </c>
      <c r="D37" s="1179"/>
      <c r="E37" s="1180"/>
      <c r="F37" s="36">
        <v>0.12</v>
      </c>
      <c r="G37" s="37">
        <v>0.04</v>
      </c>
      <c r="H37" s="37">
        <v>0.08</v>
      </c>
      <c r="I37" s="37">
        <v>0.03</v>
      </c>
      <c r="J37" s="38">
        <v>0.09</v>
      </c>
      <c r="K37" s="22"/>
      <c r="L37" s="22"/>
      <c r="M37" s="22"/>
      <c r="N37" s="22"/>
      <c r="O37" s="22"/>
      <c r="P37" s="22"/>
    </row>
    <row r="38" spans="1:16" ht="39" customHeight="1" x14ac:dyDescent="0.15">
      <c r="A38" s="22"/>
      <c r="B38" s="35"/>
      <c r="C38" s="1178" t="s">
        <v>535</v>
      </c>
      <c r="D38" s="1179"/>
      <c r="E38" s="1180"/>
      <c r="F38" s="36">
        <v>0</v>
      </c>
      <c r="G38" s="37">
        <v>0</v>
      </c>
      <c r="H38" s="37">
        <v>0</v>
      </c>
      <c r="I38" s="37">
        <v>0</v>
      </c>
      <c r="J38" s="38">
        <v>0.01</v>
      </c>
      <c r="K38" s="22"/>
      <c r="L38" s="22"/>
      <c r="M38" s="22"/>
      <c r="N38" s="22"/>
      <c r="O38" s="22"/>
      <c r="P38" s="22"/>
    </row>
    <row r="39" spans="1:16" ht="39" customHeight="1" x14ac:dyDescent="0.15">
      <c r="A39" s="22"/>
      <c r="B39" s="35"/>
      <c r="C39" s="1178" t="s">
        <v>536</v>
      </c>
      <c r="D39" s="1179"/>
      <c r="E39" s="1180"/>
      <c r="F39" s="36">
        <v>0</v>
      </c>
      <c r="G39" s="37">
        <v>0</v>
      </c>
      <c r="H39" s="37">
        <v>0</v>
      </c>
      <c r="I39" s="37">
        <v>0</v>
      </c>
      <c r="J39" s="38">
        <v>0</v>
      </c>
      <c r="K39" s="22"/>
      <c r="L39" s="22"/>
      <c r="M39" s="22"/>
      <c r="N39" s="22"/>
      <c r="O39" s="22"/>
      <c r="P39" s="22"/>
    </row>
    <row r="40" spans="1:16" ht="39" customHeight="1" x14ac:dyDescent="0.15">
      <c r="A40" s="22"/>
      <c r="B40" s="35"/>
      <c r="C40" s="1178" t="s">
        <v>537</v>
      </c>
      <c r="D40" s="1179"/>
      <c r="E40" s="1180"/>
      <c r="F40" s="36">
        <v>0.01</v>
      </c>
      <c r="G40" s="37">
        <v>0</v>
      </c>
      <c r="H40" s="37">
        <v>0</v>
      </c>
      <c r="I40" s="37">
        <v>0</v>
      </c>
      <c r="J40" s="38">
        <v>0</v>
      </c>
      <c r="K40" s="22"/>
      <c r="L40" s="22"/>
      <c r="M40" s="22"/>
      <c r="N40" s="22"/>
      <c r="O40" s="22"/>
      <c r="P40" s="22"/>
    </row>
    <row r="41" spans="1:16" ht="39" customHeight="1" x14ac:dyDescent="0.15">
      <c r="A41" s="22"/>
      <c r="B41" s="35"/>
      <c r="C41" s="1178" t="s">
        <v>538</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539</v>
      </c>
      <c r="D42" s="1179"/>
      <c r="E42" s="1180"/>
      <c r="F42" s="36" t="s">
        <v>483</v>
      </c>
      <c r="G42" s="37" t="s">
        <v>483</v>
      </c>
      <c r="H42" s="37" t="s">
        <v>483</v>
      </c>
      <c r="I42" s="37" t="s">
        <v>483</v>
      </c>
      <c r="J42" s="38" t="s">
        <v>483</v>
      </c>
      <c r="K42" s="22"/>
      <c r="L42" s="22"/>
      <c r="M42" s="22"/>
      <c r="N42" s="22"/>
      <c r="O42" s="22"/>
      <c r="P42" s="22"/>
    </row>
    <row r="43" spans="1:16" ht="39" customHeight="1" thickBot="1" x14ac:dyDescent="0.2">
      <c r="A43" s="22"/>
      <c r="B43" s="40"/>
      <c r="C43" s="1181" t="s">
        <v>540</v>
      </c>
      <c r="D43" s="1182"/>
      <c r="E43" s="1183"/>
      <c r="F43" s="41">
        <v>0.59</v>
      </c>
      <c r="G43" s="42">
        <v>0.53</v>
      </c>
      <c r="H43" s="42">
        <v>0.51</v>
      </c>
      <c r="I43" s="42">
        <v>0.43</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51</v>
      </c>
      <c r="L45" s="60">
        <v>41</v>
      </c>
      <c r="M45" s="60">
        <v>40</v>
      </c>
      <c r="N45" s="60">
        <v>8</v>
      </c>
      <c r="O45" s="61">
        <v>8</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483</v>
      </c>
      <c r="L46" s="64" t="s">
        <v>483</v>
      </c>
      <c r="M46" s="64" t="s">
        <v>483</v>
      </c>
      <c r="N46" s="64" t="s">
        <v>483</v>
      </c>
      <c r="O46" s="65" t="s">
        <v>483</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483</v>
      </c>
      <c r="L47" s="64" t="s">
        <v>483</v>
      </c>
      <c r="M47" s="64" t="s">
        <v>483</v>
      </c>
      <c r="N47" s="64" t="s">
        <v>483</v>
      </c>
      <c r="O47" s="65" t="s">
        <v>483</v>
      </c>
      <c r="P47" s="48"/>
      <c r="Q47" s="48"/>
      <c r="R47" s="48"/>
      <c r="S47" s="48"/>
      <c r="T47" s="48"/>
      <c r="U47" s="48"/>
    </row>
    <row r="48" spans="1:21" ht="30.75" customHeight="1" x14ac:dyDescent="0.15">
      <c r="A48" s="48"/>
      <c r="B48" s="1196"/>
      <c r="C48" s="1197"/>
      <c r="D48" s="62"/>
      <c r="E48" s="1188" t="s">
        <v>15</v>
      </c>
      <c r="F48" s="1188"/>
      <c r="G48" s="1188"/>
      <c r="H48" s="1188"/>
      <c r="I48" s="1188"/>
      <c r="J48" s="1189"/>
      <c r="K48" s="63" t="s">
        <v>483</v>
      </c>
      <c r="L48" s="64" t="s">
        <v>483</v>
      </c>
      <c r="M48" s="64" t="s">
        <v>483</v>
      </c>
      <c r="N48" s="64" t="s">
        <v>483</v>
      </c>
      <c r="O48" s="65" t="s">
        <v>483</v>
      </c>
      <c r="P48" s="48"/>
      <c r="Q48" s="48"/>
      <c r="R48" s="48"/>
      <c r="S48" s="48"/>
      <c r="T48" s="48"/>
      <c r="U48" s="48"/>
    </row>
    <row r="49" spans="1:21" ht="30.75" customHeight="1" x14ac:dyDescent="0.15">
      <c r="A49" s="48"/>
      <c r="B49" s="1196"/>
      <c r="C49" s="1197"/>
      <c r="D49" s="62"/>
      <c r="E49" s="1188" t="s">
        <v>16</v>
      </c>
      <c r="F49" s="1188"/>
      <c r="G49" s="1188"/>
      <c r="H49" s="1188"/>
      <c r="I49" s="1188"/>
      <c r="J49" s="1189"/>
      <c r="K49" s="63">
        <v>58</v>
      </c>
      <c r="L49" s="64">
        <v>47</v>
      </c>
      <c r="M49" s="64">
        <v>47</v>
      </c>
      <c r="N49" s="64">
        <v>48</v>
      </c>
      <c r="O49" s="65">
        <v>51</v>
      </c>
      <c r="P49" s="48"/>
      <c r="Q49" s="48"/>
      <c r="R49" s="48"/>
      <c r="S49" s="48"/>
      <c r="T49" s="48"/>
      <c r="U49" s="48"/>
    </row>
    <row r="50" spans="1:21" ht="30.75" customHeight="1" x14ac:dyDescent="0.15">
      <c r="A50" s="48"/>
      <c r="B50" s="1196"/>
      <c r="C50" s="1197"/>
      <c r="D50" s="62"/>
      <c r="E50" s="1188" t="s">
        <v>17</v>
      </c>
      <c r="F50" s="1188"/>
      <c r="G50" s="1188"/>
      <c r="H50" s="1188"/>
      <c r="I50" s="1188"/>
      <c r="J50" s="1189"/>
      <c r="K50" s="63">
        <v>0</v>
      </c>
      <c r="L50" s="64">
        <v>0</v>
      </c>
      <c r="M50" s="64" t="s">
        <v>483</v>
      </c>
      <c r="N50" s="64" t="s">
        <v>483</v>
      </c>
      <c r="O50" s="65" t="s">
        <v>483</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483</v>
      </c>
      <c r="L51" s="64" t="s">
        <v>483</v>
      </c>
      <c r="M51" s="64" t="s">
        <v>483</v>
      </c>
      <c r="N51" s="64" t="s">
        <v>483</v>
      </c>
      <c r="O51" s="65" t="s">
        <v>483</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189</v>
      </c>
      <c r="L52" s="64">
        <v>192</v>
      </c>
      <c r="M52" s="64">
        <v>204</v>
      </c>
      <c r="N52" s="64">
        <v>185</v>
      </c>
      <c r="O52" s="65">
        <v>186</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-80</v>
      </c>
      <c r="L53" s="69">
        <v>-104</v>
      </c>
      <c r="M53" s="69">
        <v>-117</v>
      </c>
      <c r="N53" s="69">
        <v>-129</v>
      </c>
      <c r="O53" s="70">
        <v>-127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214" t="s">
        <v>24</v>
      </c>
      <c r="C41" s="1215"/>
      <c r="D41" s="81"/>
      <c r="E41" s="1216" t="s">
        <v>25</v>
      </c>
      <c r="F41" s="1216"/>
      <c r="G41" s="1216"/>
      <c r="H41" s="1217"/>
      <c r="I41" s="82">
        <v>103</v>
      </c>
      <c r="J41" s="83">
        <v>62</v>
      </c>
      <c r="K41" s="83">
        <v>23</v>
      </c>
      <c r="L41" s="83">
        <v>16</v>
      </c>
      <c r="M41" s="84">
        <v>8</v>
      </c>
    </row>
    <row r="42" spans="2:13" ht="27.75" customHeight="1" x14ac:dyDescent="0.15">
      <c r="B42" s="1204"/>
      <c r="C42" s="1205"/>
      <c r="D42" s="85"/>
      <c r="E42" s="1208" t="s">
        <v>26</v>
      </c>
      <c r="F42" s="1208"/>
      <c r="G42" s="1208"/>
      <c r="H42" s="1209"/>
      <c r="I42" s="86">
        <v>0</v>
      </c>
      <c r="J42" s="87" t="s">
        <v>483</v>
      </c>
      <c r="K42" s="87" t="s">
        <v>483</v>
      </c>
      <c r="L42" s="87" t="s">
        <v>483</v>
      </c>
      <c r="M42" s="88" t="s">
        <v>483</v>
      </c>
    </row>
    <row r="43" spans="2:13" ht="27.75" customHeight="1" x14ac:dyDescent="0.15">
      <c r="B43" s="1204"/>
      <c r="C43" s="1205"/>
      <c r="D43" s="85"/>
      <c r="E43" s="1208" t="s">
        <v>27</v>
      </c>
      <c r="F43" s="1208"/>
      <c r="G43" s="1208"/>
      <c r="H43" s="1209"/>
      <c r="I43" s="86" t="s">
        <v>483</v>
      </c>
      <c r="J43" s="87" t="s">
        <v>483</v>
      </c>
      <c r="K43" s="87" t="s">
        <v>483</v>
      </c>
      <c r="L43" s="87" t="s">
        <v>483</v>
      </c>
      <c r="M43" s="88" t="s">
        <v>483</v>
      </c>
    </row>
    <row r="44" spans="2:13" ht="27.75" customHeight="1" x14ac:dyDescent="0.15">
      <c r="B44" s="1204"/>
      <c r="C44" s="1205"/>
      <c r="D44" s="85"/>
      <c r="E44" s="1208" t="s">
        <v>28</v>
      </c>
      <c r="F44" s="1208"/>
      <c r="G44" s="1208"/>
      <c r="H44" s="1209"/>
      <c r="I44" s="86">
        <v>150</v>
      </c>
      <c r="J44" s="87">
        <v>138</v>
      </c>
      <c r="K44" s="87">
        <v>116</v>
      </c>
      <c r="L44" s="87">
        <v>102</v>
      </c>
      <c r="M44" s="88">
        <v>88</v>
      </c>
    </row>
    <row r="45" spans="2:13" ht="27.75" customHeight="1" x14ac:dyDescent="0.15">
      <c r="B45" s="1204"/>
      <c r="C45" s="1205"/>
      <c r="D45" s="85"/>
      <c r="E45" s="1208" t="s">
        <v>29</v>
      </c>
      <c r="F45" s="1208"/>
      <c r="G45" s="1208"/>
      <c r="H45" s="1209"/>
      <c r="I45" s="86">
        <v>738</v>
      </c>
      <c r="J45" s="87">
        <v>713</v>
      </c>
      <c r="K45" s="87">
        <v>649</v>
      </c>
      <c r="L45" s="87">
        <v>634</v>
      </c>
      <c r="M45" s="88">
        <v>587</v>
      </c>
    </row>
    <row r="46" spans="2:13" ht="27.75" customHeight="1" x14ac:dyDescent="0.15">
      <c r="B46" s="1204"/>
      <c r="C46" s="1205"/>
      <c r="D46" s="89"/>
      <c r="E46" s="1208" t="s">
        <v>30</v>
      </c>
      <c r="F46" s="1208"/>
      <c r="G46" s="1208"/>
      <c r="H46" s="1209"/>
      <c r="I46" s="86" t="s">
        <v>483</v>
      </c>
      <c r="J46" s="87" t="s">
        <v>483</v>
      </c>
      <c r="K46" s="87" t="s">
        <v>483</v>
      </c>
      <c r="L46" s="87" t="s">
        <v>483</v>
      </c>
      <c r="M46" s="88" t="s">
        <v>483</v>
      </c>
    </row>
    <row r="47" spans="2:13" ht="27.75" customHeight="1" x14ac:dyDescent="0.15">
      <c r="B47" s="1204"/>
      <c r="C47" s="1205"/>
      <c r="D47" s="90"/>
      <c r="E47" s="1218" t="s">
        <v>31</v>
      </c>
      <c r="F47" s="1219"/>
      <c r="G47" s="1219"/>
      <c r="H47" s="1220"/>
      <c r="I47" s="86" t="s">
        <v>483</v>
      </c>
      <c r="J47" s="87" t="s">
        <v>483</v>
      </c>
      <c r="K47" s="87" t="s">
        <v>483</v>
      </c>
      <c r="L47" s="87" t="s">
        <v>483</v>
      </c>
      <c r="M47" s="88" t="s">
        <v>483</v>
      </c>
    </row>
    <row r="48" spans="2:13" ht="27.75" customHeight="1" x14ac:dyDescent="0.15">
      <c r="B48" s="1204"/>
      <c r="C48" s="1205"/>
      <c r="D48" s="85"/>
      <c r="E48" s="1208" t="s">
        <v>32</v>
      </c>
      <c r="F48" s="1208"/>
      <c r="G48" s="1208"/>
      <c r="H48" s="1209"/>
      <c r="I48" s="86" t="s">
        <v>483</v>
      </c>
      <c r="J48" s="87" t="s">
        <v>483</v>
      </c>
      <c r="K48" s="87" t="s">
        <v>483</v>
      </c>
      <c r="L48" s="87" t="s">
        <v>483</v>
      </c>
      <c r="M48" s="88" t="s">
        <v>483</v>
      </c>
    </row>
    <row r="49" spans="2:13" ht="27.75" customHeight="1" x14ac:dyDescent="0.15">
      <c r="B49" s="1206"/>
      <c r="C49" s="1207"/>
      <c r="D49" s="85"/>
      <c r="E49" s="1208" t="s">
        <v>33</v>
      </c>
      <c r="F49" s="1208"/>
      <c r="G49" s="1208"/>
      <c r="H49" s="1209"/>
      <c r="I49" s="86" t="s">
        <v>483</v>
      </c>
      <c r="J49" s="87" t="s">
        <v>483</v>
      </c>
      <c r="K49" s="87" t="s">
        <v>483</v>
      </c>
      <c r="L49" s="87" t="s">
        <v>483</v>
      </c>
      <c r="M49" s="88" t="s">
        <v>483</v>
      </c>
    </row>
    <row r="50" spans="2:13" ht="27.75" customHeight="1" x14ac:dyDescent="0.15">
      <c r="B50" s="1202" t="s">
        <v>34</v>
      </c>
      <c r="C50" s="1203"/>
      <c r="D50" s="91"/>
      <c r="E50" s="1208" t="s">
        <v>35</v>
      </c>
      <c r="F50" s="1208"/>
      <c r="G50" s="1208"/>
      <c r="H50" s="1209"/>
      <c r="I50" s="86">
        <v>12115</v>
      </c>
      <c r="J50" s="87">
        <v>15695</v>
      </c>
      <c r="K50" s="87">
        <v>21668</v>
      </c>
      <c r="L50" s="87">
        <v>27870</v>
      </c>
      <c r="M50" s="88">
        <v>32449</v>
      </c>
    </row>
    <row r="51" spans="2:13" ht="27.75" customHeight="1" x14ac:dyDescent="0.15">
      <c r="B51" s="1204"/>
      <c r="C51" s="1205"/>
      <c r="D51" s="85"/>
      <c r="E51" s="1208" t="s">
        <v>36</v>
      </c>
      <c r="F51" s="1208"/>
      <c r="G51" s="1208"/>
      <c r="H51" s="1209"/>
      <c r="I51" s="86" t="s">
        <v>483</v>
      </c>
      <c r="J51" s="87" t="s">
        <v>483</v>
      </c>
      <c r="K51" s="87" t="s">
        <v>483</v>
      </c>
      <c r="L51" s="87" t="s">
        <v>483</v>
      </c>
      <c r="M51" s="88" t="s">
        <v>483</v>
      </c>
    </row>
    <row r="52" spans="2:13" ht="27.75" customHeight="1" x14ac:dyDescent="0.15">
      <c r="B52" s="1206"/>
      <c r="C52" s="1207"/>
      <c r="D52" s="85"/>
      <c r="E52" s="1208" t="s">
        <v>37</v>
      </c>
      <c r="F52" s="1208"/>
      <c r="G52" s="1208"/>
      <c r="H52" s="1209"/>
      <c r="I52" s="86">
        <v>2105</v>
      </c>
      <c r="J52" s="87">
        <v>1941</v>
      </c>
      <c r="K52" s="87">
        <v>1766</v>
      </c>
      <c r="L52" s="87">
        <v>1601</v>
      </c>
      <c r="M52" s="88">
        <v>1434</v>
      </c>
    </row>
    <row r="53" spans="2:13" ht="27.75" customHeight="1" thickBot="1" x14ac:dyDescent="0.2">
      <c r="B53" s="1210" t="s">
        <v>38</v>
      </c>
      <c r="C53" s="1211"/>
      <c r="D53" s="92"/>
      <c r="E53" s="1212" t="s">
        <v>39</v>
      </c>
      <c r="F53" s="1212"/>
      <c r="G53" s="1212"/>
      <c r="H53" s="1213"/>
      <c r="I53" s="93">
        <v>-13229</v>
      </c>
      <c r="J53" s="94">
        <v>-16722</v>
      </c>
      <c r="K53" s="94">
        <v>-22645</v>
      </c>
      <c r="L53" s="94">
        <v>-28720</v>
      </c>
      <c r="M53" s="95">
        <v>-33200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552</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552</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553</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554</v>
      </c>
      <c r="I42" s="354"/>
      <c r="J42" s="354"/>
      <c r="K42" s="354"/>
      <c r="L42" s="246"/>
      <c r="M42" s="246"/>
      <c r="N42" s="246"/>
      <c r="O42" s="246"/>
    </row>
    <row r="43" spans="2:17" x14ac:dyDescent="0.15">
      <c r="B43" s="250"/>
      <c r="C43" s="246"/>
      <c r="D43" s="246"/>
      <c r="E43" s="246"/>
      <c r="F43" s="246"/>
      <c r="G43" s="1235"/>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555</v>
      </c>
    </row>
    <row r="50" spans="1:17" x14ac:dyDescent="0.15">
      <c r="B50" s="250"/>
      <c r="C50" s="246"/>
      <c r="D50" s="246"/>
      <c r="E50" s="246"/>
      <c r="F50" s="246"/>
      <c r="G50" s="1244"/>
      <c r="H50" s="1245"/>
      <c r="I50" s="1245"/>
      <c r="J50" s="1246"/>
      <c r="K50" s="356" t="s">
        <v>523</v>
      </c>
      <c r="L50" s="356" t="s">
        <v>524</v>
      </c>
      <c r="M50" s="356" t="s">
        <v>525</v>
      </c>
      <c r="N50" s="356" t="s">
        <v>526</v>
      </c>
      <c r="O50" s="356" t="s">
        <v>527</v>
      </c>
    </row>
    <row r="51" spans="1:17" x14ac:dyDescent="0.15">
      <c r="B51" s="250"/>
      <c r="C51" s="246"/>
      <c r="D51" s="246"/>
      <c r="E51" s="246"/>
      <c r="F51" s="246"/>
      <c r="G51" s="1247" t="s">
        <v>556</v>
      </c>
      <c r="H51" s="1248"/>
      <c r="I51" s="1253" t="s">
        <v>557</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558</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559</v>
      </c>
      <c r="H55" s="1228"/>
      <c r="I55" s="1233" t="s">
        <v>557</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558</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560</v>
      </c>
      <c r="C63" s="246"/>
      <c r="D63" s="246"/>
      <c r="E63" s="246"/>
      <c r="F63" s="246"/>
      <c r="G63" s="246"/>
      <c r="H63" s="246"/>
      <c r="I63" s="246"/>
      <c r="J63" s="246"/>
      <c r="K63" s="246"/>
      <c r="L63" s="246"/>
      <c r="M63" s="246"/>
      <c r="N63" s="246"/>
      <c r="O63" s="246"/>
    </row>
    <row r="64" spans="1:17" x14ac:dyDescent="0.15">
      <c r="B64" s="250"/>
      <c r="C64" s="246"/>
      <c r="D64" s="246"/>
      <c r="E64" s="246"/>
      <c r="F64" s="246"/>
      <c r="G64" s="353" t="s">
        <v>554</v>
      </c>
      <c r="I64" s="354"/>
      <c r="J64" s="354"/>
      <c r="K64" s="354"/>
      <c r="L64" s="246"/>
      <c r="M64" s="246"/>
      <c r="N64" s="246"/>
      <c r="O64" s="246"/>
    </row>
    <row r="65" spans="2:30" x14ac:dyDescent="0.15">
      <c r="B65" s="250"/>
      <c r="C65" s="246"/>
      <c r="D65" s="246"/>
      <c r="E65" s="246"/>
      <c r="F65" s="246"/>
      <c r="G65" s="1235" t="s">
        <v>561</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562</v>
      </c>
      <c r="I71" s="370"/>
      <c r="J71" s="366"/>
      <c r="K71" s="366"/>
      <c r="L71" s="367"/>
      <c r="M71" s="366"/>
      <c r="N71" s="367"/>
      <c r="O71" s="368"/>
    </row>
    <row r="72" spans="2:30" x14ac:dyDescent="0.15">
      <c r="B72" s="250"/>
      <c r="C72" s="246"/>
      <c r="D72" s="246"/>
      <c r="E72" s="246"/>
      <c r="F72" s="246"/>
      <c r="G72" s="1244"/>
      <c r="H72" s="1245"/>
      <c r="I72" s="1245"/>
      <c r="J72" s="1246"/>
      <c r="K72" s="356" t="s">
        <v>523</v>
      </c>
      <c r="L72" s="356" t="s">
        <v>524</v>
      </c>
      <c r="M72" s="356" t="s">
        <v>525</v>
      </c>
      <c r="N72" s="356" t="s">
        <v>526</v>
      </c>
      <c r="O72" s="356" t="s">
        <v>527</v>
      </c>
    </row>
    <row r="73" spans="2:30" x14ac:dyDescent="0.15">
      <c r="B73" s="250"/>
      <c r="C73" s="246"/>
      <c r="D73" s="246"/>
      <c r="E73" s="246"/>
      <c r="F73" s="246"/>
      <c r="G73" s="1247" t="s">
        <v>556</v>
      </c>
      <c r="H73" s="1248"/>
      <c r="I73" s="1253" t="s">
        <v>557</v>
      </c>
      <c r="J73" s="1253"/>
      <c r="K73" s="1234"/>
      <c r="L73" s="1234"/>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563</v>
      </c>
      <c r="J75" s="1233"/>
      <c r="K75" s="1225">
        <v>-1.5</v>
      </c>
      <c r="L75" s="1225">
        <v>-1.5</v>
      </c>
      <c r="M75" s="1225">
        <v>-2.2000000000000002</v>
      </c>
      <c r="N75" s="1225">
        <v>-2.2999999999999998</v>
      </c>
      <c r="O75" s="1225">
        <v>-2.4</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559</v>
      </c>
      <c r="H77" s="1228"/>
      <c r="I77" s="1233" t="s">
        <v>557</v>
      </c>
      <c r="J77" s="1233"/>
      <c r="K77" s="1234">
        <v>29.4</v>
      </c>
      <c r="L77" s="1234">
        <v>18.899999999999999</v>
      </c>
      <c r="M77" s="1221">
        <v>10.199999999999999</v>
      </c>
      <c r="N77" s="1221">
        <v>0</v>
      </c>
      <c r="O77" s="1221">
        <v>0</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563</v>
      </c>
      <c r="J79" s="1223"/>
      <c r="K79" s="1224">
        <v>10.9</v>
      </c>
      <c r="L79" s="1224">
        <v>10.1</v>
      </c>
      <c r="M79" s="1224">
        <v>9.1</v>
      </c>
      <c r="N79" s="1224">
        <v>6.4</v>
      </c>
      <c r="O79" s="1224">
        <v>7.4</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522</v>
      </c>
      <c r="G2" s="113"/>
      <c r="H2" s="114"/>
    </row>
    <row r="3" spans="1:8" x14ac:dyDescent="0.15">
      <c r="A3" s="110" t="s">
        <v>515</v>
      </c>
      <c r="B3" s="115"/>
      <c r="C3" s="116"/>
      <c r="D3" s="117">
        <v>1673</v>
      </c>
      <c r="E3" s="118"/>
      <c r="F3" s="119">
        <v>66496</v>
      </c>
      <c r="G3" s="120"/>
      <c r="H3" s="121"/>
    </row>
    <row r="4" spans="1:8" x14ac:dyDescent="0.15">
      <c r="A4" s="122"/>
      <c r="B4" s="123"/>
      <c r="C4" s="124"/>
      <c r="D4" s="125">
        <v>1673</v>
      </c>
      <c r="E4" s="126"/>
      <c r="F4" s="127">
        <v>36530</v>
      </c>
      <c r="G4" s="128"/>
      <c r="H4" s="129"/>
    </row>
    <row r="5" spans="1:8" x14ac:dyDescent="0.15">
      <c r="A5" s="110" t="s">
        <v>517</v>
      </c>
      <c r="B5" s="115"/>
      <c r="C5" s="116"/>
      <c r="D5" s="117">
        <v>3992</v>
      </c>
      <c r="E5" s="118"/>
      <c r="F5" s="119">
        <v>82748</v>
      </c>
      <c r="G5" s="120"/>
      <c r="H5" s="121"/>
    </row>
    <row r="6" spans="1:8" x14ac:dyDescent="0.15">
      <c r="A6" s="122"/>
      <c r="B6" s="123"/>
      <c r="C6" s="124"/>
      <c r="D6" s="125">
        <v>3992</v>
      </c>
      <c r="E6" s="126"/>
      <c r="F6" s="127">
        <v>44732</v>
      </c>
      <c r="G6" s="128"/>
      <c r="H6" s="129"/>
    </row>
    <row r="7" spans="1:8" x14ac:dyDescent="0.15">
      <c r="A7" s="110" t="s">
        <v>518</v>
      </c>
      <c r="B7" s="115"/>
      <c r="C7" s="116"/>
      <c r="D7" s="117">
        <v>1947</v>
      </c>
      <c r="E7" s="118"/>
      <c r="F7" s="119">
        <v>91837</v>
      </c>
      <c r="G7" s="120"/>
      <c r="H7" s="121"/>
    </row>
    <row r="8" spans="1:8" x14ac:dyDescent="0.15">
      <c r="A8" s="122"/>
      <c r="B8" s="123"/>
      <c r="C8" s="124"/>
      <c r="D8" s="125">
        <v>1947</v>
      </c>
      <c r="E8" s="126"/>
      <c r="F8" s="127">
        <v>54439</v>
      </c>
      <c r="G8" s="128"/>
      <c r="H8" s="129"/>
    </row>
    <row r="9" spans="1:8" x14ac:dyDescent="0.15">
      <c r="A9" s="110" t="s">
        <v>519</v>
      </c>
      <c r="B9" s="115"/>
      <c r="C9" s="116"/>
      <c r="D9" s="117">
        <v>15706</v>
      </c>
      <c r="E9" s="118"/>
      <c r="F9" s="119">
        <v>287914</v>
      </c>
      <c r="G9" s="120"/>
      <c r="H9" s="121"/>
    </row>
    <row r="10" spans="1:8" x14ac:dyDescent="0.15">
      <c r="A10" s="122"/>
      <c r="B10" s="123"/>
      <c r="C10" s="124"/>
      <c r="D10" s="125">
        <v>9672</v>
      </c>
      <c r="E10" s="126"/>
      <c r="F10" s="127">
        <v>146531</v>
      </c>
      <c r="G10" s="128"/>
      <c r="H10" s="129"/>
    </row>
    <row r="11" spans="1:8" x14ac:dyDescent="0.15">
      <c r="A11" s="110" t="s">
        <v>520</v>
      </c>
      <c r="B11" s="115"/>
      <c r="C11" s="116"/>
      <c r="D11" s="117">
        <v>27675</v>
      </c>
      <c r="E11" s="118"/>
      <c r="F11" s="119">
        <v>291945</v>
      </c>
      <c r="G11" s="120"/>
      <c r="H11" s="121"/>
    </row>
    <row r="12" spans="1:8" x14ac:dyDescent="0.15">
      <c r="A12" s="122"/>
      <c r="B12" s="123"/>
      <c r="C12" s="130"/>
      <c r="D12" s="125">
        <v>7757</v>
      </c>
      <c r="E12" s="126"/>
      <c r="F12" s="127">
        <v>127651</v>
      </c>
      <c r="G12" s="128"/>
      <c r="H12" s="129"/>
    </row>
    <row r="13" spans="1:8" x14ac:dyDescent="0.15">
      <c r="A13" s="110"/>
      <c r="B13" s="115"/>
      <c r="C13" s="131"/>
      <c r="D13" s="132">
        <v>10199</v>
      </c>
      <c r="E13" s="133"/>
      <c r="F13" s="134">
        <v>164188</v>
      </c>
      <c r="G13" s="135"/>
      <c r="H13" s="121"/>
    </row>
    <row r="14" spans="1:8" x14ac:dyDescent="0.15">
      <c r="A14" s="122"/>
      <c r="B14" s="123"/>
      <c r="C14" s="124"/>
      <c r="D14" s="125">
        <v>5008</v>
      </c>
      <c r="E14" s="126"/>
      <c r="F14" s="127">
        <v>81977</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14.19</v>
      </c>
      <c r="C19" s="136">
        <f>ROUND(VALUE(SUBSTITUTE(実質収支比率等に係る経年分析!G$48,"▲","-")),2)</f>
        <v>4.09</v>
      </c>
      <c r="D19" s="136">
        <f>ROUND(VALUE(SUBSTITUTE(実質収支比率等に係る経年分析!H$48,"▲","-")),2)</f>
        <v>10.85</v>
      </c>
      <c r="E19" s="136">
        <f>ROUND(VALUE(SUBSTITUTE(実質収支比率等に係る経年分析!I$48,"▲","-")),2)</f>
        <v>6.3</v>
      </c>
      <c r="F19" s="136">
        <f>ROUND(VALUE(SUBSTITUTE(実質収支比率等に係る経年分析!J$48,"▲","-")),2)</f>
        <v>5.25</v>
      </c>
    </row>
    <row r="20" spans="1:11" x14ac:dyDescent="0.15">
      <c r="A20" s="136" t="s">
        <v>44</v>
      </c>
      <c r="B20" s="136">
        <f>ROUND(VALUE(SUBSTITUTE(実質収支比率等に係る経年分析!F$47,"▲","-")),2)</f>
        <v>173.76</v>
      </c>
      <c r="C20" s="136">
        <f>ROUND(VALUE(SUBSTITUTE(実質収支比率等に係る経年分析!G$47,"▲","-")),2)</f>
        <v>159.94</v>
      </c>
      <c r="D20" s="136">
        <f>ROUND(VALUE(SUBSTITUTE(実質収支比率等に係る経年分析!H$47,"▲","-")),2)</f>
        <v>160.25</v>
      </c>
      <c r="E20" s="136">
        <f>ROUND(VALUE(SUBSTITUTE(実質収支比率等に係る経年分析!I$47,"▲","-")),2)</f>
        <v>141.80000000000001</v>
      </c>
      <c r="F20" s="136">
        <f>ROUND(VALUE(SUBSTITUTE(実質収支比率等に係る経年分析!J$47,"▲","-")),2)</f>
        <v>167.11</v>
      </c>
    </row>
    <row r="21" spans="1:11" x14ac:dyDescent="0.15">
      <c r="A21" s="136" t="s">
        <v>45</v>
      </c>
      <c r="B21" s="136">
        <f>IF(ISNUMBER(VALUE(SUBSTITUTE(実質収支比率等に係る経年分析!F$49,"▲","-"))),ROUND(VALUE(SUBSTITUTE(実質収支比率等に係る経年分析!F$49,"▲","-")),2),NA())</f>
        <v>12.12</v>
      </c>
      <c r="C21" s="136">
        <f>IF(ISNUMBER(VALUE(SUBSTITUTE(実質収支比率等に係る経年分析!G$49,"▲","-"))),ROUND(VALUE(SUBSTITUTE(実質収支比率等に係る経年分析!G$49,"▲","-")),2),NA())</f>
        <v>-8.06</v>
      </c>
      <c r="D21" s="136">
        <f>IF(ISNUMBER(VALUE(SUBSTITUTE(実質収支比率等に係る経年分析!H$49,"▲","-"))),ROUND(VALUE(SUBSTITUTE(実質収支比率等に係る経年分析!H$49,"▲","-")),2),NA())</f>
        <v>12.41</v>
      </c>
      <c r="E21" s="136">
        <f>IF(ISNUMBER(VALUE(SUBSTITUTE(実質収支比率等に係る経年分析!I$49,"▲","-"))),ROUND(VALUE(SUBSTITUTE(実質収支比率等に係る経年分析!I$49,"▲","-")),2),NA())</f>
        <v>-2.79</v>
      </c>
      <c r="F21" s="136">
        <f>IF(ISNUMBER(VALUE(SUBSTITUTE(実質収支比率等に係る経年分析!J$49,"▲","-"))),ROUND(VALUE(SUBSTITUTE(実質収支比率等に係る経年分析!J$49,"▲","-")),2),NA())</f>
        <v>-1.82</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0.59</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0.53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0.51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0.43</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中央台霊園管理事業特別会計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特定環境保全公共下水道特別会計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介護サービス特別会計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0.01</v>
      </c>
    </row>
    <row r="33" spans="1:16" x14ac:dyDescent="0.15">
      <c r="A33" s="137" t="str">
        <f>IF(連結実質赤字比率に係る赤字・黒字の構成分析!C$37="",NA(),連結実質赤字比率に係る赤字・黒字の構成分析!C$37)</f>
        <v>坂下ダム施設管理事業特別会計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0.09</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7.05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6.35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2.21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3.54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1.93</v>
      </c>
    </row>
    <row r="35" spans="1:16" x14ac:dyDescent="0.15">
      <c r="A35" s="137" t="str">
        <f>IF(連結実質赤字比率に係る赤字・黒字の構成分析!C$35="",NA(),連結実質赤字比率に係る赤字・黒字の構成分析!C$35)</f>
        <v>介護保険特別会計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1.56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1.79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1.74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2.6</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14.06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4.04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10.76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6.26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5.14</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189</v>
      </c>
      <c r="E42" s="138"/>
      <c r="F42" s="138"/>
      <c r="G42" s="138">
        <f>'実質公債費比率（分子）の構造'!L$52</f>
        <v>192</v>
      </c>
      <c r="H42" s="138"/>
      <c r="I42" s="138"/>
      <c r="J42" s="138">
        <f>'実質公債費比率（分子）の構造'!M$52</f>
        <v>204</v>
      </c>
      <c r="K42" s="138"/>
      <c r="L42" s="138"/>
      <c r="M42" s="138">
        <f>'実質公債費比率（分子）の構造'!N$52</f>
        <v>185</v>
      </c>
      <c r="N42" s="138"/>
      <c r="O42" s="138"/>
      <c r="P42" s="138">
        <f>'実質公債費比率（分子）の構造'!O$52</f>
        <v>186</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0</v>
      </c>
      <c r="C44" s="138"/>
      <c r="D44" s="138"/>
      <c r="E44" s="138">
        <f>'実質公債費比率（分子）の構造'!L$50</f>
        <v>0</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58</v>
      </c>
      <c r="C45" s="138"/>
      <c r="D45" s="138"/>
      <c r="E45" s="138">
        <f>'実質公債費比率（分子）の構造'!L$49</f>
        <v>47</v>
      </c>
      <c r="F45" s="138"/>
      <c r="G45" s="138"/>
      <c r="H45" s="138">
        <f>'実質公債費比率（分子）の構造'!M$49</f>
        <v>47</v>
      </c>
      <c r="I45" s="138"/>
      <c r="J45" s="138"/>
      <c r="K45" s="138">
        <f>'実質公債費比率（分子）の構造'!N$49</f>
        <v>48</v>
      </c>
      <c r="L45" s="138"/>
      <c r="M45" s="138"/>
      <c r="N45" s="138">
        <f>'実質公債費比率（分子）の構造'!O$49</f>
        <v>51</v>
      </c>
      <c r="O45" s="138"/>
      <c r="P45" s="138"/>
    </row>
    <row r="46" spans="1:16" x14ac:dyDescent="0.15">
      <c r="A46" s="138" t="s">
        <v>56</v>
      </c>
      <c r="B46" s="138" t="str">
        <f>'実質公債費比率（分子）の構造'!K$48</f>
        <v>-</v>
      </c>
      <c r="C46" s="138"/>
      <c r="D46" s="138"/>
      <c r="E46" s="138" t="str">
        <f>'実質公債費比率（分子）の構造'!L$48</f>
        <v>-</v>
      </c>
      <c r="F46" s="138"/>
      <c r="G46" s="138"/>
      <c r="H46" s="138" t="str">
        <f>'実質公債費比率（分子）の構造'!M$48</f>
        <v>-</v>
      </c>
      <c r="I46" s="138"/>
      <c r="J46" s="138"/>
      <c r="K46" s="138" t="str">
        <f>'実質公債費比率（分子）の構造'!N$48</f>
        <v>-</v>
      </c>
      <c r="L46" s="138"/>
      <c r="M46" s="138"/>
      <c r="N46" s="138" t="str">
        <f>'実質公債費比率（分子）の構造'!O$48</f>
        <v>-</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51</v>
      </c>
      <c r="C49" s="138"/>
      <c r="D49" s="138"/>
      <c r="E49" s="138">
        <f>'実質公債費比率（分子）の構造'!L$45</f>
        <v>41</v>
      </c>
      <c r="F49" s="138"/>
      <c r="G49" s="138"/>
      <c r="H49" s="138">
        <f>'実質公債費比率（分子）の構造'!M$45</f>
        <v>40</v>
      </c>
      <c r="I49" s="138"/>
      <c r="J49" s="138"/>
      <c r="K49" s="138">
        <f>'実質公債費比率（分子）の構造'!N$45</f>
        <v>8</v>
      </c>
      <c r="L49" s="138"/>
      <c r="M49" s="138"/>
      <c r="N49" s="138">
        <f>'実質公債費比率（分子）の構造'!O$45</f>
        <v>8</v>
      </c>
      <c r="O49" s="138"/>
      <c r="P49" s="138"/>
    </row>
    <row r="50" spans="1:16" x14ac:dyDescent="0.15">
      <c r="A50" s="138" t="s">
        <v>60</v>
      </c>
      <c r="B50" s="138" t="e">
        <f>NA()</f>
        <v>#N/A</v>
      </c>
      <c r="C50" s="138">
        <f>IF(ISNUMBER('実質公債費比率（分子）の構造'!K$53),'実質公債費比率（分子）の構造'!K$53,NA())</f>
        <v>-80</v>
      </c>
      <c r="D50" s="138" t="e">
        <f>NA()</f>
        <v>#N/A</v>
      </c>
      <c r="E50" s="138" t="e">
        <f>NA()</f>
        <v>#N/A</v>
      </c>
      <c r="F50" s="138">
        <f>IF(ISNUMBER('実質公債費比率（分子）の構造'!L$53),'実質公債費比率（分子）の構造'!L$53,NA())</f>
        <v>-104</v>
      </c>
      <c r="G50" s="138" t="e">
        <f>NA()</f>
        <v>#N/A</v>
      </c>
      <c r="H50" s="138" t="e">
        <f>NA()</f>
        <v>#N/A</v>
      </c>
      <c r="I50" s="138">
        <f>IF(ISNUMBER('実質公債費比率（分子）の構造'!M$53),'実質公債費比率（分子）の構造'!M$53,NA())</f>
        <v>-117</v>
      </c>
      <c r="J50" s="138" t="e">
        <f>NA()</f>
        <v>#N/A</v>
      </c>
      <c r="K50" s="138" t="e">
        <f>NA()</f>
        <v>#N/A</v>
      </c>
      <c r="L50" s="138">
        <f>IF(ISNUMBER('実質公債費比率（分子）の構造'!N$53),'実質公債費比率（分子）の構造'!N$53,NA())</f>
        <v>-129</v>
      </c>
      <c r="M50" s="138" t="e">
        <f>NA()</f>
        <v>#N/A</v>
      </c>
      <c r="N50" s="138" t="e">
        <f>NA()</f>
        <v>#N/A</v>
      </c>
      <c r="O50" s="138">
        <f>IF(ISNUMBER('実質公債費比率（分子）の構造'!O$53),'実質公債費比率（分子）の構造'!O$53,NA())</f>
        <v>-127</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2105</v>
      </c>
      <c r="E56" s="137"/>
      <c r="F56" s="137"/>
      <c r="G56" s="137">
        <f>'将来負担比率（分子）の構造'!J$52</f>
        <v>1941</v>
      </c>
      <c r="H56" s="137"/>
      <c r="I56" s="137"/>
      <c r="J56" s="137">
        <f>'将来負担比率（分子）の構造'!K$52</f>
        <v>1766</v>
      </c>
      <c r="K56" s="137"/>
      <c r="L56" s="137"/>
      <c r="M56" s="137">
        <f>'将来負担比率（分子）の構造'!L$52</f>
        <v>1601</v>
      </c>
      <c r="N56" s="137"/>
      <c r="O56" s="137"/>
      <c r="P56" s="137">
        <f>'将来負担比率（分子）の構造'!M$52</f>
        <v>1434</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12115</v>
      </c>
      <c r="E58" s="137"/>
      <c r="F58" s="137"/>
      <c r="G58" s="137">
        <f>'将来負担比率（分子）の構造'!J$50</f>
        <v>15695</v>
      </c>
      <c r="H58" s="137"/>
      <c r="I58" s="137"/>
      <c r="J58" s="137">
        <f>'将来負担比率（分子）の構造'!K$50</f>
        <v>21668</v>
      </c>
      <c r="K58" s="137"/>
      <c r="L58" s="137"/>
      <c r="M58" s="137">
        <f>'将来負担比率（分子）の構造'!L$50</f>
        <v>27870</v>
      </c>
      <c r="N58" s="137"/>
      <c r="O58" s="137"/>
      <c r="P58" s="137">
        <f>'将来負担比率（分子）の構造'!M$50</f>
        <v>32449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738</v>
      </c>
      <c r="C62" s="137"/>
      <c r="D62" s="137"/>
      <c r="E62" s="137">
        <f>'将来負担比率（分子）の構造'!J$45</f>
        <v>713</v>
      </c>
      <c r="F62" s="137"/>
      <c r="G62" s="137"/>
      <c r="H62" s="137">
        <f>'将来負担比率（分子）の構造'!K$45</f>
        <v>649</v>
      </c>
      <c r="I62" s="137"/>
      <c r="J62" s="137"/>
      <c r="K62" s="137">
        <f>'将来負担比率（分子）の構造'!L$45</f>
        <v>634</v>
      </c>
      <c r="L62" s="137"/>
      <c r="M62" s="137"/>
      <c r="N62" s="137">
        <f>'将来負担比率（分子）の構造'!M$45</f>
        <v>587</v>
      </c>
      <c r="O62" s="137"/>
      <c r="P62" s="137"/>
    </row>
    <row r="63" spans="1:16" x14ac:dyDescent="0.15">
      <c r="A63" s="137" t="s">
        <v>28</v>
      </c>
      <c r="B63" s="137">
        <f>'将来負担比率（分子）の構造'!I$44</f>
        <v>150</v>
      </c>
      <c r="C63" s="137"/>
      <c r="D63" s="137"/>
      <c r="E63" s="137">
        <f>'将来負担比率（分子）の構造'!J$44</f>
        <v>138</v>
      </c>
      <c r="F63" s="137"/>
      <c r="G63" s="137"/>
      <c r="H63" s="137">
        <f>'将来負担比率（分子）の構造'!K$44</f>
        <v>116</v>
      </c>
      <c r="I63" s="137"/>
      <c r="J63" s="137"/>
      <c r="K63" s="137">
        <f>'将来負担比率（分子）の構造'!L$44</f>
        <v>102</v>
      </c>
      <c r="L63" s="137"/>
      <c r="M63" s="137"/>
      <c r="N63" s="137">
        <f>'将来負担比率（分子）の構造'!M$44</f>
        <v>88</v>
      </c>
      <c r="O63" s="137"/>
      <c r="P63" s="137"/>
    </row>
    <row r="64" spans="1:16" x14ac:dyDescent="0.15">
      <c r="A64" s="137" t="s">
        <v>27</v>
      </c>
      <c r="B64" s="137" t="str">
        <f>'将来負担比率（分子）の構造'!I$43</f>
        <v>-</v>
      </c>
      <c r="C64" s="137"/>
      <c r="D64" s="137"/>
      <c r="E64" s="137" t="str">
        <f>'将来負担比率（分子）の構造'!J$43</f>
        <v>-</v>
      </c>
      <c r="F64" s="137"/>
      <c r="G64" s="137"/>
      <c r="H64" s="137" t="str">
        <f>'将来負担比率（分子）の構造'!K$43</f>
        <v>-</v>
      </c>
      <c r="I64" s="137"/>
      <c r="J64" s="137"/>
      <c r="K64" s="137" t="str">
        <f>'将来負担比率（分子）の構造'!L$43</f>
        <v>-</v>
      </c>
      <c r="L64" s="137"/>
      <c r="M64" s="137"/>
      <c r="N64" s="137" t="str">
        <f>'将来負担比率（分子）の構造'!M$43</f>
        <v>-</v>
      </c>
      <c r="O64" s="137"/>
      <c r="P64" s="137"/>
    </row>
    <row r="65" spans="1:16" x14ac:dyDescent="0.15">
      <c r="A65" s="137" t="s">
        <v>26</v>
      </c>
      <c r="B65" s="137">
        <f>'将来負担比率（分子）の構造'!I$42</f>
        <v>0</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103</v>
      </c>
      <c r="C66" s="137"/>
      <c r="D66" s="137"/>
      <c r="E66" s="137">
        <f>'将来負担比率（分子）の構造'!J$41</f>
        <v>62</v>
      </c>
      <c r="F66" s="137"/>
      <c r="G66" s="137"/>
      <c r="H66" s="137">
        <f>'将来負担比率（分子）の構造'!K$41</f>
        <v>23</v>
      </c>
      <c r="I66" s="137"/>
      <c r="J66" s="137"/>
      <c r="K66" s="137">
        <f>'将来負担比率（分子）の構造'!L$41</f>
        <v>16</v>
      </c>
      <c r="L66" s="137"/>
      <c r="M66" s="137"/>
      <c r="N66" s="137">
        <f>'将来負担比率（分子）の構造'!M$41</f>
        <v>8</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210</v>
      </c>
      <c r="C5" s="708"/>
      <c r="D5" s="708"/>
      <c r="E5" s="708"/>
      <c r="F5" s="708"/>
      <c r="G5" s="708"/>
      <c r="H5" s="708"/>
      <c r="I5" s="708"/>
      <c r="J5" s="708"/>
      <c r="K5" s="708"/>
      <c r="L5" s="708"/>
      <c r="M5" s="708"/>
      <c r="N5" s="708"/>
      <c r="O5" s="708"/>
      <c r="P5" s="708"/>
      <c r="Q5" s="709"/>
      <c r="R5" s="670">
        <v>4264628</v>
      </c>
      <c r="S5" s="671"/>
      <c r="T5" s="671"/>
      <c r="U5" s="671"/>
      <c r="V5" s="671"/>
      <c r="W5" s="671"/>
      <c r="X5" s="671"/>
      <c r="Y5" s="718"/>
      <c r="Z5" s="731">
        <v>16.3</v>
      </c>
      <c r="AA5" s="731"/>
      <c r="AB5" s="731"/>
      <c r="AC5" s="731"/>
      <c r="AD5" s="732">
        <v>4264628</v>
      </c>
      <c r="AE5" s="732"/>
      <c r="AF5" s="732"/>
      <c r="AG5" s="732"/>
      <c r="AH5" s="732"/>
      <c r="AI5" s="732"/>
      <c r="AJ5" s="732"/>
      <c r="AK5" s="732"/>
      <c r="AL5" s="719">
        <v>93.3</v>
      </c>
      <c r="AM5" s="688"/>
      <c r="AN5" s="688"/>
      <c r="AO5" s="720"/>
      <c r="AP5" s="707" t="s">
        <v>211</v>
      </c>
      <c r="AQ5" s="708"/>
      <c r="AR5" s="708"/>
      <c r="AS5" s="708"/>
      <c r="AT5" s="708"/>
      <c r="AU5" s="708"/>
      <c r="AV5" s="708"/>
      <c r="AW5" s="708"/>
      <c r="AX5" s="708"/>
      <c r="AY5" s="708"/>
      <c r="AZ5" s="708"/>
      <c r="BA5" s="708"/>
      <c r="BB5" s="708"/>
      <c r="BC5" s="708"/>
      <c r="BD5" s="708"/>
      <c r="BE5" s="708"/>
      <c r="BF5" s="709"/>
      <c r="BG5" s="620">
        <v>4264628</v>
      </c>
      <c r="BH5" s="621"/>
      <c r="BI5" s="621"/>
      <c r="BJ5" s="621"/>
      <c r="BK5" s="621"/>
      <c r="BL5" s="621"/>
      <c r="BM5" s="621"/>
      <c r="BN5" s="622"/>
      <c r="BO5" s="673">
        <v>100</v>
      </c>
      <c r="BP5" s="673"/>
      <c r="BQ5" s="673"/>
      <c r="BR5" s="673"/>
      <c r="BS5" s="674" t="s">
        <v>212</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213</v>
      </c>
      <c r="CS5" s="726"/>
      <c r="CT5" s="726"/>
      <c r="CU5" s="726"/>
      <c r="CV5" s="726"/>
      <c r="CW5" s="726"/>
      <c r="CX5" s="726"/>
      <c r="CY5" s="727"/>
      <c r="CZ5" s="725" t="s">
        <v>204</v>
      </c>
      <c r="DA5" s="726"/>
      <c r="DB5" s="726"/>
      <c r="DC5" s="727"/>
      <c r="DD5" s="725" t="s">
        <v>214</v>
      </c>
      <c r="DE5" s="726"/>
      <c r="DF5" s="726"/>
      <c r="DG5" s="726"/>
      <c r="DH5" s="726"/>
      <c r="DI5" s="726"/>
      <c r="DJ5" s="726"/>
      <c r="DK5" s="726"/>
      <c r="DL5" s="726"/>
      <c r="DM5" s="726"/>
      <c r="DN5" s="726"/>
      <c r="DO5" s="726"/>
      <c r="DP5" s="727"/>
      <c r="DQ5" s="725" t="s">
        <v>215</v>
      </c>
      <c r="DR5" s="726"/>
      <c r="DS5" s="726"/>
      <c r="DT5" s="726"/>
      <c r="DU5" s="726"/>
      <c r="DV5" s="726"/>
      <c r="DW5" s="726"/>
      <c r="DX5" s="726"/>
      <c r="DY5" s="726"/>
      <c r="DZ5" s="726"/>
      <c r="EA5" s="726"/>
      <c r="EB5" s="726"/>
      <c r="EC5" s="727"/>
    </row>
    <row r="6" spans="2:143" ht="11.25" customHeight="1" x14ac:dyDescent="0.15">
      <c r="B6" s="617" t="s">
        <v>216</v>
      </c>
      <c r="C6" s="618"/>
      <c r="D6" s="618"/>
      <c r="E6" s="618"/>
      <c r="F6" s="618"/>
      <c r="G6" s="618"/>
      <c r="H6" s="618"/>
      <c r="I6" s="618"/>
      <c r="J6" s="618"/>
      <c r="K6" s="618"/>
      <c r="L6" s="618"/>
      <c r="M6" s="618"/>
      <c r="N6" s="618"/>
      <c r="O6" s="618"/>
      <c r="P6" s="618"/>
      <c r="Q6" s="619"/>
      <c r="R6" s="620">
        <v>61161</v>
      </c>
      <c r="S6" s="621"/>
      <c r="T6" s="621"/>
      <c r="U6" s="621"/>
      <c r="V6" s="621"/>
      <c r="W6" s="621"/>
      <c r="X6" s="621"/>
      <c r="Y6" s="622"/>
      <c r="Z6" s="673">
        <v>0.2</v>
      </c>
      <c r="AA6" s="673"/>
      <c r="AB6" s="673"/>
      <c r="AC6" s="673"/>
      <c r="AD6" s="674">
        <v>61161</v>
      </c>
      <c r="AE6" s="674"/>
      <c r="AF6" s="674"/>
      <c r="AG6" s="674"/>
      <c r="AH6" s="674"/>
      <c r="AI6" s="674"/>
      <c r="AJ6" s="674"/>
      <c r="AK6" s="674"/>
      <c r="AL6" s="643">
        <v>1.3</v>
      </c>
      <c r="AM6" s="675"/>
      <c r="AN6" s="675"/>
      <c r="AO6" s="676"/>
      <c r="AP6" s="617" t="s">
        <v>217</v>
      </c>
      <c r="AQ6" s="618"/>
      <c r="AR6" s="618"/>
      <c r="AS6" s="618"/>
      <c r="AT6" s="618"/>
      <c r="AU6" s="618"/>
      <c r="AV6" s="618"/>
      <c r="AW6" s="618"/>
      <c r="AX6" s="618"/>
      <c r="AY6" s="618"/>
      <c r="AZ6" s="618"/>
      <c r="BA6" s="618"/>
      <c r="BB6" s="618"/>
      <c r="BC6" s="618"/>
      <c r="BD6" s="618"/>
      <c r="BE6" s="618"/>
      <c r="BF6" s="619"/>
      <c r="BG6" s="620">
        <v>4264628</v>
      </c>
      <c r="BH6" s="621"/>
      <c r="BI6" s="621"/>
      <c r="BJ6" s="621"/>
      <c r="BK6" s="621"/>
      <c r="BL6" s="621"/>
      <c r="BM6" s="621"/>
      <c r="BN6" s="622"/>
      <c r="BO6" s="673">
        <v>100</v>
      </c>
      <c r="BP6" s="673"/>
      <c r="BQ6" s="673"/>
      <c r="BR6" s="673"/>
      <c r="BS6" s="674" t="s">
        <v>212</v>
      </c>
      <c r="BT6" s="674"/>
      <c r="BU6" s="674"/>
      <c r="BV6" s="674"/>
      <c r="BW6" s="674"/>
      <c r="BX6" s="674"/>
      <c r="BY6" s="674"/>
      <c r="BZ6" s="674"/>
      <c r="CA6" s="674"/>
      <c r="CB6" s="710"/>
      <c r="CD6" s="677" t="s">
        <v>218</v>
      </c>
      <c r="CE6" s="678"/>
      <c r="CF6" s="678"/>
      <c r="CG6" s="678"/>
      <c r="CH6" s="678"/>
      <c r="CI6" s="678"/>
      <c r="CJ6" s="678"/>
      <c r="CK6" s="678"/>
      <c r="CL6" s="678"/>
      <c r="CM6" s="678"/>
      <c r="CN6" s="678"/>
      <c r="CO6" s="678"/>
      <c r="CP6" s="678"/>
      <c r="CQ6" s="679"/>
      <c r="CR6" s="620">
        <v>89289</v>
      </c>
      <c r="CS6" s="621"/>
      <c r="CT6" s="621"/>
      <c r="CU6" s="621"/>
      <c r="CV6" s="621"/>
      <c r="CW6" s="621"/>
      <c r="CX6" s="621"/>
      <c r="CY6" s="622"/>
      <c r="CZ6" s="673">
        <v>0.4</v>
      </c>
      <c r="DA6" s="673"/>
      <c r="DB6" s="673"/>
      <c r="DC6" s="673"/>
      <c r="DD6" s="626" t="s">
        <v>212</v>
      </c>
      <c r="DE6" s="621"/>
      <c r="DF6" s="621"/>
      <c r="DG6" s="621"/>
      <c r="DH6" s="621"/>
      <c r="DI6" s="621"/>
      <c r="DJ6" s="621"/>
      <c r="DK6" s="621"/>
      <c r="DL6" s="621"/>
      <c r="DM6" s="621"/>
      <c r="DN6" s="621"/>
      <c r="DO6" s="621"/>
      <c r="DP6" s="622"/>
      <c r="DQ6" s="626">
        <v>89289</v>
      </c>
      <c r="DR6" s="621"/>
      <c r="DS6" s="621"/>
      <c r="DT6" s="621"/>
      <c r="DU6" s="621"/>
      <c r="DV6" s="621"/>
      <c r="DW6" s="621"/>
      <c r="DX6" s="621"/>
      <c r="DY6" s="621"/>
      <c r="DZ6" s="621"/>
      <c r="EA6" s="621"/>
      <c r="EB6" s="621"/>
      <c r="EC6" s="656"/>
    </row>
    <row r="7" spans="2:143" ht="11.25" customHeight="1" x14ac:dyDescent="0.15">
      <c r="B7" s="617" t="s">
        <v>219</v>
      </c>
      <c r="C7" s="618"/>
      <c r="D7" s="618"/>
      <c r="E7" s="618"/>
      <c r="F7" s="618"/>
      <c r="G7" s="618"/>
      <c r="H7" s="618"/>
      <c r="I7" s="618"/>
      <c r="J7" s="618"/>
      <c r="K7" s="618"/>
      <c r="L7" s="618"/>
      <c r="M7" s="618"/>
      <c r="N7" s="618"/>
      <c r="O7" s="618"/>
      <c r="P7" s="618"/>
      <c r="Q7" s="619"/>
      <c r="R7" s="620">
        <v>775</v>
      </c>
      <c r="S7" s="621"/>
      <c r="T7" s="621"/>
      <c r="U7" s="621"/>
      <c r="V7" s="621"/>
      <c r="W7" s="621"/>
      <c r="X7" s="621"/>
      <c r="Y7" s="622"/>
      <c r="Z7" s="673">
        <v>0</v>
      </c>
      <c r="AA7" s="673"/>
      <c r="AB7" s="673"/>
      <c r="AC7" s="673"/>
      <c r="AD7" s="674">
        <v>775</v>
      </c>
      <c r="AE7" s="674"/>
      <c r="AF7" s="674"/>
      <c r="AG7" s="674"/>
      <c r="AH7" s="674"/>
      <c r="AI7" s="674"/>
      <c r="AJ7" s="674"/>
      <c r="AK7" s="674"/>
      <c r="AL7" s="643">
        <v>0</v>
      </c>
      <c r="AM7" s="675"/>
      <c r="AN7" s="675"/>
      <c r="AO7" s="676"/>
      <c r="AP7" s="617" t="s">
        <v>220</v>
      </c>
      <c r="AQ7" s="618"/>
      <c r="AR7" s="618"/>
      <c r="AS7" s="618"/>
      <c r="AT7" s="618"/>
      <c r="AU7" s="618"/>
      <c r="AV7" s="618"/>
      <c r="AW7" s="618"/>
      <c r="AX7" s="618"/>
      <c r="AY7" s="618"/>
      <c r="AZ7" s="618"/>
      <c r="BA7" s="618"/>
      <c r="BB7" s="618"/>
      <c r="BC7" s="618"/>
      <c r="BD7" s="618"/>
      <c r="BE7" s="618"/>
      <c r="BF7" s="619"/>
      <c r="BG7" s="620">
        <v>645103</v>
      </c>
      <c r="BH7" s="621"/>
      <c r="BI7" s="621"/>
      <c r="BJ7" s="621"/>
      <c r="BK7" s="621"/>
      <c r="BL7" s="621"/>
      <c r="BM7" s="621"/>
      <c r="BN7" s="622"/>
      <c r="BO7" s="673">
        <v>15.1</v>
      </c>
      <c r="BP7" s="673"/>
      <c r="BQ7" s="673"/>
      <c r="BR7" s="673"/>
      <c r="BS7" s="674" t="s">
        <v>212</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21121261</v>
      </c>
      <c r="CS7" s="621"/>
      <c r="CT7" s="621"/>
      <c r="CU7" s="621"/>
      <c r="CV7" s="621"/>
      <c r="CW7" s="621"/>
      <c r="CX7" s="621"/>
      <c r="CY7" s="622"/>
      <c r="CZ7" s="673">
        <v>83.1</v>
      </c>
      <c r="DA7" s="673"/>
      <c r="DB7" s="673"/>
      <c r="DC7" s="673"/>
      <c r="DD7" s="626">
        <v>44230</v>
      </c>
      <c r="DE7" s="621"/>
      <c r="DF7" s="621"/>
      <c r="DG7" s="621"/>
      <c r="DH7" s="621"/>
      <c r="DI7" s="621"/>
      <c r="DJ7" s="621"/>
      <c r="DK7" s="621"/>
      <c r="DL7" s="621"/>
      <c r="DM7" s="621"/>
      <c r="DN7" s="621"/>
      <c r="DO7" s="621"/>
      <c r="DP7" s="622"/>
      <c r="DQ7" s="626">
        <v>16152983</v>
      </c>
      <c r="DR7" s="621"/>
      <c r="DS7" s="621"/>
      <c r="DT7" s="621"/>
      <c r="DU7" s="621"/>
      <c r="DV7" s="621"/>
      <c r="DW7" s="621"/>
      <c r="DX7" s="621"/>
      <c r="DY7" s="621"/>
      <c r="DZ7" s="621"/>
      <c r="EA7" s="621"/>
      <c r="EB7" s="621"/>
      <c r="EC7" s="656"/>
    </row>
    <row r="8" spans="2:143" ht="11.25" customHeight="1" x14ac:dyDescent="0.15">
      <c r="B8" s="617" t="s">
        <v>222</v>
      </c>
      <c r="C8" s="618"/>
      <c r="D8" s="618"/>
      <c r="E8" s="618"/>
      <c r="F8" s="618"/>
      <c r="G8" s="618"/>
      <c r="H8" s="618"/>
      <c r="I8" s="618"/>
      <c r="J8" s="618"/>
      <c r="K8" s="618"/>
      <c r="L8" s="618"/>
      <c r="M8" s="618"/>
      <c r="N8" s="618"/>
      <c r="O8" s="618"/>
      <c r="P8" s="618"/>
      <c r="Q8" s="619"/>
      <c r="R8" s="620">
        <v>2164</v>
      </c>
      <c r="S8" s="621"/>
      <c r="T8" s="621"/>
      <c r="U8" s="621"/>
      <c r="V8" s="621"/>
      <c r="W8" s="621"/>
      <c r="X8" s="621"/>
      <c r="Y8" s="622"/>
      <c r="Z8" s="673">
        <v>0</v>
      </c>
      <c r="AA8" s="673"/>
      <c r="AB8" s="673"/>
      <c r="AC8" s="673"/>
      <c r="AD8" s="674">
        <v>2164</v>
      </c>
      <c r="AE8" s="674"/>
      <c r="AF8" s="674"/>
      <c r="AG8" s="674"/>
      <c r="AH8" s="674"/>
      <c r="AI8" s="674"/>
      <c r="AJ8" s="674"/>
      <c r="AK8" s="674"/>
      <c r="AL8" s="643">
        <v>0</v>
      </c>
      <c r="AM8" s="675"/>
      <c r="AN8" s="675"/>
      <c r="AO8" s="676"/>
      <c r="AP8" s="617" t="s">
        <v>223</v>
      </c>
      <c r="AQ8" s="618"/>
      <c r="AR8" s="618"/>
      <c r="AS8" s="618"/>
      <c r="AT8" s="618"/>
      <c r="AU8" s="618"/>
      <c r="AV8" s="618"/>
      <c r="AW8" s="618"/>
      <c r="AX8" s="618"/>
      <c r="AY8" s="618"/>
      <c r="AZ8" s="618"/>
      <c r="BA8" s="618"/>
      <c r="BB8" s="618"/>
      <c r="BC8" s="618"/>
      <c r="BD8" s="618"/>
      <c r="BE8" s="618"/>
      <c r="BF8" s="619"/>
      <c r="BG8" s="620">
        <v>2223</v>
      </c>
      <c r="BH8" s="621"/>
      <c r="BI8" s="621"/>
      <c r="BJ8" s="621"/>
      <c r="BK8" s="621"/>
      <c r="BL8" s="621"/>
      <c r="BM8" s="621"/>
      <c r="BN8" s="622"/>
      <c r="BO8" s="673">
        <v>0.1</v>
      </c>
      <c r="BP8" s="673"/>
      <c r="BQ8" s="673"/>
      <c r="BR8" s="673"/>
      <c r="BS8" s="626" t="s">
        <v>113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1731821</v>
      </c>
      <c r="CS8" s="621"/>
      <c r="CT8" s="621"/>
      <c r="CU8" s="621"/>
      <c r="CV8" s="621"/>
      <c r="CW8" s="621"/>
      <c r="CX8" s="621"/>
      <c r="CY8" s="622"/>
      <c r="CZ8" s="673">
        <v>6.8</v>
      </c>
      <c r="DA8" s="673"/>
      <c r="DB8" s="673"/>
      <c r="DC8" s="673"/>
      <c r="DD8" s="626" t="s">
        <v>212</v>
      </c>
      <c r="DE8" s="621"/>
      <c r="DF8" s="621"/>
      <c r="DG8" s="621"/>
      <c r="DH8" s="621"/>
      <c r="DI8" s="621"/>
      <c r="DJ8" s="621"/>
      <c r="DK8" s="621"/>
      <c r="DL8" s="621"/>
      <c r="DM8" s="621"/>
      <c r="DN8" s="621"/>
      <c r="DO8" s="621"/>
      <c r="DP8" s="622"/>
      <c r="DQ8" s="626">
        <v>1125182</v>
      </c>
      <c r="DR8" s="621"/>
      <c r="DS8" s="621"/>
      <c r="DT8" s="621"/>
      <c r="DU8" s="621"/>
      <c r="DV8" s="621"/>
      <c r="DW8" s="621"/>
      <c r="DX8" s="621"/>
      <c r="DY8" s="621"/>
      <c r="DZ8" s="621"/>
      <c r="EA8" s="621"/>
      <c r="EB8" s="621"/>
      <c r="EC8" s="656"/>
    </row>
    <row r="9" spans="2:143" ht="11.25" customHeight="1" x14ac:dyDescent="0.15">
      <c r="B9" s="617" t="s">
        <v>225</v>
      </c>
      <c r="C9" s="618"/>
      <c r="D9" s="618"/>
      <c r="E9" s="618"/>
      <c r="F9" s="618"/>
      <c r="G9" s="618"/>
      <c r="H9" s="618"/>
      <c r="I9" s="618"/>
      <c r="J9" s="618"/>
      <c r="K9" s="618"/>
      <c r="L9" s="618"/>
      <c r="M9" s="618"/>
      <c r="N9" s="618"/>
      <c r="O9" s="618"/>
      <c r="P9" s="618"/>
      <c r="Q9" s="619"/>
      <c r="R9" s="620">
        <v>1225</v>
      </c>
      <c r="S9" s="621"/>
      <c r="T9" s="621"/>
      <c r="U9" s="621"/>
      <c r="V9" s="621"/>
      <c r="W9" s="621"/>
      <c r="X9" s="621"/>
      <c r="Y9" s="622"/>
      <c r="Z9" s="673">
        <v>0</v>
      </c>
      <c r="AA9" s="673"/>
      <c r="AB9" s="673"/>
      <c r="AC9" s="673"/>
      <c r="AD9" s="674">
        <v>1225</v>
      </c>
      <c r="AE9" s="674"/>
      <c r="AF9" s="674"/>
      <c r="AG9" s="674"/>
      <c r="AH9" s="674"/>
      <c r="AI9" s="674"/>
      <c r="AJ9" s="674"/>
      <c r="AK9" s="674"/>
      <c r="AL9" s="643">
        <v>0</v>
      </c>
      <c r="AM9" s="675"/>
      <c r="AN9" s="675"/>
      <c r="AO9" s="676"/>
      <c r="AP9" s="617" t="s">
        <v>226</v>
      </c>
      <c r="AQ9" s="618"/>
      <c r="AR9" s="618"/>
      <c r="AS9" s="618"/>
      <c r="AT9" s="618"/>
      <c r="AU9" s="618"/>
      <c r="AV9" s="618"/>
      <c r="AW9" s="618"/>
      <c r="AX9" s="618"/>
      <c r="AY9" s="618"/>
      <c r="AZ9" s="618"/>
      <c r="BA9" s="618"/>
      <c r="BB9" s="618"/>
      <c r="BC9" s="618"/>
      <c r="BD9" s="618"/>
      <c r="BE9" s="618"/>
      <c r="BF9" s="619"/>
      <c r="BG9" s="620">
        <v>360378</v>
      </c>
      <c r="BH9" s="621"/>
      <c r="BI9" s="621"/>
      <c r="BJ9" s="621"/>
      <c r="BK9" s="621"/>
      <c r="BL9" s="621"/>
      <c r="BM9" s="621"/>
      <c r="BN9" s="622"/>
      <c r="BO9" s="673">
        <v>8.5</v>
      </c>
      <c r="BP9" s="673"/>
      <c r="BQ9" s="673"/>
      <c r="BR9" s="673"/>
      <c r="BS9" s="626" t="s">
        <v>113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439082</v>
      </c>
      <c r="CS9" s="621"/>
      <c r="CT9" s="621"/>
      <c r="CU9" s="621"/>
      <c r="CV9" s="621"/>
      <c r="CW9" s="621"/>
      <c r="CX9" s="621"/>
      <c r="CY9" s="622"/>
      <c r="CZ9" s="673">
        <v>1.7</v>
      </c>
      <c r="DA9" s="673"/>
      <c r="DB9" s="673"/>
      <c r="DC9" s="673"/>
      <c r="DD9" s="626">
        <v>11669</v>
      </c>
      <c r="DE9" s="621"/>
      <c r="DF9" s="621"/>
      <c r="DG9" s="621"/>
      <c r="DH9" s="621"/>
      <c r="DI9" s="621"/>
      <c r="DJ9" s="621"/>
      <c r="DK9" s="621"/>
      <c r="DL9" s="621"/>
      <c r="DM9" s="621"/>
      <c r="DN9" s="621"/>
      <c r="DO9" s="621"/>
      <c r="DP9" s="622"/>
      <c r="DQ9" s="626">
        <v>357992</v>
      </c>
      <c r="DR9" s="621"/>
      <c r="DS9" s="621"/>
      <c r="DT9" s="621"/>
      <c r="DU9" s="621"/>
      <c r="DV9" s="621"/>
      <c r="DW9" s="621"/>
      <c r="DX9" s="621"/>
      <c r="DY9" s="621"/>
      <c r="DZ9" s="621"/>
      <c r="EA9" s="621"/>
      <c r="EB9" s="621"/>
      <c r="EC9" s="656"/>
    </row>
    <row r="10" spans="2:143" ht="11.25" customHeight="1" x14ac:dyDescent="0.15">
      <c r="B10" s="617" t="s">
        <v>228</v>
      </c>
      <c r="C10" s="618"/>
      <c r="D10" s="618"/>
      <c r="E10" s="618"/>
      <c r="F10" s="618"/>
      <c r="G10" s="618"/>
      <c r="H10" s="618"/>
      <c r="I10" s="618"/>
      <c r="J10" s="618"/>
      <c r="K10" s="618"/>
      <c r="L10" s="618"/>
      <c r="M10" s="618"/>
      <c r="N10" s="618"/>
      <c r="O10" s="618"/>
      <c r="P10" s="618"/>
      <c r="Q10" s="619"/>
      <c r="R10" s="620">
        <v>224361</v>
      </c>
      <c r="S10" s="621"/>
      <c r="T10" s="621"/>
      <c r="U10" s="621"/>
      <c r="V10" s="621"/>
      <c r="W10" s="621"/>
      <c r="X10" s="621"/>
      <c r="Y10" s="622"/>
      <c r="Z10" s="673">
        <v>0.9</v>
      </c>
      <c r="AA10" s="673"/>
      <c r="AB10" s="673"/>
      <c r="AC10" s="673"/>
      <c r="AD10" s="674">
        <v>224361</v>
      </c>
      <c r="AE10" s="674"/>
      <c r="AF10" s="674"/>
      <c r="AG10" s="674"/>
      <c r="AH10" s="674"/>
      <c r="AI10" s="674"/>
      <c r="AJ10" s="674"/>
      <c r="AK10" s="674"/>
      <c r="AL10" s="643">
        <v>4.9000000000000004</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26625</v>
      </c>
      <c r="BH10" s="621"/>
      <c r="BI10" s="621"/>
      <c r="BJ10" s="621"/>
      <c r="BK10" s="621"/>
      <c r="BL10" s="621"/>
      <c r="BM10" s="621"/>
      <c r="BN10" s="622"/>
      <c r="BO10" s="673">
        <v>0.6</v>
      </c>
      <c r="BP10" s="673"/>
      <c r="BQ10" s="673"/>
      <c r="BR10" s="673"/>
      <c r="BS10" s="626" t="s">
        <v>113</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76205</v>
      </c>
      <c r="CS10" s="621"/>
      <c r="CT10" s="621"/>
      <c r="CU10" s="621"/>
      <c r="CV10" s="621"/>
      <c r="CW10" s="621"/>
      <c r="CX10" s="621"/>
      <c r="CY10" s="622"/>
      <c r="CZ10" s="673">
        <v>0.3</v>
      </c>
      <c r="DA10" s="673"/>
      <c r="DB10" s="673"/>
      <c r="DC10" s="673"/>
      <c r="DD10" s="626" t="s">
        <v>113</v>
      </c>
      <c r="DE10" s="621"/>
      <c r="DF10" s="621"/>
      <c r="DG10" s="621"/>
      <c r="DH10" s="621"/>
      <c r="DI10" s="621"/>
      <c r="DJ10" s="621"/>
      <c r="DK10" s="621"/>
      <c r="DL10" s="621"/>
      <c r="DM10" s="621"/>
      <c r="DN10" s="621"/>
      <c r="DO10" s="621"/>
      <c r="DP10" s="622"/>
      <c r="DQ10" s="626" t="s">
        <v>113</v>
      </c>
      <c r="DR10" s="621"/>
      <c r="DS10" s="621"/>
      <c r="DT10" s="621"/>
      <c r="DU10" s="621"/>
      <c r="DV10" s="621"/>
      <c r="DW10" s="621"/>
      <c r="DX10" s="621"/>
      <c r="DY10" s="621"/>
      <c r="DZ10" s="621"/>
      <c r="EA10" s="621"/>
      <c r="EB10" s="621"/>
      <c r="EC10" s="656"/>
    </row>
    <row r="11" spans="2:143" ht="11.25" customHeight="1" x14ac:dyDescent="0.15">
      <c r="B11" s="617" t="s">
        <v>231</v>
      </c>
      <c r="C11" s="618"/>
      <c r="D11" s="618"/>
      <c r="E11" s="618"/>
      <c r="F11" s="618"/>
      <c r="G11" s="618"/>
      <c r="H11" s="618"/>
      <c r="I11" s="618"/>
      <c r="J11" s="618"/>
      <c r="K11" s="618"/>
      <c r="L11" s="618"/>
      <c r="M11" s="618"/>
      <c r="N11" s="618"/>
      <c r="O11" s="618"/>
      <c r="P11" s="618"/>
      <c r="Q11" s="619"/>
      <c r="R11" s="620" t="s">
        <v>113</v>
      </c>
      <c r="S11" s="621"/>
      <c r="T11" s="621"/>
      <c r="U11" s="621"/>
      <c r="V11" s="621"/>
      <c r="W11" s="621"/>
      <c r="X11" s="621"/>
      <c r="Y11" s="622"/>
      <c r="Z11" s="673" t="s">
        <v>113</v>
      </c>
      <c r="AA11" s="673"/>
      <c r="AB11" s="673"/>
      <c r="AC11" s="673"/>
      <c r="AD11" s="674" t="s">
        <v>113</v>
      </c>
      <c r="AE11" s="674"/>
      <c r="AF11" s="674"/>
      <c r="AG11" s="674"/>
      <c r="AH11" s="674"/>
      <c r="AI11" s="674"/>
      <c r="AJ11" s="674"/>
      <c r="AK11" s="674"/>
      <c r="AL11" s="643" t="s">
        <v>113</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255877</v>
      </c>
      <c r="BH11" s="621"/>
      <c r="BI11" s="621"/>
      <c r="BJ11" s="621"/>
      <c r="BK11" s="621"/>
      <c r="BL11" s="621"/>
      <c r="BM11" s="621"/>
      <c r="BN11" s="622"/>
      <c r="BO11" s="673">
        <v>6</v>
      </c>
      <c r="BP11" s="673"/>
      <c r="BQ11" s="673"/>
      <c r="BR11" s="673"/>
      <c r="BS11" s="626" t="s">
        <v>113</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273471</v>
      </c>
      <c r="CS11" s="621"/>
      <c r="CT11" s="621"/>
      <c r="CU11" s="621"/>
      <c r="CV11" s="621"/>
      <c r="CW11" s="621"/>
      <c r="CX11" s="621"/>
      <c r="CY11" s="622"/>
      <c r="CZ11" s="673">
        <v>1.1000000000000001</v>
      </c>
      <c r="DA11" s="673"/>
      <c r="DB11" s="673"/>
      <c r="DC11" s="673"/>
      <c r="DD11" s="626">
        <v>13594</v>
      </c>
      <c r="DE11" s="621"/>
      <c r="DF11" s="621"/>
      <c r="DG11" s="621"/>
      <c r="DH11" s="621"/>
      <c r="DI11" s="621"/>
      <c r="DJ11" s="621"/>
      <c r="DK11" s="621"/>
      <c r="DL11" s="621"/>
      <c r="DM11" s="621"/>
      <c r="DN11" s="621"/>
      <c r="DO11" s="621"/>
      <c r="DP11" s="622"/>
      <c r="DQ11" s="626">
        <v>138593</v>
      </c>
      <c r="DR11" s="621"/>
      <c r="DS11" s="621"/>
      <c r="DT11" s="621"/>
      <c r="DU11" s="621"/>
      <c r="DV11" s="621"/>
      <c r="DW11" s="621"/>
      <c r="DX11" s="621"/>
      <c r="DY11" s="621"/>
      <c r="DZ11" s="621"/>
      <c r="EA11" s="621"/>
      <c r="EB11" s="621"/>
      <c r="EC11" s="656"/>
    </row>
    <row r="12" spans="2:143" ht="11.25" customHeight="1" x14ac:dyDescent="0.15">
      <c r="B12" s="617" t="s">
        <v>234</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3600181</v>
      </c>
      <c r="BH12" s="621"/>
      <c r="BI12" s="621"/>
      <c r="BJ12" s="621"/>
      <c r="BK12" s="621"/>
      <c r="BL12" s="621"/>
      <c r="BM12" s="621"/>
      <c r="BN12" s="622"/>
      <c r="BO12" s="673">
        <v>84.4</v>
      </c>
      <c r="BP12" s="673"/>
      <c r="BQ12" s="673"/>
      <c r="BR12" s="673"/>
      <c r="BS12" s="626" t="s">
        <v>113</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149012</v>
      </c>
      <c r="CS12" s="621"/>
      <c r="CT12" s="621"/>
      <c r="CU12" s="621"/>
      <c r="CV12" s="621"/>
      <c r="CW12" s="621"/>
      <c r="CX12" s="621"/>
      <c r="CY12" s="622"/>
      <c r="CZ12" s="673">
        <v>0.6</v>
      </c>
      <c r="DA12" s="673"/>
      <c r="DB12" s="673"/>
      <c r="DC12" s="673"/>
      <c r="DD12" s="626" t="s">
        <v>113</v>
      </c>
      <c r="DE12" s="621"/>
      <c r="DF12" s="621"/>
      <c r="DG12" s="621"/>
      <c r="DH12" s="621"/>
      <c r="DI12" s="621"/>
      <c r="DJ12" s="621"/>
      <c r="DK12" s="621"/>
      <c r="DL12" s="621"/>
      <c r="DM12" s="621"/>
      <c r="DN12" s="621"/>
      <c r="DO12" s="621"/>
      <c r="DP12" s="622"/>
      <c r="DQ12" s="626">
        <v>22360</v>
      </c>
      <c r="DR12" s="621"/>
      <c r="DS12" s="621"/>
      <c r="DT12" s="621"/>
      <c r="DU12" s="621"/>
      <c r="DV12" s="621"/>
      <c r="DW12" s="621"/>
      <c r="DX12" s="621"/>
      <c r="DY12" s="621"/>
      <c r="DZ12" s="621"/>
      <c r="EA12" s="621"/>
      <c r="EB12" s="621"/>
      <c r="EC12" s="656"/>
    </row>
    <row r="13" spans="2:143" ht="11.25" customHeight="1" x14ac:dyDescent="0.15">
      <c r="B13" s="617" t="s">
        <v>237</v>
      </c>
      <c r="C13" s="618"/>
      <c r="D13" s="618"/>
      <c r="E13" s="618"/>
      <c r="F13" s="618"/>
      <c r="G13" s="618"/>
      <c r="H13" s="618"/>
      <c r="I13" s="618"/>
      <c r="J13" s="618"/>
      <c r="K13" s="618"/>
      <c r="L13" s="618"/>
      <c r="M13" s="618"/>
      <c r="N13" s="618"/>
      <c r="O13" s="618"/>
      <c r="P13" s="618"/>
      <c r="Q13" s="619"/>
      <c r="R13" s="620">
        <v>10377</v>
      </c>
      <c r="S13" s="621"/>
      <c r="T13" s="621"/>
      <c r="U13" s="621"/>
      <c r="V13" s="621"/>
      <c r="W13" s="621"/>
      <c r="X13" s="621"/>
      <c r="Y13" s="622"/>
      <c r="Z13" s="673">
        <v>0</v>
      </c>
      <c r="AA13" s="673"/>
      <c r="AB13" s="673"/>
      <c r="AC13" s="673"/>
      <c r="AD13" s="674">
        <v>10377</v>
      </c>
      <c r="AE13" s="674"/>
      <c r="AF13" s="674"/>
      <c r="AG13" s="674"/>
      <c r="AH13" s="674"/>
      <c r="AI13" s="674"/>
      <c r="AJ13" s="674"/>
      <c r="AK13" s="674"/>
      <c r="AL13" s="643">
        <v>0.2</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3594933</v>
      </c>
      <c r="BH13" s="621"/>
      <c r="BI13" s="621"/>
      <c r="BJ13" s="621"/>
      <c r="BK13" s="621"/>
      <c r="BL13" s="621"/>
      <c r="BM13" s="621"/>
      <c r="BN13" s="622"/>
      <c r="BO13" s="673">
        <v>84.3</v>
      </c>
      <c r="BP13" s="673"/>
      <c r="BQ13" s="673"/>
      <c r="BR13" s="673"/>
      <c r="BS13" s="626" t="s">
        <v>113</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716956</v>
      </c>
      <c r="CS13" s="621"/>
      <c r="CT13" s="621"/>
      <c r="CU13" s="621"/>
      <c r="CV13" s="621"/>
      <c r="CW13" s="621"/>
      <c r="CX13" s="621"/>
      <c r="CY13" s="622"/>
      <c r="CZ13" s="673">
        <v>2.8</v>
      </c>
      <c r="DA13" s="673"/>
      <c r="DB13" s="673"/>
      <c r="DC13" s="673"/>
      <c r="DD13" s="626">
        <v>221621</v>
      </c>
      <c r="DE13" s="621"/>
      <c r="DF13" s="621"/>
      <c r="DG13" s="621"/>
      <c r="DH13" s="621"/>
      <c r="DI13" s="621"/>
      <c r="DJ13" s="621"/>
      <c r="DK13" s="621"/>
      <c r="DL13" s="621"/>
      <c r="DM13" s="621"/>
      <c r="DN13" s="621"/>
      <c r="DO13" s="621"/>
      <c r="DP13" s="622"/>
      <c r="DQ13" s="626">
        <v>371338</v>
      </c>
      <c r="DR13" s="621"/>
      <c r="DS13" s="621"/>
      <c r="DT13" s="621"/>
      <c r="DU13" s="621"/>
      <c r="DV13" s="621"/>
      <c r="DW13" s="621"/>
      <c r="DX13" s="621"/>
      <c r="DY13" s="621"/>
      <c r="DZ13" s="621"/>
      <c r="EA13" s="621"/>
      <c r="EB13" s="621"/>
      <c r="EC13" s="656"/>
    </row>
    <row r="14" spans="2:143" ht="11.25" customHeight="1" x14ac:dyDescent="0.15">
      <c r="B14" s="617" t="s">
        <v>240</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14669</v>
      </c>
      <c r="BH14" s="621"/>
      <c r="BI14" s="621"/>
      <c r="BJ14" s="621"/>
      <c r="BK14" s="621"/>
      <c r="BL14" s="621"/>
      <c r="BM14" s="621"/>
      <c r="BN14" s="622"/>
      <c r="BO14" s="673">
        <v>0.3</v>
      </c>
      <c r="BP14" s="673"/>
      <c r="BQ14" s="673"/>
      <c r="BR14" s="673"/>
      <c r="BS14" s="626" t="s">
        <v>113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311965</v>
      </c>
      <c r="CS14" s="621"/>
      <c r="CT14" s="621"/>
      <c r="CU14" s="621"/>
      <c r="CV14" s="621"/>
      <c r="CW14" s="621"/>
      <c r="CX14" s="621"/>
      <c r="CY14" s="622"/>
      <c r="CZ14" s="673">
        <v>1.2</v>
      </c>
      <c r="DA14" s="673"/>
      <c r="DB14" s="673"/>
      <c r="DC14" s="673"/>
      <c r="DD14" s="626">
        <v>2581</v>
      </c>
      <c r="DE14" s="621"/>
      <c r="DF14" s="621"/>
      <c r="DG14" s="621"/>
      <c r="DH14" s="621"/>
      <c r="DI14" s="621"/>
      <c r="DJ14" s="621"/>
      <c r="DK14" s="621"/>
      <c r="DL14" s="621"/>
      <c r="DM14" s="621"/>
      <c r="DN14" s="621"/>
      <c r="DO14" s="621"/>
      <c r="DP14" s="622"/>
      <c r="DQ14" s="626">
        <v>308612</v>
      </c>
      <c r="DR14" s="621"/>
      <c r="DS14" s="621"/>
      <c r="DT14" s="621"/>
      <c r="DU14" s="621"/>
      <c r="DV14" s="621"/>
      <c r="DW14" s="621"/>
      <c r="DX14" s="621"/>
      <c r="DY14" s="621"/>
      <c r="DZ14" s="621"/>
      <c r="EA14" s="621"/>
      <c r="EB14" s="621"/>
      <c r="EC14" s="656"/>
    </row>
    <row r="15" spans="2:143" ht="11.25" customHeight="1" x14ac:dyDescent="0.15">
      <c r="B15" s="617" t="s">
        <v>243</v>
      </c>
      <c r="C15" s="618"/>
      <c r="D15" s="618"/>
      <c r="E15" s="618"/>
      <c r="F15" s="618"/>
      <c r="G15" s="618"/>
      <c r="H15" s="618"/>
      <c r="I15" s="618"/>
      <c r="J15" s="618"/>
      <c r="K15" s="618"/>
      <c r="L15" s="618"/>
      <c r="M15" s="618"/>
      <c r="N15" s="618"/>
      <c r="O15" s="618"/>
      <c r="P15" s="618"/>
      <c r="Q15" s="619"/>
      <c r="R15" s="620">
        <v>2664</v>
      </c>
      <c r="S15" s="621"/>
      <c r="T15" s="621"/>
      <c r="U15" s="621"/>
      <c r="V15" s="621"/>
      <c r="W15" s="621"/>
      <c r="X15" s="621"/>
      <c r="Y15" s="622"/>
      <c r="Z15" s="673">
        <v>0</v>
      </c>
      <c r="AA15" s="673"/>
      <c r="AB15" s="673"/>
      <c r="AC15" s="673"/>
      <c r="AD15" s="674">
        <v>2664</v>
      </c>
      <c r="AE15" s="674"/>
      <c r="AF15" s="674"/>
      <c r="AG15" s="674"/>
      <c r="AH15" s="674"/>
      <c r="AI15" s="674"/>
      <c r="AJ15" s="674"/>
      <c r="AK15" s="674"/>
      <c r="AL15" s="643">
        <v>0.1</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4675</v>
      </c>
      <c r="BH15" s="621"/>
      <c r="BI15" s="621"/>
      <c r="BJ15" s="621"/>
      <c r="BK15" s="621"/>
      <c r="BL15" s="621"/>
      <c r="BM15" s="621"/>
      <c r="BN15" s="622"/>
      <c r="BO15" s="673">
        <v>0.1</v>
      </c>
      <c r="BP15" s="673"/>
      <c r="BQ15" s="673"/>
      <c r="BR15" s="673"/>
      <c r="BS15" s="626" t="s">
        <v>113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484198</v>
      </c>
      <c r="CS15" s="621"/>
      <c r="CT15" s="621"/>
      <c r="CU15" s="621"/>
      <c r="CV15" s="621"/>
      <c r="CW15" s="621"/>
      <c r="CX15" s="621"/>
      <c r="CY15" s="622"/>
      <c r="CZ15" s="673">
        <v>1.9</v>
      </c>
      <c r="DA15" s="673"/>
      <c r="DB15" s="673"/>
      <c r="DC15" s="673"/>
      <c r="DD15" s="626">
        <v>1463</v>
      </c>
      <c r="DE15" s="621"/>
      <c r="DF15" s="621"/>
      <c r="DG15" s="621"/>
      <c r="DH15" s="621"/>
      <c r="DI15" s="621"/>
      <c r="DJ15" s="621"/>
      <c r="DK15" s="621"/>
      <c r="DL15" s="621"/>
      <c r="DM15" s="621"/>
      <c r="DN15" s="621"/>
      <c r="DO15" s="621"/>
      <c r="DP15" s="622"/>
      <c r="DQ15" s="626">
        <v>331178</v>
      </c>
      <c r="DR15" s="621"/>
      <c r="DS15" s="621"/>
      <c r="DT15" s="621"/>
      <c r="DU15" s="621"/>
      <c r="DV15" s="621"/>
      <c r="DW15" s="621"/>
      <c r="DX15" s="621"/>
      <c r="DY15" s="621"/>
      <c r="DZ15" s="621"/>
      <c r="EA15" s="621"/>
      <c r="EB15" s="621"/>
      <c r="EC15" s="656"/>
    </row>
    <row r="16" spans="2:143" ht="11.25" customHeight="1" x14ac:dyDescent="0.15">
      <c r="B16" s="617" t="s">
        <v>246</v>
      </c>
      <c r="C16" s="618"/>
      <c r="D16" s="618"/>
      <c r="E16" s="618"/>
      <c r="F16" s="618"/>
      <c r="G16" s="618"/>
      <c r="H16" s="618"/>
      <c r="I16" s="618"/>
      <c r="J16" s="618"/>
      <c r="K16" s="618"/>
      <c r="L16" s="618"/>
      <c r="M16" s="618"/>
      <c r="N16" s="618"/>
      <c r="O16" s="618"/>
      <c r="P16" s="618"/>
      <c r="Q16" s="619"/>
      <c r="R16" s="620">
        <v>2639396</v>
      </c>
      <c r="S16" s="621"/>
      <c r="T16" s="621"/>
      <c r="U16" s="621"/>
      <c r="V16" s="621"/>
      <c r="W16" s="621"/>
      <c r="X16" s="621"/>
      <c r="Y16" s="622"/>
      <c r="Z16" s="673">
        <v>10.1</v>
      </c>
      <c r="AA16" s="673"/>
      <c r="AB16" s="673"/>
      <c r="AC16" s="673"/>
      <c r="AD16" s="674" t="s">
        <v>113</v>
      </c>
      <c r="AE16" s="674"/>
      <c r="AF16" s="674"/>
      <c r="AG16" s="674"/>
      <c r="AH16" s="674"/>
      <c r="AI16" s="674"/>
      <c r="AJ16" s="674"/>
      <c r="AK16" s="674"/>
      <c r="AL16" s="643" t="s">
        <v>113</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7570</v>
      </c>
      <c r="CS16" s="621"/>
      <c r="CT16" s="621"/>
      <c r="CU16" s="621"/>
      <c r="CV16" s="621"/>
      <c r="CW16" s="621"/>
      <c r="CX16" s="621"/>
      <c r="CY16" s="622"/>
      <c r="CZ16" s="673">
        <v>0</v>
      </c>
      <c r="DA16" s="673"/>
      <c r="DB16" s="673"/>
      <c r="DC16" s="673"/>
      <c r="DD16" s="626" t="s">
        <v>113</v>
      </c>
      <c r="DE16" s="621"/>
      <c r="DF16" s="621"/>
      <c r="DG16" s="621"/>
      <c r="DH16" s="621"/>
      <c r="DI16" s="621"/>
      <c r="DJ16" s="621"/>
      <c r="DK16" s="621"/>
      <c r="DL16" s="621"/>
      <c r="DM16" s="621"/>
      <c r="DN16" s="621"/>
      <c r="DO16" s="621"/>
      <c r="DP16" s="622"/>
      <c r="DQ16" s="626">
        <v>3522</v>
      </c>
      <c r="DR16" s="621"/>
      <c r="DS16" s="621"/>
      <c r="DT16" s="621"/>
      <c r="DU16" s="621"/>
      <c r="DV16" s="621"/>
      <c r="DW16" s="621"/>
      <c r="DX16" s="621"/>
      <c r="DY16" s="621"/>
      <c r="DZ16" s="621"/>
      <c r="EA16" s="621"/>
      <c r="EB16" s="621"/>
      <c r="EC16" s="656"/>
    </row>
    <row r="17" spans="2:133" ht="11.25" customHeight="1" x14ac:dyDescent="0.15">
      <c r="B17" s="617" t="s">
        <v>249</v>
      </c>
      <c r="C17" s="618"/>
      <c r="D17" s="618"/>
      <c r="E17" s="618"/>
      <c r="F17" s="618"/>
      <c r="G17" s="618"/>
      <c r="H17" s="618"/>
      <c r="I17" s="618"/>
      <c r="J17" s="618"/>
      <c r="K17" s="618"/>
      <c r="L17" s="618"/>
      <c r="M17" s="618"/>
      <c r="N17" s="618"/>
      <c r="O17" s="618"/>
      <c r="P17" s="618"/>
      <c r="Q17" s="619"/>
      <c r="R17" s="620" t="s">
        <v>113</v>
      </c>
      <c r="S17" s="621"/>
      <c r="T17" s="621"/>
      <c r="U17" s="621"/>
      <c r="V17" s="621"/>
      <c r="W17" s="621"/>
      <c r="X17" s="621"/>
      <c r="Y17" s="622"/>
      <c r="Z17" s="673" t="s">
        <v>113</v>
      </c>
      <c r="AA17" s="673"/>
      <c r="AB17" s="673"/>
      <c r="AC17" s="673"/>
      <c r="AD17" s="674" t="s">
        <v>113</v>
      </c>
      <c r="AE17" s="674"/>
      <c r="AF17" s="674"/>
      <c r="AG17" s="674"/>
      <c r="AH17" s="674"/>
      <c r="AI17" s="674"/>
      <c r="AJ17" s="674"/>
      <c r="AK17" s="674"/>
      <c r="AL17" s="643" t="s">
        <v>113</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7973</v>
      </c>
      <c r="CS17" s="621"/>
      <c r="CT17" s="621"/>
      <c r="CU17" s="621"/>
      <c r="CV17" s="621"/>
      <c r="CW17" s="621"/>
      <c r="CX17" s="621"/>
      <c r="CY17" s="622"/>
      <c r="CZ17" s="673">
        <v>0</v>
      </c>
      <c r="DA17" s="673"/>
      <c r="DB17" s="673"/>
      <c r="DC17" s="673"/>
      <c r="DD17" s="626" t="s">
        <v>113</v>
      </c>
      <c r="DE17" s="621"/>
      <c r="DF17" s="621"/>
      <c r="DG17" s="621"/>
      <c r="DH17" s="621"/>
      <c r="DI17" s="621"/>
      <c r="DJ17" s="621"/>
      <c r="DK17" s="621"/>
      <c r="DL17" s="621"/>
      <c r="DM17" s="621"/>
      <c r="DN17" s="621"/>
      <c r="DO17" s="621"/>
      <c r="DP17" s="622"/>
      <c r="DQ17" s="626">
        <v>7973</v>
      </c>
      <c r="DR17" s="621"/>
      <c r="DS17" s="621"/>
      <c r="DT17" s="621"/>
      <c r="DU17" s="621"/>
      <c r="DV17" s="621"/>
      <c r="DW17" s="621"/>
      <c r="DX17" s="621"/>
      <c r="DY17" s="621"/>
      <c r="DZ17" s="621"/>
      <c r="EA17" s="621"/>
      <c r="EB17" s="621"/>
      <c r="EC17" s="656"/>
    </row>
    <row r="18" spans="2:133" ht="11.25" customHeight="1" x14ac:dyDescent="0.15">
      <c r="B18" s="617" t="s">
        <v>252</v>
      </c>
      <c r="C18" s="618"/>
      <c r="D18" s="618"/>
      <c r="E18" s="618"/>
      <c r="F18" s="618"/>
      <c r="G18" s="618"/>
      <c r="H18" s="618"/>
      <c r="I18" s="618"/>
      <c r="J18" s="618"/>
      <c r="K18" s="618"/>
      <c r="L18" s="618"/>
      <c r="M18" s="618"/>
      <c r="N18" s="618"/>
      <c r="O18" s="618"/>
      <c r="P18" s="618"/>
      <c r="Q18" s="619"/>
      <c r="R18" s="620">
        <v>6423</v>
      </c>
      <c r="S18" s="621"/>
      <c r="T18" s="621"/>
      <c r="U18" s="621"/>
      <c r="V18" s="621"/>
      <c r="W18" s="621"/>
      <c r="X18" s="621"/>
      <c r="Y18" s="622"/>
      <c r="Z18" s="673">
        <v>0</v>
      </c>
      <c r="AA18" s="673"/>
      <c r="AB18" s="673"/>
      <c r="AC18" s="673"/>
      <c r="AD18" s="674" t="s">
        <v>113</v>
      </c>
      <c r="AE18" s="674"/>
      <c r="AF18" s="674"/>
      <c r="AG18" s="674"/>
      <c r="AH18" s="674"/>
      <c r="AI18" s="674"/>
      <c r="AJ18" s="674"/>
      <c r="AK18" s="674"/>
      <c r="AL18" s="643" t="s">
        <v>113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15">
      <c r="B19" s="617" t="s">
        <v>255</v>
      </c>
      <c r="C19" s="618"/>
      <c r="D19" s="618"/>
      <c r="E19" s="618"/>
      <c r="F19" s="618"/>
      <c r="G19" s="618"/>
      <c r="H19" s="618"/>
      <c r="I19" s="618"/>
      <c r="J19" s="618"/>
      <c r="K19" s="618"/>
      <c r="L19" s="618"/>
      <c r="M19" s="618"/>
      <c r="N19" s="618"/>
      <c r="O19" s="618"/>
      <c r="P19" s="618"/>
      <c r="Q19" s="619"/>
      <c r="R19" s="620">
        <v>2632973</v>
      </c>
      <c r="S19" s="621"/>
      <c r="T19" s="621"/>
      <c r="U19" s="621"/>
      <c r="V19" s="621"/>
      <c r="W19" s="621"/>
      <c r="X19" s="621"/>
      <c r="Y19" s="622"/>
      <c r="Z19" s="673">
        <v>10.1</v>
      </c>
      <c r="AA19" s="673"/>
      <c r="AB19" s="673"/>
      <c r="AC19" s="673"/>
      <c r="AD19" s="674" t="s">
        <v>113</v>
      </c>
      <c r="AE19" s="674"/>
      <c r="AF19" s="674"/>
      <c r="AG19" s="674"/>
      <c r="AH19" s="674"/>
      <c r="AI19" s="674"/>
      <c r="AJ19" s="674"/>
      <c r="AK19" s="674"/>
      <c r="AL19" s="643" t="s">
        <v>113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t="s">
        <v>113</v>
      </c>
      <c r="BH19" s="621"/>
      <c r="BI19" s="621"/>
      <c r="BJ19" s="621"/>
      <c r="BK19" s="621"/>
      <c r="BL19" s="621"/>
      <c r="BM19" s="621"/>
      <c r="BN19" s="622"/>
      <c r="BO19" s="673" t="s">
        <v>113</v>
      </c>
      <c r="BP19" s="673"/>
      <c r="BQ19" s="673"/>
      <c r="BR19" s="673"/>
      <c r="BS19" s="626" t="s">
        <v>113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258</v>
      </c>
      <c r="C20" s="618"/>
      <c r="D20" s="618"/>
      <c r="E20" s="618"/>
      <c r="F20" s="618"/>
      <c r="G20" s="618"/>
      <c r="H20" s="618"/>
      <c r="I20" s="618"/>
      <c r="J20" s="618"/>
      <c r="K20" s="618"/>
      <c r="L20" s="618"/>
      <c r="M20" s="618"/>
      <c r="N20" s="618"/>
      <c r="O20" s="618"/>
      <c r="P20" s="618"/>
      <c r="Q20" s="619"/>
      <c r="R20" s="620">
        <v>7206751</v>
      </c>
      <c r="S20" s="621"/>
      <c r="T20" s="621"/>
      <c r="U20" s="621"/>
      <c r="V20" s="621"/>
      <c r="W20" s="621"/>
      <c r="X20" s="621"/>
      <c r="Y20" s="622"/>
      <c r="Z20" s="673">
        <v>27.6</v>
      </c>
      <c r="AA20" s="673"/>
      <c r="AB20" s="673"/>
      <c r="AC20" s="673"/>
      <c r="AD20" s="674">
        <v>4567355</v>
      </c>
      <c r="AE20" s="674"/>
      <c r="AF20" s="674"/>
      <c r="AG20" s="674"/>
      <c r="AH20" s="674"/>
      <c r="AI20" s="674"/>
      <c r="AJ20" s="674"/>
      <c r="AK20" s="674"/>
      <c r="AL20" s="643">
        <v>99.9</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t="s">
        <v>113</v>
      </c>
      <c r="BH20" s="621"/>
      <c r="BI20" s="621"/>
      <c r="BJ20" s="621"/>
      <c r="BK20" s="621"/>
      <c r="BL20" s="621"/>
      <c r="BM20" s="621"/>
      <c r="BN20" s="622"/>
      <c r="BO20" s="673" t="s">
        <v>113</v>
      </c>
      <c r="BP20" s="673"/>
      <c r="BQ20" s="673"/>
      <c r="BR20" s="673"/>
      <c r="BS20" s="626" t="s">
        <v>113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25408803</v>
      </c>
      <c r="CS20" s="621"/>
      <c r="CT20" s="621"/>
      <c r="CU20" s="621"/>
      <c r="CV20" s="621"/>
      <c r="CW20" s="621"/>
      <c r="CX20" s="621"/>
      <c r="CY20" s="622"/>
      <c r="CZ20" s="673">
        <v>100</v>
      </c>
      <c r="DA20" s="673"/>
      <c r="DB20" s="673"/>
      <c r="DC20" s="673"/>
      <c r="DD20" s="626">
        <v>295158</v>
      </c>
      <c r="DE20" s="621"/>
      <c r="DF20" s="621"/>
      <c r="DG20" s="621"/>
      <c r="DH20" s="621"/>
      <c r="DI20" s="621"/>
      <c r="DJ20" s="621"/>
      <c r="DK20" s="621"/>
      <c r="DL20" s="621"/>
      <c r="DM20" s="621"/>
      <c r="DN20" s="621"/>
      <c r="DO20" s="621"/>
      <c r="DP20" s="622"/>
      <c r="DQ20" s="626">
        <v>18909022</v>
      </c>
      <c r="DR20" s="621"/>
      <c r="DS20" s="621"/>
      <c r="DT20" s="621"/>
      <c r="DU20" s="621"/>
      <c r="DV20" s="621"/>
      <c r="DW20" s="621"/>
      <c r="DX20" s="621"/>
      <c r="DY20" s="621"/>
      <c r="DZ20" s="621"/>
      <c r="EA20" s="621"/>
      <c r="EB20" s="621"/>
      <c r="EC20" s="656"/>
    </row>
    <row r="21" spans="2:133" ht="11.25" customHeight="1" x14ac:dyDescent="0.15">
      <c r="B21" s="617" t="s">
        <v>261</v>
      </c>
      <c r="C21" s="618"/>
      <c r="D21" s="618"/>
      <c r="E21" s="618"/>
      <c r="F21" s="618"/>
      <c r="G21" s="618"/>
      <c r="H21" s="618"/>
      <c r="I21" s="618"/>
      <c r="J21" s="618"/>
      <c r="K21" s="618"/>
      <c r="L21" s="618"/>
      <c r="M21" s="618"/>
      <c r="N21" s="618"/>
      <c r="O21" s="618"/>
      <c r="P21" s="618"/>
      <c r="Q21" s="619"/>
      <c r="R21" s="620">
        <v>678</v>
      </c>
      <c r="S21" s="621"/>
      <c r="T21" s="621"/>
      <c r="U21" s="621"/>
      <c r="V21" s="621"/>
      <c r="W21" s="621"/>
      <c r="X21" s="621"/>
      <c r="Y21" s="622"/>
      <c r="Z21" s="673">
        <v>0</v>
      </c>
      <c r="AA21" s="673"/>
      <c r="AB21" s="673"/>
      <c r="AC21" s="673"/>
      <c r="AD21" s="674">
        <v>678</v>
      </c>
      <c r="AE21" s="674"/>
      <c r="AF21" s="674"/>
      <c r="AG21" s="674"/>
      <c r="AH21" s="674"/>
      <c r="AI21" s="674"/>
      <c r="AJ21" s="674"/>
      <c r="AK21" s="674"/>
      <c r="AL21" s="643">
        <v>0</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t="s">
        <v>113</v>
      </c>
      <c r="BH21" s="621"/>
      <c r="BI21" s="621"/>
      <c r="BJ21" s="621"/>
      <c r="BK21" s="621"/>
      <c r="BL21" s="621"/>
      <c r="BM21" s="621"/>
      <c r="BN21" s="622"/>
      <c r="BO21" s="673" t="s">
        <v>113</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263</v>
      </c>
      <c r="C22" s="618"/>
      <c r="D22" s="618"/>
      <c r="E22" s="618"/>
      <c r="F22" s="618"/>
      <c r="G22" s="618"/>
      <c r="H22" s="618"/>
      <c r="I22" s="618"/>
      <c r="J22" s="618"/>
      <c r="K22" s="618"/>
      <c r="L22" s="618"/>
      <c r="M22" s="618"/>
      <c r="N22" s="618"/>
      <c r="O22" s="618"/>
      <c r="P22" s="618"/>
      <c r="Q22" s="619"/>
      <c r="R22" s="620">
        <v>141242</v>
      </c>
      <c r="S22" s="621"/>
      <c r="T22" s="621"/>
      <c r="U22" s="621"/>
      <c r="V22" s="621"/>
      <c r="W22" s="621"/>
      <c r="X22" s="621"/>
      <c r="Y22" s="622"/>
      <c r="Z22" s="673">
        <v>0.5</v>
      </c>
      <c r="AA22" s="673"/>
      <c r="AB22" s="673"/>
      <c r="AC22" s="673"/>
      <c r="AD22" s="674" t="s">
        <v>113</v>
      </c>
      <c r="AE22" s="674"/>
      <c r="AF22" s="674"/>
      <c r="AG22" s="674"/>
      <c r="AH22" s="674"/>
      <c r="AI22" s="674"/>
      <c r="AJ22" s="674"/>
      <c r="AK22" s="674"/>
      <c r="AL22" s="643" t="s">
        <v>113</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266</v>
      </c>
      <c r="C23" s="618"/>
      <c r="D23" s="618"/>
      <c r="E23" s="618"/>
      <c r="F23" s="618"/>
      <c r="G23" s="618"/>
      <c r="H23" s="618"/>
      <c r="I23" s="618"/>
      <c r="J23" s="618"/>
      <c r="K23" s="618"/>
      <c r="L23" s="618"/>
      <c r="M23" s="618"/>
      <c r="N23" s="618"/>
      <c r="O23" s="618"/>
      <c r="P23" s="618"/>
      <c r="Q23" s="619"/>
      <c r="R23" s="620">
        <v>1027</v>
      </c>
      <c r="S23" s="621"/>
      <c r="T23" s="621"/>
      <c r="U23" s="621"/>
      <c r="V23" s="621"/>
      <c r="W23" s="621"/>
      <c r="X23" s="621"/>
      <c r="Y23" s="622"/>
      <c r="Z23" s="673">
        <v>0</v>
      </c>
      <c r="AA23" s="673"/>
      <c r="AB23" s="673"/>
      <c r="AC23" s="673"/>
      <c r="AD23" s="674">
        <v>709</v>
      </c>
      <c r="AE23" s="674"/>
      <c r="AF23" s="674"/>
      <c r="AG23" s="674"/>
      <c r="AH23" s="674"/>
      <c r="AI23" s="674"/>
      <c r="AJ23" s="674"/>
      <c r="AK23" s="674"/>
      <c r="AL23" s="643">
        <v>0</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x14ac:dyDescent="0.15">
      <c r="B24" s="617" t="s">
        <v>273</v>
      </c>
      <c r="C24" s="618"/>
      <c r="D24" s="618"/>
      <c r="E24" s="618"/>
      <c r="F24" s="618"/>
      <c r="G24" s="618"/>
      <c r="H24" s="618"/>
      <c r="I24" s="618"/>
      <c r="J24" s="618"/>
      <c r="K24" s="618"/>
      <c r="L24" s="618"/>
      <c r="M24" s="618"/>
      <c r="N24" s="618"/>
      <c r="O24" s="618"/>
      <c r="P24" s="618"/>
      <c r="Q24" s="619"/>
      <c r="R24" s="620">
        <v>1292</v>
      </c>
      <c r="S24" s="621"/>
      <c r="T24" s="621"/>
      <c r="U24" s="621"/>
      <c r="V24" s="621"/>
      <c r="W24" s="621"/>
      <c r="X24" s="621"/>
      <c r="Y24" s="622"/>
      <c r="Z24" s="673">
        <v>0</v>
      </c>
      <c r="AA24" s="673"/>
      <c r="AB24" s="673"/>
      <c r="AC24" s="673"/>
      <c r="AD24" s="674" t="s">
        <v>113</v>
      </c>
      <c r="AE24" s="674"/>
      <c r="AF24" s="674"/>
      <c r="AG24" s="674"/>
      <c r="AH24" s="674"/>
      <c r="AI24" s="674"/>
      <c r="AJ24" s="674"/>
      <c r="AK24" s="674"/>
      <c r="AL24" s="643" t="s">
        <v>113</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1765733</v>
      </c>
      <c r="CS24" s="671"/>
      <c r="CT24" s="671"/>
      <c r="CU24" s="671"/>
      <c r="CV24" s="671"/>
      <c r="CW24" s="671"/>
      <c r="CX24" s="671"/>
      <c r="CY24" s="718"/>
      <c r="CZ24" s="722">
        <v>6.9</v>
      </c>
      <c r="DA24" s="723"/>
      <c r="DB24" s="723"/>
      <c r="DC24" s="724"/>
      <c r="DD24" s="717">
        <v>1173254</v>
      </c>
      <c r="DE24" s="671"/>
      <c r="DF24" s="671"/>
      <c r="DG24" s="671"/>
      <c r="DH24" s="671"/>
      <c r="DI24" s="671"/>
      <c r="DJ24" s="671"/>
      <c r="DK24" s="718"/>
      <c r="DL24" s="717">
        <v>1164127</v>
      </c>
      <c r="DM24" s="671"/>
      <c r="DN24" s="671"/>
      <c r="DO24" s="671"/>
      <c r="DP24" s="671"/>
      <c r="DQ24" s="671"/>
      <c r="DR24" s="671"/>
      <c r="DS24" s="671"/>
      <c r="DT24" s="671"/>
      <c r="DU24" s="671"/>
      <c r="DV24" s="718"/>
      <c r="DW24" s="719">
        <v>25.5</v>
      </c>
      <c r="DX24" s="688"/>
      <c r="DY24" s="688"/>
      <c r="DZ24" s="688"/>
      <c r="EA24" s="688"/>
      <c r="EB24" s="688"/>
      <c r="EC24" s="720"/>
    </row>
    <row r="25" spans="2:133" ht="11.25" customHeight="1" x14ac:dyDescent="0.15">
      <c r="B25" s="617" t="s">
        <v>276</v>
      </c>
      <c r="C25" s="618"/>
      <c r="D25" s="618"/>
      <c r="E25" s="618"/>
      <c r="F25" s="618"/>
      <c r="G25" s="618"/>
      <c r="H25" s="618"/>
      <c r="I25" s="618"/>
      <c r="J25" s="618"/>
      <c r="K25" s="618"/>
      <c r="L25" s="618"/>
      <c r="M25" s="618"/>
      <c r="N25" s="618"/>
      <c r="O25" s="618"/>
      <c r="P25" s="618"/>
      <c r="Q25" s="619"/>
      <c r="R25" s="620">
        <v>5438818</v>
      </c>
      <c r="S25" s="621"/>
      <c r="T25" s="621"/>
      <c r="U25" s="621"/>
      <c r="V25" s="621"/>
      <c r="W25" s="621"/>
      <c r="X25" s="621"/>
      <c r="Y25" s="622"/>
      <c r="Z25" s="673">
        <v>20.8</v>
      </c>
      <c r="AA25" s="673"/>
      <c r="AB25" s="673"/>
      <c r="AC25" s="673"/>
      <c r="AD25" s="674" t="s">
        <v>113</v>
      </c>
      <c r="AE25" s="674"/>
      <c r="AF25" s="674"/>
      <c r="AG25" s="674"/>
      <c r="AH25" s="674"/>
      <c r="AI25" s="674"/>
      <c r="AJ25" s="674"/>
      <c r="AK25" s="674"/>
      <c r="AL25" s="643" t="s">
        <v>113</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1061076</v>
      </c>
      <c r="CS25" s="639"/>
      <c r="CT25" s="639"/>
      <c r="CU25" s="639"/>
      <c r="CV25" s="639"/>
      <c r="CW25" s="639"/>
      <c r="CX25" s="639"/>
      <c r="CY25" s="640"/>
      <c r="CZ25" s="623">
        <v>4.2</v>
      </c>
      <c r="DA25" s="641"/>
      <c r="DB25" s="641"/>
      <c r="DC25" s="642"/>
      <c r="DD25" s="626">
        <v>1040355</v>
      </c>
      <c r="DE25" s="639"/>
      <c r="DF25" s="639"/>
      <c r="DG25" s="639"/>
      <c r="DH25" s="639"/>
      <c r="DI25" s="639"/>
      <c r="DJ25" s="639"/>
      <c r="DK25" s="640"/>
      <c r="DL25" s="626">
        <v>1040355</v>
      </c>
      <c r="DM25" s="639"/>
      <c r="DN25" s="639"/>
      <c r="DO25" s="639"/>
      <c r="DP25" s="639"/>
      <c r="DQ25" s="639"/>
      <c r="DR25" s="639"/>
      <c r="DS25" s="639"/>
      <c r="DT25" s="639"/>
      <c r="DU25" s="639"/>
      <c r="DV25" s="640"/>
      <c r="DW25" s="643">
        <v>22.8</v>
      </c>
      <c r="DX25" s="644"/>
      <c r="DY25" s="644"/>
      <c r="DZ25" s="644"/>
      <c r="EA25" s="644"/>
      <c r="EB25" s="644"/>
      <c r="EC25" s="645"/>
    </row>
    <row r="26" spans="2:133" ht="11.25" customHeight="1" x14ac:dyDescent="0.15">
      <c r="B26" s="714" t="s">
        <v>279</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645477</v>
      </c>
      <c r="CS26" s="621"/>
      <c r="CT26" s="621"/>
      <c r="CU26" s="621"/>
      <c r="CV26" s="621"/>
      <c r="CW26" s="621"/>
      <c r="CX26" s="621"/>
      <c r="CY26" s="622"/>
      <c r="CZ26" s="623">
        <v>2.5</v>
      </c>
      <c r="DA26" s="641"/>
      <c r="DB26" s="641"/>
      <c r="DC26" s="642"/>
      <c r="DD26" s="626">
        <v>625196</v>
      </c>
      <c r="DE26" s="621"/>
      <c r="DF26" s="621"/>
      <c r="DG26" s="621"/>
      <c r="DH26" s="621"/>
      <c r="DI26" s="621"/>
      <c r="DJ26" s="621"/>
      <c r="DK26" s="622"/>
      <c r="DL26" s="626" t="s">
        <v>212</v>
      </c>
      <c r="DM26" s="621"/>
      <c r="DN26" s="621"/>
      <c r="DO26" s="621"/>
      <c r="DP26" s="621"/>
      <c r="DQ26" s="621"/>
      <c r="DR26" s="621"/>
      <c r="DS26" s="621"/>
      <c r="DT26" s="621"/>
      <c r="DU26" s="621"/>
      <c r="DV26" s="622"/>
      <c r="DW26" s="643" t="s">
        <v>212</v>
      </c>
      <c r="DX26" s="644"/>
      <c r="DY26" s="644"/>
      <c r="DZ26" s="644"/>
      <c r="EA26" s="644"/>
      <c r="EB26" s="644"/>
      <c r="EC26" s="645"/>
    </row>
    <row r="27" spans="2:133" ht="11.25" customHeight="1" x14ac:dyDescent="0.15">
      <c r="B27" s="617" t="s">
        <v>282</v>
      </c>
      <c r="C27" s="618"/>
      <c r="D27" s="618"/>
      <c r="E27" s="618"/>
      <c r="F27" s="618"/>
      <c r="G27" s="618"/>
      <c r="H27" s="618"/>
      <c r="I27" s="618"/>
      <c r="J27" s="618"/>
      <c r="K27" s="618"/>
      <c r="L27" s="618"/>
      <c r="M27" s="618"/>
      <c r="N27" s="618"/>
      <c r="O27" s="618"/>
      <c r="P27" s="618"/>
      <c r="Q27" s="619"/>
      <c r="R27" s="620">
        <v>6003155</v>
      </c>
      <c r="S27" s="621"/>
      <c r="T27" s="621"/>
      <c r="U27" s="621"/>
      <c r="V27" s="621"/>
      <c r="W27" s="621"/>
      <c r="X27" s="621"/>
      <c r="Y27" s="622"/>
      <c r="Z27" s="673">
        <v>23</v>
      </c>
      <c r="AA27" s="673"/>
      <c r="AB27" s="673"/>
      <c r="AC27" s="673"/>
      <c r="AD27" s="674" t="s">
        <v>113</v>
      </c>
      <c r="AE27" s="674"/>
      <c r="AF27" s="674"/>
      <c r="AG27" s="674"/>
      <c r="AH27" s="674"/>
      <c r="AI27" s="674"/>
      <c r="AJ27" s="674"/>
      <c r="AK27" s="674"/>
      <c r="AL27" s="643" t="s">
        <v>113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4264628</v>
      </c>
      <c r="BH27" s="621"/>
      <c r="BI27" s="621"/>
      <c r="BJ27" s="621"/>
      <c r="BK27" s="621"/>
      <c r="BL27" s="621"/>
      <c r="BM27" s="621"/>
      <c r="BN27" s="622"/>
      <c r="BO27" s="673">
        <v>100</v>
      </c>
      <c r="BP27" s="673"/>
      <c r="BQ27" s="673"/>
      <c r="BR27" s="673"/>
      <c r="BS27" s="626" t="s">
        <v>113</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696684</v>
      </c>
      <c r="CS27" s="639"/>
      <c r="CT27" s="639"/>
      <c r="CU27" s="639"/>
      <c r="CV27" s="639"/>
      <c r="CW27" s="639"/>
      <c r="CX27" s="639"/>
      <c r="CY27" s="640"/>
      <c r="CZ27" s="623">
        <v>2.7</v>
      </c>
      <c r="DA27" s="641"/>
      <c r="DB27" s="641"/>
      <c r="DC27" s="642"/>
      <c r="DD27" s="626">
        <v>124926</v>
      </c>
      <c r="DE27" s="639"/>
      <c r="DF27" s="639"/>
      <c r="DG27" s="639"/>
      <c r="DH27" s="639"/>
      <c r="DI27" s="639"/>
      <c r="DJ27" s="639"/>
      <c r="DK27" s="640"/>
      <c r="DL27" s="626">
        <v>115799</v>
      </c>
      <c r="DM27" s="639"/>
      <c r="DN27" s="639"/>
      <c r="DO27" s="639"/>
      <c r="DP27" s="639"/>
      <c r="DQ27" s="639"/>
      <c r="DR27" s="639"/>
      <c r="DS27" s="639"/>
      <c r="DT27" s="639"/>
      <c r="DU27" s="639"/>
      <c r="DV27" s="640"/>
      <c r="DW27" s="643">
        <v>2.5</v>
      </c>
      <c r="DX27" s="644"/>
      <c r="DY27" s="644"/>
      <c r="DZ27" s="644"/>
      <c r="EA27" s="644"/>
      <c r="EB27" s="644"/>
      <c r="EC27" s="645"/>
    </row>
    <row r="28" spans="2:133" ht="11.25" customHeight="1" x14ac:dyDescent="0.15">
      <c r="B28" s="617" t="s">
        <v>285</v>
      </c>
      <c r="C28" s="618"/>
      <c r="D28" s="618"/>
      <c r="E28" s="618"/>
      <c r="F28" s="618"/>
      <c r="G28" s="618"/>
      <c r="H28" s="618"/>
      <c r="I28" s="618"/>
      <c r="J28" s="618"/>
      <c r="K28" s="618"/>
      <c r="L28" s="618"/>
      <c r="M28" s="618"/>
      <c r="N28" s="618"/>
      <c r="O28" s="618"/>
      <c r="P28" s="618"/>
      <c r="Q28" s="619"/>
      <c r="R28" s="620">
        <v>100231</v>
      </c>
      <c r="S28" s="621"/>
      <c r="T28" s="621"/>
      <c r="U28" s="621"/>
      <c r="V28" s="621"/>
      <c r="W28" s="621"/>
      <c r="X28" s="621"/>
      <c r="Y28" s="622"/>
      <c r="Z28" s="673">
        <v>0.4</v>
      </c>
      <c r="AA28" s="673"/>
      <c r="AB28" s="673"/>
      <c r="AC28" s="673"/>
      <c r="AD28" s="674">
        <v>807</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7973</v>
      </c>
      <c r="CS28" s="621"/>
      <c r="CT28" s="621"/>
      <c r="CU28" s="621"/>
      <c r="CV28" s="621"/>
      <c r="CW28" s="621"/>
      <c r="CX28" s="621"/>
      <c r="CY28" s="622"/>
      <c r="CZ28" s="623">
        <v>0</v>
      </c>
      <c r="DA28" s="641"/>
      <c r="DB28" s="641"/>
      <c r="DC28" s="642"/>
      <c r="DD28" s="626">
        <v>7973</v>
      </c>
      <c r="DE28" s="621"/>
      <c r="DF28" s="621"/>
      <c r="DG28" s="621"/>
      <c r="DH28" s="621"/>
      <c r="DI28" s="621"/>
      <c r="DJ28" s="621"/>
      <c r="DK28" s="622"/>
      <c r="DL28" s="626">
        <v>7973</v>
      </c>
      <c r="DM28" s="621"/>
      <c r="DN28" s="621"/>
      <c r="DO28" s="621"/>
      <c r="DP28" s="621"/>
      <c r="DQ28" s="621"/>
      <c r="DR28" s="621"/>
      <c r="DS28" s="621"/>
      <c r="DT28" s="621"/>
      <c r="DU28" s="621"/>
      <c r="DV28" s="622"/>
      <c r="DW28" s="643">
        <v>0.2</v>
      </c>
      <c r="DX28" s="644"/>
      <c r="DY28" s="644"/>
      <c r="DZ28" s="644"/>
      <c r="EA28" s="644"/>
      <c r="EB28" s="644"/>
      <c r="EC28" s="645"/>
    </row>
    <row r="29" spans="2:133" ht="11.25" customHeight="1" x14ac:dyDescent="0.15">
      <c r="B29" s="617" t="s">
        <v>287</v>
      </c>
      <c r="C29" s="618"/>
      <c r="D29" s="618"/>
      <c r="E29" s="618"/>
      <c r="F29" s="618"/>
      <c r="G29" s="618"/>
      <c r="H29" s="618"/>
      <c r="I29" s="618"/>
      <c r="J29" s="618"/>
      <c r="K29" s="618"/>
      <c r="L29" s="618"/>
      <c r="M29" s="618"/>
      <c r="N29" s="618"/>
      <c r="O29" s="618"/>
      <c r="P29" s="618"/>
      <c r="Q29" s="619"/>
      <c r="R29" s="620">
        <v>8859</v>
      </c>
      <c r="S29" s="621"/>
      <c r="T29" s="621"/>
      <c r="U29" s="621"/>
      <c r="V29" s="621"/>
      <c r="W29" s="621"/>
      <c r="X29" s="621"/>
      <c r="Y29" s="622"/>
      <c r="Z29" s="673">
        <v>0</v>
      </c>
      <c r="AA29" s="673"/>
      <c r="AB29" s="673"/>
      <c r="AC29" s="673"/>
      <c r="AD29" s="674" t="s">
        <v>113</v>
      </c>
      <c r="AE29" s="674"/>
      <c r="AF29" s="674"/>
      <c r="AG29" s="674"/>
      <c r="AH29" s="674"/>
      <c r="AI29" s="674"/>
      <c r="AJ29" s="674"/>
      <c r="AK29" s="674"/>
      <c r="AL29" s="643" t="s">
        <v>113</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59</v>
      </c>
      <c r="CG29" s="654"/>
      <c r="CH29" s="654"/>
      <c r="CI29" s="654"/>
      <c r="CJ29" s="654"/>
      <c r="CK29" s="654"/>
      <c r="CL29" s="654"/>
      <c r="CM29" s="654"/>
      <c r="CN29" s="654"/>
      <c r="CO29" s="654"/>
      <c r="CP29" s="654"/>
      <c r="CQ29" s="655"/>
      <c r="CR29" s="620">
        <v>7973</v>
      </c>
      <c r="CS29" s="639"/>
      <c r="CT29" s="639"/>
      <c r="CU29" s="639"/>
      <c r="CV29" s="639"/>
      <c r="CW29" s="639"/>
      <c r="CX29" s="639"/>
      <c r="CY29" s="640"/>
      <c r="CZ29" s="623">
        <v>0</v>
      </c>
      <c r="DA29" s="641"/>
      <c r="DB29" s="641"/>
      <c r="DC29" s="642"/>
      <c r="DD29" s="626">
        <v>7973</v>
      </c>
      <c r="DE29" s="639"/>
      <c r="DF29" s="639"/>
      <c r="DG29" s="639"/>
      <c r="DH29" s="639"/>
      <c r="DI29" s="639"/>
      <c r="DJ29" s="639"/>
      <c r="DK29" s="640"/>
      <c r="DL29" s="626">
        <v>7973</v>
      </c>
      <c r="DM29" s="639"/>
      <c r="DN29" s="639"/>
      <c r="DO29" s="639"/>
      <c r="DP29" s="639"/>
      <c r="DQ29" s="639"/>
      <c r="DR29" s="639"/>
      <c r="DS29" s="639"/>
      <c r="DT29" s="639"/>
      <c r="DU29" s="639"/>
      <c r="DV29" s="640"/>
      <c r="DW29" s="643">
        <v>0.2</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6526424</v>
      </c>
      <c r="S30" s="621"/>
      <c r="T30" s="621"/>
      <c r="U30" s="621"/>
      <c r="V30" s="621"/>
      <c r="W30" s="621"/>
      <c r="X30" s="621"/>
      <c r="Y30" s="622"/>
      <c r="Z30" s="673">
        <v>25</v>
      </c>
      <c r="AA30" s="673"/>
      <c r="AB30" s="673"/>
      <c r="AC30" s="673"/>
      <c r="AD30" s="674" t="s">
        <v>113</v>
      </c>
      <c r="AE30" s="674"/>
      <c r="AF30" s="674"/>
      <c r="AG30" s="674"/>
      <c r="AH30" s="674"/>
      <c r="AI30" s="674"/>
      <c r="AJ30" s="674"/>
      <c r="AK30" s="674"/>
      <c r="AL30" s="643" t="s">
        <v>113</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100</v>
      </c>
      <c r="BH30" s="687"/>
      <c r="BI30" s="687"/>
      <c r="BJ30" s="687"/>
      <c r="BK30" s="687"/>
      <c r="BL30" s="687"/>
      <c r="BM30" s="688">
        <v>99.8</v>
      </c>
      <c r="BN30" s="687"/>
      <c r="BO30" s="687"/>
      <c r="BP30" s="687"/>
      <c r="BQ30" s="689"/>
      <c r="BR30" s="686">
        <v>99.9</v>
      </c>
      <c r="BS30" s="687"/>
      <c r="BT30" s="687"/>
      <c r="BU30" s="687"/>
      <c r="BV30" s="687"/>
      <c r="BW30" s="687"/>
      <c r="BX30" s="688">
        <v>99.4</v>
      </c>
      <c r="BY30" s="687"/>
      <c r="BZ30" s="687"/>
      <c r="CA30" s="687"/>
      <c r="CB30" s="689"/>
      <c r="CD30" s="692"/>
      <c r="CE30" s="693"/>
      <c r="CF30" s="657" t="s">
        <v>294</v>
      </c>
      <c r="CG30" s="654"/>
      <c r="CH30" s="654"/>
      <c r="CI30" s="654"/>
      <c r="CJ30" s="654"/>
      <c r="CK30" s="654"/>
      <c r="CL30" s="654"/>
      <c r="CM30" s="654"/>
      <c r="CN30" s="654"/>
      <c r="CO30" s="654"/>
      <c r="CP30" s="654"/>
      <c r="CQ30" s="655"/>
      <c r="CR30" s="620">
        <v>7698</v>
      </c>
      <c r="CS30" s="621"/>
      <c r="CT30" s="621"/>
      <c r="CU30" s="621"/>
      <c r="CV30" s="621"/>
      <c r="CW30" s="621"/>
      <c r="CX30" s="621"/>
      <c r="CY30" s="622"/>
      <c r="CZ30" s="623">
        <v>0</v>
      </c>
      <c r="DA30" s="641"/>
      <c r="DB30" s="641"/>
      <c r="DC30" s="642"/>
      <c r="DD30" s="626">
        <v>7698</v>
      </c>
      <c r="DE30" s="621"/>
      <c r="DF30" s="621"/>
      <c r="DG30" s="621"/>
      <c r="DH30" s="621"/>
      <c r="DI30" s="621"/>
      <c r="DJ30" s="621"/>
      <c r="DK30" s="622"/>
      <c r="DL30" s="626">
        <v>7698</v>
      </c>
      <c r="DM30" s="621"/>
      <c r="DN30" s="621"/>
      <c r="DO30" s="621"/>
      <c r="DP30" s="621"/>
      <c r="DQ30" s="621"/>
      <c r="DR30" s="621"/>
      <c r="DS30" s="621"/>
      <c r="DT30" s="621"/>
      <c r="DU30" s="621"/>
      <c r="DV30" s="622"/>
      <c r="DW30" s="643">
        <v>0.2</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240276</v>
      </c>
      <c r="S31" s="621"/>
      <c r="T31" s="621"/>
      <c r="U31" s="621"/>
      <c r="V31" s="621"/>
      <c r="W31" s="621"/>
      <c r="X31" s="621"/>
      <c r="Y31" s="622"/>
      <c r="Z31" s="673">
        <v>0.9</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99.7</v>
      </c>
      <c r="BH31" s="639"/>
      <c r="BI31" s="639"/>
      <c r="BJ31" s="639"/>
      <c r="BK31" s="639"/>
      <c r="BL31" s="639"/>
      <c r="BM31" s="675">
        <v>99</v>
      </c>
      <c r="BN31" s="685"/>
      <c r="BO31" s="685"/>
      <c r="BP31" s="685"/>
      <c r="BQ31" s="649"/>
      <c r="BR31" s="684">
        <v>99</v>
      </c>
      <c r="BS31" s="639"/>
      <c r="BT31" s="639"/>
      <c r="BU31" s="639"/>
      <c r="BV31" s="639"/>
      <c r="BW31" s="639"/>
      <c r="BX31" s="675">
        <v>97.4</v>
      </c>
      <c r="BY31" s="685"/>
      <c r="BZ31" s="685"/>
      <c r="CA31" s="685"/>
      <c r="CB31" s="649"/>
      <c r="CD31" s="692"/>
      <c r="CE31" s="693"/>
      <c r="CF31" s="657" t="s">
        <v>298</v>
      </c>
      <c r="CG31" s="654"/>
      <c r="CH31" s="654"/>
      <c r="CI31" s="654"/>
      <c r="CJ31" s="654"/>
      <c r="CK31" s="654"/>
      <c r="CL31" s="654"/>
      <c r="CM31" s="654"/>
      <c r="CN31" s="654"/>
      <c r="CO31" s="654"/>
      <c r="CP31" s="654"/>
      <c r="CQ31" s="655"/>
      <c r="CR31" s="620">
        <v>275</v>
      </c>
      <c r="CS31" s="639"/>
      <c r="CT31" s="639"/>
      <c r="CU31" s="639"/>
      <c r="CV31" s="639"/>
      <c r="CW31" s="639"/>
      <c r="CX31" s="639"/>
      <c r="CY31" s="640"/>
      <c r="CZ31" s="623">
        <v>0</v>
      </c>
      <c r="DA31" s="641"/>
      <c r="DB31" s="641"/>
      <c r="DC31" s="642"/>
      <c r="DD31" s="626">
        <v>275</v>
      </c>
      <c r="DE31" s="639"/>
      <c r="DF31" s="639"/>
      <c r="DG31" s="639"/>
      <c r="DH31" s="639"/>
      <c r="DI31" s="639"/>
      <c r="DJ31" s="639"/>
      <c r="DK31" s="640"/>
      <c r="DL31" s="626">
        <v>275</v>
      </c>
      <c r="DM31" s="639"/>
      <c r="DN31" s="639"/>
      <c r="DO31" s="639"/>
      <c r="DP31" s="639"/>
      <c r="DQ31" s="639"/>
      <c r="DR31" s="639"/>
      <c r="DS31" s="639"/>
      <c r="DT31" s="639"/>
      <c r="DU31" s="639"/>
      <c r="DV31" s="640"/>
      <c r="DW31" s="643">
        <v>0</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487047</v>
      </c>
      <c r="S32" s="621"/>
      <c r="T32" s="621"/>
      <c r="U32" s="621"/>
      <c r="V32" s="621"/>
      <c r="W32" s="621"/>
      <c r="X32" s="621"/>
      <c r="Y32" s="622"/>
      <c r="Z32" s="673">
        <v>1.9</v>
      </c>
      <c r="AA32" s="673"/>
      <c r="AB32" s="673"/>
      <c r="AC32" s="673"/>
      <c r="AD32" s="674">
        <v>1290</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100</v>
      </c>
      <c r="BH32" s="605"/>
      <c r="BI32" s="605"/>
      <c r="BJ32" s="605"/>
      <c r="BK32" s="605"/>
      <c r="BL32" s="605"/>
      <c r="BM32" s="668">
        <v>99.9</v>
      </c>
      <c r="BN32" s="605"/>
      <c r="BO32" s="605"/>
      <c r="BP32" s="605"/>
      <c r="BQ32" s="662"/>
      <c r="BR32" s="683">
        <v>100</v>
      </c>
      <c r="BS32" s="605"/>
      <c r="BT32" s="605"/>
      <c r="BU32" s="605"/>
      <c r="BV32" s="605"/>
      <c r="BW32" s="605"/>
      <c r="BX32" s="668">
        <v>99.7</v>
      </c>
      <c r="BY32" s="605"/>
      <c r="BZ32" s="605"/>
      <c r="CA32" s="605"/>
      <c r="CB32" s="662"/>
      <c r="CD32" s="694"/>
      <c r="CE32" s="695"/>
      <c r="CF32" s="657" t="s">
        <v>301</v>
      </c>
      <c r="CG32" s="654"/>
      <c r="CH32" s="654"/>
      <c r="CI32" s="654"/>
      <c r="CJ32" s="654"/>
      <c r="CK32" s="654"/>
      <c r="CL32" s="654"/>
      <c r="CM32" s="654"/>
      <c r="CN32" s="654"/>
      <c r="CO32" s="654"/>
      <c r="CP32" s="654"/>
      <c r="CQ32" s="655"/>
      <c r="CR32" s="620" t="s">
        <v>113</v>
      </c>
      <c r="CS32" s="621"/>
      <c r="CT32" s="621"/>
      <c r="CU32" s="621"/>
      <c r="CV32" s="621"/>
      <c r="CW32" s="621"/>
      <c r="CX32" s="621"/>
      <c r="CY32" s="622"/>
      <c r="CZ32" s="623" t="s">
        <v>113</v>
      </c>
      <c r="DA32" s="641"/>
      <c r="DB32" s="641"/>
      <c r="DC32" s="642"/>
      <c r="DD32" s="626" t="s">
        <v>113</v>
      </c>
      <c r="DE32" s="621"/>
      <c r="DF32" s="621"/>
      <c r="DG32" s="621"/>
      <c r="DH32" s="621"/>
      <c r="DI32" s="621"/>
      <c r="DJ32" s="621"/>
      <c r="DK32" s="622"/>
      <c r="DL32" s="626" t="s">
        <v>113</v>
      </c>
      <c r="DM32" s="621"/>
      <c r="DN32" s="621"/>
      <c r="DO32" s="621"/>
      <c r="DP32" s="621"/>
      <c r="DQ32" s="621"/>
      <c r="DR32" s="621"/>
      <c r="DS32" s="621"/>
      <c r="DT32" s="621"/>
      <c r="DU32" s="621"/>
      <c r="DV32" s="622"/>
      <c r="DW32" s="643" t="s">
        <v>113</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t="s">
        <v>113</v>
      </c>
      <c r="S33" s="621"/>
      <c r="T33" s="621"/>
      <c r="U33" s="621"/>
      <c r="V33" s="621"/>
      <c r="W33" s="621"/>
      <c r="X33" s="621"/>
      <c r="Y33" s="622"/>
      <c r="Z33" s="673" t="s">
        <v>113</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23340342</v>
      </c>
      <c r="CS33" s="639"/>
      <c r="CT33" s="639"/>
      <c r="CU33" s="639"/>
      <c r="CV33" s="639"/>
      <c r="CW33" s="639"/>
      <c r="CX33" s="639"/>
      <c r="CY33" s="640"/>
      <c r="CZ33" s="623">
        <v>91.9</v>
      </c>
      <c r="DA33" s="641"/>
      <c r="DB33" s="641"/>
      <c r="DC33" s="642"/>
      <c r="DD33" s="626">
        <v>17614421</v>
      </c>
      <c r="DE33" s="639"/>
      <c r="DF33" s="639"/>
      <c r="DG33" s="639"/>
      <c r="DH33" s="639"/>
      <c r="DI33" s="639"/>
      <c r="DJ33" s="639"/>
      <c r="DK33" s="640"/>
      <c r="DL33" s="626">
        <v>1433569</v>
      </c>
      <c r="DM33" s="639"/>
      <c r="DN33" s="639"/>
      <c r="DO33" s="639"/>
      <c r="DP33" s="639"/>
      <c r="DQ33" s="639"/>
      <c r="DR33" s="639"/>
      <c r="DS33" s="639"/>
      <c r="DT33" s="639"/>
      <c r="DU33" s="639"/>
      <c r="DV33" s="640"/>
      <c r="DW33" s="643">
        <v>31.4</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2148962</v>
      </c>
      <c r="CS34" s="621"/>
      <c r="CT34" s="621"/>
      <c r="CU34" s="621"/>
      <c r="CV34" s="621"/>
      <c r="CW34" s="621"/>
      <c r="CX34" s="621"/>
      <c r="CY34" s="622"/>
      <c r="CZ34" s="623">
        <v>8.5</v>
      </c>
      <c r="DA34" s="641"/>
      <c r="DB34" s="641"/>
      <c r="DC34" s="642"/>
      <c r="DD34" s="626">
        <v>1182697</v>
      </c>
      <c r="DE34" s="621"/>
      <c r="DF34" s="621"/>
      <c r="DG34" s="621"/>
      <c r="DH34" s="621"/>
      <c r="DI34" s="621"/>
      <c r="DJ34" s="621"/>
      <c r="DK34" s="622"/>
      <c r="DL34" s="626">
        <v>483310</v>
      </c>
      <c r="DM34" s="621"/>
      <c r="DN34" s="621"/>
      <c r="DO34" s="621"/>
      <c r="DP34" s="621"/>
      <c r="DQ34" s="621"/>
      <c r="DR34" s="621"/>
      <c r="DS34" s="621"/>
      <c r="DT34" s="621"/>
      <c r="DU34" s="621"/>
      <c r="DV34" s="622"/>
      <c r="DW34" s="643">
        <v>10.6</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t="s">
        <v>113</v>
      </c>
      <c r="S35" s="621"/>
      <c r="T35" s="621"/>
      <c r="U35" s="621"/>
      <c r="V35" s="621"/>
      <c r="W35" s="621"/>
      <c r="X35" s="621"/>
      <c r="Y35" s="622"/>
      <c r="Z35" s="673" t="s">
        <v>113</v>
      </c>
      <c r="AA35" s="673"/>
      <c r="AB35" s="673"/>
      <c r="AC35" s="673"/>
      <c r="AD35" s="674" t="s">
        <v>113</v>
      </c>
      <c r="AE35" s="674"/>
      <c r="AF35" s="674"/>
      <c r="AG35" s="674"/>
      <c r="AH35" s="674"/>
      <c r="AI35" s="674"/>
      <c r="AJ35" s="674"/>
      <c r="AK35" s="674"/>
      <c r="AL35" s="643" t="s">
        <v>113</v>
      </c>
      <c r="AM35" s="675"/>
      <c r="AN35" s="675"/>
      <c r="AO35" s="676"/>
      <c r="AP35" s="188"/>
      <c r="AQ35" s="677" t="s">
        <v>309</v>
      </c>
      <c r="AR35" s="678"/>
      <c r="AS35" s="678"/>
      <c r="AT35" s="678"/>
      <c r="AU35" s="678"/>
      <c r="AV35" s="678"/>
      <c r="AW35" s="678"/>
      <c r="AX35" s="678"/>
      <c r="AY35" s="679"/>
      <c r="AZ35" s="670">
        <v>507874</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98782</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222370</v>
      </c>
      <c r="CS35" s="639"/>
      <c r="CT35" s="639"/>
      <c r="CU35" s="639"/>
      <c r="CV35" s="639"/>
      <c r="CW35" s="639"/>
      <c r="CX35" s="639"/>
      <c r="CY35" s="640"/>
      <c r="CZ35" s="623">
        <v>0.9</v>
      </c>
      <c r="DA35" s="641"/>
      <c r="DB35" s="641"/>
      <c r="DC35" s="642"/>
      <c r="DD35" s="626">
        <v>34964</v>
      </c>
      <c r="DE35" s="639"/>
      <c r="DF35" s="639"/>
      <c r="DG35" s="639"/>
      <c r="DH35" s="639"/>
      <c r="DI35" s="639"/>
      <c r="DJ35" s="639"/>
      <c r="DK35" s="640"/>
      <c r="DL35" s="626">
        <v>26632</v>
      </c>
      <c r="DM35" s="639"/>
      <c r="DN35" s="639"/>
      <c r="DO35" s="639"/>
      <c r="DP35" s="639"/>
      <c r="DQ35" s="639"/>
      <c r="DR35" s="639"/>
      <c r="DS35" s="639"/>
      <c r="DT35" s="639"/>
      <c r="DU35" s="639"/>
      <c r="DV35" s="640"/>
      <c r="DW35" s="643">
        <v>0.6</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26155800</v>
      </c>
      <c r="S36" s="661"/>
      <c r="T36" s="661"/>
      <c r="U36" s="661"/>
      <c r="V36" s="661"/>
      <c r="W36" s="661"/>
      <c r="X36" s="661"/>
      <c r="Y36" s="664"/>
      <c r="Z36" s="665">
        <v>100</v>
      </c>
      <c r="AA36" s="665"/>
      <c r="AB36" s="665"/>
      <c r="AC36" s="665"/>
      <c r="AD36" s="666">
        <v>4570839</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85308</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10407</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3778749</v>
      </c>
      <c r="CS36" s="621"/>
      <c r="CT36" s="621"/>
      <c r="CU36" s="621"/>
      <c r="CV36" s="621"/>
      <c r="CW36" s="621"/>
      <c r="CX36" s="621"/>
      <c r="CY36" s="622"/>
      <c r="CZ36" s="623">
        <v>14.9</v>
      </c>
      <c r="DA36" s="641"/>
      <c r="DB36" s="641"/>
      <c r="DC36" s="642"/>
      <c r="DD36" s="626">
        <v>3687779</v>
      </c>
      <c r="DE36" s="621"/>
      <c r="DF36" s="621"/>
      <c r="DG36" s="621"/>
      <c r="DH36" s="621"/>
      <c r="DI36" s="621"/>
      <c r="DJ36" s="621"/>
      <c r="DK36" s="622"/>
      <c r="DL36" s="626">
        <v>626145</v>
      </c>
      <c r="DM36" s="621"/>
      <c r="DN36" s="621"/>
      <c r="DO36" s="621"/>
      <c r="DP36" s="621"/>
      <c r="DQ36" s="621"/>
      <c r="DR36" s="621"/>
      <c r="DS36" s="621"/>
      <c r="DT36" s="621"/>
      <c r="DU36" s="621"/>
      <c r="DV36" s="622"/>
      <c r="DW36" s="643">
        <v>13.7</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v>37321</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2002</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348532</v>
      </c>
      <c r="CS37" s="639"/>
      <c r="CT37" s="639"/>
      <c r="CU37" s="639"/>
      <c r="CV37" s="639"/>
      <c r="CW37" s="639"/>
      <c r="CX37" s="639"/>
      <c r="CY37" s="640"/>
      <c r="CZ37" s="623">
        <v>1.4</v>
      </c>
      <c r="DA37" s="641"/>
      <c r="DB37" s="641"/>
      <c r="DC37" s="642"/>
      <c r="DD37" s="626">
        <v>348532</v>
      </c>
      <c r="DE37" s="639"/>
      <c r="DF37" s="639"/>
      <c r="DG37" s="639"/>
      <c r="DH37" s="639"/>
      <c r="DI37" s="639"/>
      <c r="DJ37" s="639"/>
      <c r="DK37" s="640"/>
      <c r="DL37" s="626" t="s">
        <v>319</v>
      </c>
      <c r="DM37" s="639"/>
      <c r="DN37" s="639"/>
      <c r="DO37" s="639"/>
      <c r="DP37" s="639"/>
      <c r="DQ37" s="639"/>
      <c r="DR37" s="639"/>
      <c r="DS37" s="639"/>
      <c r="DT37" s="639"/>
      <c r="DU37" s="639"/>
      <c r="DV37" s="640"/>
      <c r="DW37" s="643" t="s">
        <v>319</v>
      </c>
      <c r="DX37" s="644"/>
      <c r="DY37" s="644"/>
      <c r="DZ37" s="644"/>
      <c r="EA37" s="644"/>
      <c r="EB37" s="644"/>
      <c r="EC37" s="645"/>
    </row>
    <row r="38" spans="2:133" ht="11.25" customHeight="1" x14ac:dyDescent="0.15">
      <c r="AQ38" s="646" t="s">
        <v>320</v>
      </c>
      <c r="AR38" s="647"/>
      <c r="AS38" s="647"/>
      <c r="AT38" s="647"/>
      <c r="AU38" s="647"/>
      <c r="AV38" s="647"/>
      <c r="AW38" s="647"/>
      <c r="AX38" s="647"/>
      <c r="AY38" s="648"/>
      <c r="AZ38" s="620">
        <v>21348</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3829</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462829</v>
      </c>
      <c r="CS38" s="621"/>
      <c r="CT38" s="621"/>
      <c r="CU38" s="621"/>
      <c r="CV38" s="621"/>
      <c r="CW38" s="621"/>
      <c r="CX38" s="621"/>
      <c r="CY38" s="622"/>
      <c r="CZ38" s="623">
        <v>1.8</v>
      </c>
      <c r="DA38" s="641"/>
      <c r="DB38" s="641"/>
      <c r="DC38" s="642"/>
      <c r="DD38" s="626">
        <v>366991</v>
      </c>
      <c r="DE38" s="621"/>
      <c r="DF38" s="621"/>
      <c r="DG38" s="621"/>
      <c r="DH38" s="621"/>
      <c r="DI38" s="621"/>
      <c r="DJ38" s="621"/>
      <c r="DK38" s="622"/>
      <c r="DL38" s="626">
        <v>297482</v>
      </c>
      <c r="DM38" s="621"/>
      <c r="DN38" s="621"/>
      <c r="DO38" s="621"/>
      <c r="DP38" s="621"/>
      <c r="DQ38" s="621"/>
      <c r="DR38" s="621"/>
      <c r="DS38" s="621"/>
      <c r="DT38" s="621"/>
      <c r="DU38" s="621"/>
      <c r="DV38" s="622"/>
      <c r="DW38" s="643">
        <v>6.5</v>
      </c>
      <c r="DX38" s="644"/>
      <c r="DY38" s="644"/>
      <c r="DZ38" s="644"/>
      <c r="EA38" s="644"/>
      <c r="EB38" s="644"/>
      <c r="EC38" s="645"/>
    </row>
    <row r="39" spans="2:133" ht="11.25" customHeight="1" x14ac:dyDescent="0.15">
      <c r="AQ39" s="646" t="s">
        <v>323</v>
      </c>
      <c r="AR39" s="647"/>
      <c r="AS39" s="647"/>
      <c r="AT39" s="647"/>
      <c r="AU39" s="647"/>
      <c r="AV39" s="647"/>
      <c r="AW39" s="647"/>
      <c r="AX39" s="647"/>
      <c r="AY39" s="648"/>
      <c r="AZ39" s="620">
        <v>7724</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t="s">
        <v>319</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16579432</v>
      </c>
      <c r="CS39" s="639"/>
      <c r="CT39" s="639"/>
      <c r="CU39" s="639"/>
      <c r="CV39" s="639"/>
      <c r="CW39" s="639"/>
      <c r="CX39" s="639"/>
      <c r="CY39" s="640"/>
      <c r="CZ39" s="623">
        <v>65.3</v>
      </c>
      <c r="DA39" s="641"/>
      <c r="DB39" s="641"/>
      <c r="DC39" s="642"/>
      <c r="DD39" s="626">
        <v>12330990</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131728</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346</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148000</v>
      </c>
      <c r="CS40" s="621"/>
      <c r="CT40" s="621"/>
      <c r="CU40" s="621"/>
      <c r="CV40" s="621"/>
      <c r="CW40" s="621"/>
      <c r="CX40" s="621"/>
      <c r="CY40" s="622"/>
      <c r="CZ40" s="623">
        <v>0.6</v>
      </c>
      <c r="DA40" s="641"/>
      <c r="DB40" s="641"/>
      <c r="DC40" s="642"/>
      <c r="DD40" s="626">
        <v>11000</v>
      </c>
      <c r="DE40" s="621"/>
      <c r="DF40" s="621"/>
      <c r="DG40" s="621"/>
      <c r="DH40" s="621"/>
      <c r="DI40" s="621"/>
      <c r="DJ40" s="621"/>
      <c r="DK40" s="622"/>
      <c r="DL40" s="626" t="s">
        <v>319</v>
      </c>
      <c r="DM40" s="621"/>
      <c r="DN40" s="621"/>
      <c r="DO40" s="621"/>
      <c r="DP40" s="621"/>
      <c r="DQ40" s="621"/>
      <c r="DR40" s="621"/>
      <c r="DS40" s="621"/>
      <c r="DT40" s="621"/>
      <c r="DU40" s="621"/>
      <c r="DV40" s="622"/>
      <c r="DW40" s="643" t="s">
        <v>319</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224445</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418</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302728</v>
      </c>
      <c r="CS42" s="621"/>
      <c r="CT42" s="621"/>
      <c r="CU42" s="621"/>
      <c r="CV42" s="621"/>
      <c r="CW42" s="621"/>
      <c r="CX42" s="621"/>
      <c r="CY42" s="622"/>
      <c r="CZ42" s="623">
        <v>1.2</v>
      </c>
      <c r="DA42" s="624"/>
      <c r="DB42" s="624"/>
      <c r="DC42" s="625"/>
      <c r="DD42" s="626">
        <v>121347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t="s">
        <v>113</v>
      </c>
      <c r="CS43" s="639"/>
      <c r="CT43" s="639"/>
      <c r="CU43" s="639"/>
      <c r="CV43" s="639"/>
      <c r="CW43" s="639"/>
      <c r="CX43" s="639"/>
      <c r="CY43" s="640"/>
      <c r="CZ43" s="623" t="s">
        <v>113</v>
      </c>
      <c r="DA43" s="641"/>
      <c r="DB43" s="641"/>
      <c r="DC43" s="642"/>
      <c r="DD43" s="626" t="s">
        <v>113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290</v>
      </c>
      <c r="CE44" s="634"/>
      <c r="CF44" s="617" t="s">
        <v>339</v>
      </c>
      <c r="CG44" s="618"/>
      <c r="CH44" s="618"/>
      <c r="CI44" s="618"/>
      <c r="CJ44" s="618"/>
      <c r="CK44" s="618"/>
      <c r="CL44" s="618"/>
      <c r="CM44" s="618"/>
      <c r="CN44" s="618"/>
      <c r="CO44" s="618"/>
      <c r="CP44" s="618"/>
      <c r="CQ44" s="619"/>
      <c r="CR44" s="620">
        <v>295158</v>
      </c>
      <c r="CS44" s="621"/>
      <c r="CT44" s="621"/>
      <c r="CU44" s="621"/>
      <c r="CV44" s="621"/>
      <c r="CW44" s="621"/>
      <c r="CX44" s="621"/>
      <c r="CY44" s="622"/>
      <c r="CZ44" s="623">
        <v>1.2</v>
      </c>
      <c r="DA44" s="624"/>
      <c r="DB44" s="624"/>
      <c r="DC44" s="625"/>
      <c r="DD44" s="626">
        <v>117825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212433</v>
      </c>
      <c r="CS45" s="639"/>
      <c r="CT45" s="639"/>
      <c r="CU45" s="639"/>
      <c r="CV45" s="639"/>
      <c r="CW45" s="639"/>
      <c r="CX45" s="639"/>
      <c r="CY45" s="640"/>
      <c r="CZ45" s="623">
        <v>0.8</v>
      </c>
      <c r="DA45" s="641"/>
      <c r="DB45" s="641"/>
      <c r="DC45" s="642"/>
      <c r="DD45" s="626">
        <v>35100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82725</v>
      </c>
      <c r="CS46" s="621"/>
      <c r="CT46" s="621"/>
      <c r="CU46" s="621"/>
      <c r="CV46" s="621"/>
      <c r="CW46" s="621"/>
      <c r="CX46" s="621"/>
      <c r="CY46" s="622"/>
      <c r="CZ46" s="623">
        <v>0.3</v>
      </c>
      <c r="DA46" s="624"/>
      <c r="DB46" s="624"/>
      <c r="DC46" s="625"/>
      <c r="DD46" s="626">
        <v>82725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v>7570</v>
      </c>
      <c r="CS47" s="639"/>
      <c r="CT47" s="639"/>
      <c r="CU47" s="639"/>
      <c r="CV47" s="639"/>
      <c r="CW47" s="639"/>
      <c r="CX47" s="639"/>
      <c r="CY47" s="640"/>
      <c r="CZ47" s="623">
        <v>0</v>
      </c>
      <c r="DA47" s="641"/>
      <c r="DB47" s="641"/>
      <c r="DC47" s="642"/>
      <c r="DD47" s="626">
        <v>3522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25408803</v>
      </c>
      <c r="CS49" s="605"/>
      <c r="CT49" s="605"/>
      <c r="CU49" s="605"/>
      <c r="CV49" s="605"/>
      <c r="CW49" s="605"/>
      <c r="CX49" s="605"/>
      <c r="CY49" s="606"/>
      <c r="CZ49" s="607">
        <v>100</v>
      </c>
      <c r="DA49" s="608"/>
      <c r="DB49" s="608"/>
      <c r="DC49" s="609"/>
      <c r="DD49" s="610">
        <v>18909022</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367</v>
      </c>
      <c r="C7" s="1080"/>
      <c r="D7" s="1080"/>
      <c r="E7" s="1080"/>
      <c r="F7" s="1080"/>
      <c r="G7" s="1080"/>
      <c r="H7" s="1080"/>
      <c r="I7" s="1080"/>
      <c r="J7" s="1080"/>
      <c r="K7" s="1080"/>
      <c r="L7" s="1080"/>
      <c r="M7" s="1080"/>
      <c r="N7" s="1080"/>
      <c r="O7" s="1080"/>
      <c r="P7" s="1081"/>
      <c r="Q7" s="1133">
        <v>26124</v>
      </c>
      <c r="R7" s="1134"/>
      <c r="S7" s="1134"/>
      <c r="T7" s="1134"/>
      <c r="U7" s="1134"/>
      <c r="V7" s="1134">
        <v>25382</v>
      </c>
      <c r="W7" s="1134"/>
      <c r="X7" s="1134"/>
      <c r="Y7" s="1134"/>
      <c r="Z7" s="1134"/>
      <c r="AA7" s="1134">
        <v>742</v>
      </c>
      <c r="AB7" s="1134"/>
      <c r="AC7" s="1134"/>
      <c r="AD7" s="1134"/>
      <c r="AE7" s="1135"/>
      <c r="AF7" s="1136">
        <v>262</v>
      </c>
      <c r="AG7" s="1137"/>
      <c r="AH7" s="1137"/>
      <c r="AI7" s="1137"/>
      <c r="AJ7" s="1138"/>
      <c r="AK7" s="1120">
        <v>11</v>
      </c>
      <c r="AL7" s="1121"/>
      <c r="AM7" s="1121"/>
      <c r="AN7" s="1121"/>
      <c r="AO7" s="1121"/>
      <c r="AP7" s="1121">
        <v>8</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t="s">
        <v>368</v>
      </c>
      <c r="C8" s="1067"/>
      <c r="D8" s="1067"/>
      <c r="E8" s="1067"/>
      <c r="F8" s="1067"/>
      <c r="G8" s="1067"/>
      <c r="H8" s="1067"/>
      <c r="I8" s="1067"/>
      <c r="J8" s="1067"/>
      <c r="K8" s="1067"/>
      <c r="L8" s="1067"/>
      <c r="M8" s="1067"/>
      <c r="N8" s="1067"/>
      <c r="O8" s="1067"/>
      <c r="P8" s="1068"/>
      <c r="Q8" s="1072">
        <v>46</v>
      </c>
      <c r="R8" s="1073"/>
      <c r="S8" s="1073"/>
      <c r="T8" s="1073"/>
      <c r="U8" s="1073"/>
      <c r="V8" s="1073">
        <v>41</v>
      </c>
      <c r="W8" s="1073"/>
      <c r="X8" s="1073"/>
      <c r="Y8" s="1073"/>
      <c r="Z8" s="1073"/>
      <c r="AA8" s="1073">
        <v>5</v>
      </c>
      <c r="AB8" s="1073"/>
      <c r="AC8" s="1073"/>
      <c r="AD8" s="1073"/>
      <c r="AE8" s="1074"/>
      <c r="AF8" s="1048">
        <v>5</v>
      </c>
      <c r="AG8" s="1049"/>
      <c r="AH8" s="1049"/>
      <c r="AI8" s="1049"/>
      <c r="AJ8" s="1050"/>
      <c r="AK8" s="1115">
        <v>15</v>
      </c>
      <c r="AL8" s="1116"/>
      <c r="AM8" s="1116"/>
      <c r="AN8" s="1116"/>
      <c r="AO8" s="1116"/>
      <c r="AP8" s="1116">
        <v>0</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t="s">
        <v>369</v>
      </c>
      <c r="C9" s="1067"/>
      <c r="D9" s="1067"/>
      <c r="E9" s="1067"/>
      <c r="F9" s="1067"/>
      <c r="G9" s="1067"/>
      <c r="H9" s="1067"/>
      <c r="I9" s="1067"/>
      <c r="J9" s="1067"/>
      <c r="K9" s="1067"/>
      <c r="L9" s="1067"/>
      <c r="M9" s="1067"/>
      <c r="N9" s="1067"/>
      <c r="O9" s="1067"/>
      <c r="P9" s="1068"/>
      <c r="Q9" s="1072">
        <v>2</v>
      </c>
      <c r="R9" s="1073"/>
      <c r="S9" s="1073"/>
      <c r="T9" s="1073"/>
      <c r="U9" s="1073"/>
      <c r="V9" s="1073">
        <v>2</v>
      </c>
      <c r="W9" s="1073"/>
      <c r="X9" s="1073"/>
      <c r="Y9" s="1073"/>
      <c r="Z9" s="1073"/>
      <c r="AA9" s="1073">
        <v>0</v>
      </c>
      <c r="AB9" s="1073"/>
      <c r="AC9" s="1073"/>
      <c r="AD9" s="1073"/>
      <c r="AE9" s="1074"/>
      <c r="AF9" s="1048" t="s">
        <v>370</v>
      </c>
      <c r="AG9" s="1049"/>
      <c r="AH9" s="1049"/>
      <c r="AI9" s="1049"/>
      <c r="AJ9" s="1050"/>
      <c r="AK9" s="1115">
        <v>2</v>
      </c>
      <c r="AL9" s="1116"/>
      <c r="AM9" s="1116"/>
      <c r="AN9" s="1116"/>
      <c r="AO9" s="1116"/>
      <c r="AP9" s="1116">
        <v>0</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t="s">
        <v>371</v>
      </c>
      <c r="C10" s="1067"/>
      <c r="D10" s="1067"/>
      <c r="E10" s="1067"/>
      <c r="F10" s="1067"/>
      <c r="G10" s="1067"/>
      <c r="H10" s="1067"/>
      <c r="I10" s="1067"/>
      <c r="J10" s="1067"/>
      <c r="K10" s="1067"/>
      <c r="L10" s="1067"/>
      <c r="M10" s="1067"/>
      <c r="N10" s="1067"/>
      <c r="O10" s="1067"/>
      <c r="P10" s="1068"/>
      <c r="Q10" s="1072">
        <v>0</v>
      </c>
      <c r="R10" s="1073"/>
      <c r="S10" s="1073"/>
      <c r="T10" s="1073"/>
      <c r="U10" s="1073"/>
      <c r="V10" s="1073">
        <v>0</v>
      </c>
      <c r="W10" s="1073"/>
      <c r="X10" s="1073"/>
      <c r="Y10" s="1073"/>
      <c r="Z10" s="1073"/>
      <c r="AA10" s="1073">
        <v>0</v>
      </c>
      <c r="AB10" s="1073"/>
      <c r="AC10" s="1073"/>
      <c r="AD10" s="1073"/>
      <c r="AE10" s="1074"/>
      <c r="AF10" s="1048">
        <v>0</v>
      </c>
      <c r="AG10" s="1049"/>
      <c r="AH10" s="1049"/>
      <c r="AI10" s="1049"/>
      <c r="AJ10" s="1050"/>
      <c r="AK10" s="1115">
        <v>0</v>
      </c>
      <c r="AL10" s="1116"/>
      <c r="AM10" s="1116"/>
      <c r="AN10" s="1116"/>
      <c r="AO10" s="1116"/>
      <c r="AP10" s="1116">
        <v>0</v>
      </c>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372</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373</v>
      </c>
      <c r="B23" s="973" t="s">
        <v>374</v>
      </c>
      <c r="C23" s="974"/>
      <c r="D23" s="974"/>
      <c r="E23" s="974"/>
      <c r="F23" s="974"/>
      <c r="G23" s="974"/>
      <c r="H23" s="974"/>
      <c r="I23" s="974"/>
      <c r="J23" s="974"/>
      <c r="K23" s="974"/>
      <c r="L23" s="974"/>
      <c r="M23" s="974"/>
      <c r="N23" s="974"/>
      <c r="O23" s="974"/>
      <c r="P23" s="975"/>
      <c r="Q23" s="1097">
        <v>26116</v>
      </c>
      <c r="R23" s="1098"/>
      <c r="S23" s="1098"/>
      <c r="T23" s="1098"/>
      <c r="U23" s="1098"/>
      <c r="V23" s="1098">
        <v>25409</v>
      </c>
      <c r="W23" s="1098"/>
      <c r="X23" s="1098"/>
      <c r="Y23" s="1098"/>
      <c r="Z23" s="1098"/>
      <c r="AA23" s="1098">
        <v>707</v>
      </c>
      <c r="AB23" s="1098"/>
      <c r="AC23" s="1098"/>
      <c r="AD23" s="1098"/>
      <c r="AE23" s="1099"/>
      <c r="AF23" s="1100">
        <v>268</v>
      </c>
      <c r="AG23" s="1098"/>
      <c r="AH23" s="1098"/>
      <c r="AI23" s="1098"/>
      <c r="AJ23" s="1101"/>
      <c r="AK23" s="1102"/>
      <c r="AL23" s="1103"/>
      <c r="AM23" s="1103"/>
      <c r="AN23" s="1103"/>
      <c r="AO23" s="1103"/>
      <c r="AP23" s="1098"/>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375</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376</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350</v>
      </c>
      <c r="B26" s="1025"/>
      <c r="C26" s="1025"/>
      <c r="D26" s="1025"/>
      <c r="E26" s="1025"/>
      <c r="F26" s="1025"/>
      <c r="G26" s="1025"/>
      <c r="H26" s="1025"/>
      <c r="I26" s="1025"/>
      <c r="J26" s="1025"/>
      <c r="K26" s="1025"/>
      <c r="L26" s="1025"/>
      <c r="M26" s="1025"/>
      <c r="N26" s="1025"/>
      <c r="O26" s="1025"/>
      <c r="P26" s="1026"/>
      <c r="Q26" s="1030" t="s">
        <v>377</v>
      </c>
      <c r="R26" s="1031"/>
      <c r="S26" s="1031"/>
      <c r="T26" s="1031"/>
      <c r="U26" s="1032"/>
      <c r="V26" s="1030" t="s">
        <v>378</v>
      </c>
      <c r="W26" s="1031"/>
      <c r="X26" s="1031"/>
      <c r="Y26" s="1031"/>
      <c r="Z26" s="1032"/>
      <c r="AA26" s="1030" t="s">
        <v>379</v>
      </c>
      <c r="AB26" s="1031"/>
      <c r="AC26" s="1031"/>
      <c r="AD26" s="1031"/>
      <c r="AE26" s="1031"/>
      <c r="AF26" s="1088" t="s">
        <v>380</v>
      </c>
      <c r="AG26" s="1037"/>
      <c r="AH26" s="1037"/>
      <c r="AI26" s="1037"/>
      <c r="AJ26" s="1089"/>
      <c r="AK26" s="1031" t="s">
        <v>381</v>
      </c>
      <c r="AL26" s="1031"/>
      <c r="AM26" s="1031"/>
      <c r="AN26" s="1031"/>
      <c r="AO26" s="1032"/>
      <c r="AP26" s="1030" t="s">
        <v>382</v>
      </c>
      <c r="AQ26" s="1031"/>
      <c r="AR26" s="1031"/>
      <c r="AS26" s="1031"/>
      <c r="AT26" s="1032"/>
      <c r="AU26" s="1030" t="s">
        <v>383</v>
      </c>
      <c r="AV26" s="1031"/>
      <c r="AW26" s="1031"/>
      <c r="AX26" s="1031"/>
      <c r="AY26" s="1032"/>
      <c r="AZ26" s="1030" t="s">
        <v>384</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385</v>
      </c>
      <c r="C28" s="1080"/>
      <c r="D28" s="1080"/>
      <c r="E28" s="1080"/>
      <c r="F28" s="1080"/>
      <c r="G28" s="1080"/>
      <c r="H28" s="1080"/>
      <c r="I28" s="1080"/>
      <c r="J28" s="1080"/>
      <c r="K28" s="1080"/>
      <c r="L28" s="1080"/>
      <c r="M28" s="1080"/>
      <c r="N28" s="1080"/>
      <c r="O28" s="1080"/>
      <c r="P28" s="1081"/>
      <c r="Q28" s="1082">
        <v>2759</v>
      </c>
      <c r="R28" s="1083"/>
      <c r="S28" s="1083"/>
      <c r="T28" s="1083"/>
      <c r="U28" s="1083"/>
      <c r="V28" s="1083">
        <v>2660</v>
      </c>
      <c r="W28" s="1083"/>
      <c r="X28" s="1083"/>
      <c r="Y28" s="1083"/>
      <c r="Z28" s="1083"/>
      <c r="AA28" s="1083">
        <v>99</v>
      </c>
      <c r="AB28" s="1083"/>
      <c r="AC28" s="1083"/>
      <c r="AD28" s="1083"/>
      <c r="AE28" s="1084"/>
      <c r="AF28" s="1085">
        <v>99</v>
      </c>
      <c r="AG28" s="1083"/>
      <c r="AH28" s="1083"/>
      <c r="AI28" s="1083"/>
      <c r="AJ28" s="1086"/>
      <c r="AK28" s="1087">
        <v>132</v>
      </c>
      <c r="AL28" s="1075"/>
      <c r="AM28" s="1075"/>
      <c r="AN28" s="1075"/>
      <c r="AO28" s="1075"/>
      <c r="AP28" s="1075">
        <v>0</v>
      </c>
      <c r="AQ28" s="1075"/>
      <c r="AR28" s="1075"/>
      <c r="AS28" s="1075"/>
      <c r="AT28" s="1075"/>
      <c r="AU28" s="1075">
        <v>0</v>
      </c>
      <c r="AV28" s="1075"/>
      <c r="AW28" s="1075"/>
      <c r="AX28" s="1075"/>
      <c r="AY28" s="1075"/>
      <c r="AZ28" s="1076">
        <v>0</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386</v>
      </c>
      <c r="C29" s="1067"/>
      <c r="D29" s="1067"/>
      <c r="E29" s="1067"/>
      <c r="F29" s="1067"/>
      <c r="G29" s="1067"/>
      <c r="H29" s="1067"/>
      <c r="I29" s="1067"/>
      <c r="J29" s="1067"/>
      <c r="K29" s="1067"/>
      <c r="L29" s="1067"/>
      <c r="M29" s="1067"/>
      <c r="N29" s="1067"/>
      <c r="O29" s="1067"/>
      <c r="P29" s="1068"/>
      <c r="Q29" s="1072">
        <v>1333</v>
      </c>
      <c r="R29" s="1073"/>
      <c r="S29" s="1073"/>
      <c r="T29" s="1073"/>
      <c r="U29" s="1073"/>
      <c r="V29" s="1073">
        <v>1200</v>
      </c>
      <c r="W29" s="1073"/>
      <c r="X29" s="1073"/>
      <c r="Y29" s="1073"/>
      <c r="Z29" s="1073"/>
      <c r="AA29" s="1073">
        <v>133</v>
      </c>
      <c r="AB29" s="1073"/>
      <c r="AC29" s="1073"/>
      <c r="AD29" s="1073"/>
      <c r="AE29" s="1074"/>
      <c r="AF29" s="1048">
        <v>133</v>
      </c>
      <c r="AG29" s="1049"/>
      <c r="AH29" s="1049"/>
      <c r="AI29" s="1049"/>
      <c r="AJ29" s="1050"/>
      <c r="AK29" s="1009">
        <v>224</v>
      </c>
      <c r="AL29" s="1000"/>
      <c r="AM29" s="1000"/>
      <c r="AN29" s="1000"/>
      <c r="AO29" s="1000"/>
      <c r="AP29" s="1000">
        <v>0</v>
      </c>
      <c r="AQ29" s="1000"/>
      <c r="AR29" s="1000"/>
      <c r="AS29" s="1000"/>
      <c r="AT29" s="1000"/>
      <c r="AU29" s="1000">
        <v>0</v>
      </c>
      <c r="AV29" s="1000"/>
      <c r="AW29" s="1000"/>
      <c r="AX29" s="1000"/>
      <c r="AY29" s="1000"/>
      <c r="AZ29" s="1071">
        <v>0</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387</v>
      </c>
      <c r="C30" s="1067"/>
      <c r="D30" s="1067"/>
      <c r="E30" s="1067"/>
      <c r="F30" s="1067"/>
      <c r="G30" s="1067"/>
      <c r="H30" s="1067"/>
      <c r="I30" s="1067"/>
      <c r="J30" s="1067"/>
      <c r="K30" s="1067"/>
      <c r="L30" s="1067"/>
      <c r="M30" s="1067"/>
      <c r="N30" s="1067"/>
      <c r="O30" s="1067"/>
      <c r="P30" s="1068"/>
      <c r="Q30" s="1072">
        <v>6</v>
      </c>
      <c r="R30" s="1073"/>
      <c r="S30" s="1073"/>
      <c r="T30" s="1073"/>
      <c r="U30" s="1073"/>
      <c r="V30" s="1073">
        <v>5</v>
      </c>
      <c r="W30" s="1073"/>
      <c r="X30" s="1073"/>
      <c r="Y30" s="1073"/>
      <c r="Z30" s="1073"/>
      <c r="AA30" s="1073">
        <v>1</v>
      </c>
      <c r="AB30" s="1073"/>
      <c r="AC30" s="1073"/>
      <c r="AD30" s="1073"/>
      <c r="AE30" s="1074"/>
      <c r="AF30" s="1048">
        <v>1</v>
      </c>
      <c r="AG30" s="1049"/>
      <c r="AH30" s="1049"/>
      <c r="AI30" s="1049"/>
      <c r="AJ30" s="1050"/>
      <c r="AK30" s="1009">
        <v>0</v>
      </c>
      <c r="AL30" s="1000"/>
      <c r="AM30" s="1000"/>
      <c r="AN30" s="1000"/>
      <c r="AO30" s="1000"/>
      <c r="AP30" s="1000">
        <v>0</v>
      </c>
      <c r="AQ30" s="1000"/>
      <c r="AR30" s="1000"/>
      <c r="AS30" s="1000"/>
      <c r="AT30" s="1000"/>
      <c r="AU30" s="1000">
        <v>0</v>
      </c>
      <c r="AV30" s="1000"/>
      <c r="AW30" s="1000"/>
      <c r="AX30" s="1000"/>
      <c r="AY30" s="1000"/>
      <c r="AZ30" s="1071">
        <v>0</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388</v>
      </c>
      <c r="C31" s="1067"/>
      <c r="D31" s="1067"/>
      <c r="E31" s="1067"/>
      <c r="F31" s="1067"/>
      <c r="G31" s="1067"/>
      <c r="H31" s="1067"/>
      <c r="I31" s="1067"/>
      <c r="J31" s="1067"/>
      <c r="K31" s="1067"/>
      <c r="L31" s="1067"/>
      <c r="M31" s="1067"/>
      <c r="N31" s="1067"/>
      <c r="O31" s="1067"/>
      <c r="P31" s="1068"/>
      <c r="Q31" s="1072">
        <v>21</v>
      </c>
      <c r="R31" s="1073"/>
      <c r="S31" s="1073"/>
      <c r="T31" s="1073"/>
      <c r="U31" s="1073"/>
      <c r="V31" s="1073">
        <v>21</v>
      </c>
      <c r="W31" s="1073"/>
      <c r="X31" s="1073"/>
      <c r="Y31" s="1073"/>
      <c r="Z31" s="1073"/>
      <c r="AA31" s="1073">
        <v>0</v>
      </c>
      <c r="AB31" s="1073"/>
      <c r="AC31" s="1073"/>
      <c r="AD31" s="1073"/>
      <c r="AE31" s="1074"/>
      <c r="AF31" s="1048">
        <v>0</v>
      </c>
      <c r="AG31" s="1049"/>
      <c r="AH31" s="1049"/>
      <c r="AI31" s="1049"/>
      <c r="AJ31" s="1050"/>
      <c r="AK31" s="1009">
        <v>24</v>
      </c>
      <c r="AL31" s="1000"/>
      <c r="AM31" s="1000"/>
      <c r="AN31" s="1000"/>
      <c r="AO31" s="1000"/>
      <c r="AP31" s="1000">
        <v>0</v>
      </c>
      <c r="AQ31" s="1000"/>
      <c r="AR31" s="1000"/>
      <c r="AS31" s="1000"/>
      <c r="AT31" s="1000"/>
      <c r="AU31" s="1000">
        <v>0</v>
      </c>
      <c r="AV31" s="1000"/>
      <c r="AW31" s="1000"/>
      <c r="AX31" s="1000"/>
      <c r="AY31" s="1000"/>
      <c r="AZ31" s="1071">
        <v>0</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389</v>
      </c>
      <c r="C32" s="1067"/>
      <c r="D32" s="1067"/>
      <c r="E32" s="1067"/>
      <c r="F32" s="1067"/>
      <c r="G32" s="1067"/>
      <c r="H32" s="1067"/>
      <c r="I32" s="1067"/>
      <c r="J32" s="1067"/>
      <c r="K32" s="1067"/>
      <c r="L32" s="1067"/>
      <c r="M32" s="1067"/>
      <c r="N32" s="1067"/>
      <c r="O32" s="1067"/>
      <c r="P32" s="1068"/>
      <c r="Q32" s="1072">
        <v>0</v>
      </c>
      <c r="R32" s="1073"/>
      <c r="S32" s="1073"/>
      <c r="T32" s="1073"/>
      <c r="U32" s="1073"/>
      <c r="V32" s="1073">
        <v>0</v>
      </c>
      <c r="W32" s="1073"/>
      <c r="X32" s="1073"/>
      <c r="Y32" s="1073"/>
      <c r="Z32" s="1073"/>
      <c r="AA32" s="1073">
        <v>0</v>
      </c>
      <c r="AB32" s="1073"/>
      <c r="AC32" s="1073"/>
      <c r="AD32" s="1073"/>
      <c r="AE32" s="1074"/>
      <c r="AF32" s="1048">
        <v>0</v>
      </c>
      <c r="AG32" s="1049"/>
      <c r="AH32" s="1049"/>
      <c r="AI32" s="1049"/>
      <c r="AJ32" s="1050"/>
      <c r="AK32" s="1009">
        <v>0</v>
      </c>
      <c r="AL32" s="1000"/>
      <c r="AM32" s="1000"/>
      <c r="AN32" s="1000"/>
      <c r="AO32" s="1000"/>
      <c r="AP32" s="1000">
        <v>0</v>
      </c>
      <c r="AQ32" s="1000"/>
      <c r="AR32" s="1000"/>
      <c r="AS32" s="1000"/>
      <c r="AT32" s="1000"/>
      <c r="AU32" s="1000">
        <v>0</v>
      </c>
      <c r="AV32" s="1000"/>
      <c r="AW32" s="1000"/>
      <c r="AX32" s="1000"/>
      <c r="AY32" s="1000"/>
      <c r="AZ32" s="1071">
        <v>0</v>
      </c>
      <c r="BA32" s="1071"/>
      <c r="BB32" s="1071"/>
      <c r="BC32" s="1071"/>
      <c r="BD32" s="1071"/>
      <c r="BE32" s="1061" t="s">
        <v>390</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391</v>
      </c>
      <c r="C33" s="1067"/>
      <c r="D33" s="1067"/>
      <c r="E33" s="1067"/>
      <c r="F33" s="1067"/>
      <c r="G33" s="1067"/>
      <c r="H33" s="1067"/>
      <c r="I33" s="1067"/>
      <c r="J33" s="1067"/>
      <c r="K33" s="1067"/>
      <c r="L33" s="1067"/>
      <c r="M33" s="1067"/>
      <c r="N33" s="1067"/>
      <c r="O33" s="1067"/>
      <c r="P33" s="1068"/>
      <c r="Q33" s="1072">
        <v>53</v>
      </c>
      <c r="R33" s="1073"/>
      <c r="S33" s="1073"/>
      <c r="T33" s="1073"/>
      <c r="U33" s="1073"/>
      <c r="V33" s="1073">
        <v>53</v>
      </c>
      <c r="W33" s="1073"/>
      <c r="X33" s="1073"/>
      <c r="Y33" s="1073"/>
      <c r="Z33" s="1073"/>
      <c r="AA33" s="1073">
        <v>0</v>
      </c>
      <c r="AB33" s="1073"/>
      <c r="AC33" s="1073"/>
      <c r="AD33" s="1073"/>
      <c r="AE33" s="1074"/>
      <c r="AF33" s="1048" t="s">
        <v>113</v>
      </c>
      <c r="AG33" s="1049"/>
      <c r="AH33" s="1049"/>
      <c r="AI33" s="1049"/>
      <c r="AJ33" s="1050"/>
      <c r="AK33" s="1009">
        <v>21</v>
      </c>
      <c r="AL33" s="1000"/>
      <c r="AM33" s="1000"/>
      <c r="AN33" s="1000"/>
      <c r="AO33" s="1000"/>
      <c r="AP33" s="1000">
        <v>0</v>
      </c>
      <c r="AQ33" s="1000"/>
      <c r="AR33" s="1000"/>
      <c r="AS33" s="1000"/>
      <c r="AT33" s="1000"/>
      <c r="AU33" s="1000">
        <v>0</v>
      </c>
      <c r="AV33" s="1000"/>
      <c r="AW33" s="1000"/>
      <c r="AX33" s="1000"/>
      <c r="AY33" s="1000"/>
      <c r="AZ33" s="1071">
        <v>0</v>
      </c>
      <c r="BA33" s="1071"/>
      <c r="BB33" s="1071"/>
      <c r="BC33" s="1071"/>
      <c r="BD33" s="1071"/>
      <c r="BE33" s="1061" t="s">
        <v>390</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392</v>
      </c>
      <c r="C34" s="1067"/>
      <c r="D34" s="1067"/>
      <c r="E34" s="1067"/>
      <c r="F34" s="1067"/>
      <c r="G34" s="1067"/>
      <c r="H34" s="1067"/>
      <c r="I34" s="1067"/>
      <c r="J34" s="1067"/>
      <c r="K34" s="1067"/>
      <c r="L34" s="1067"/>
      <c r="M34" s="1067"/>
      <c r="N34" s="1067"/>
      <c r="O34" s="1067"/>
      <c r="P34" s="1068"/>
      <c r="Q34" s="1072">
        <v>0</v>
      </c>
      <c r="R34" s="1073"/>
      <c r="S34" s="1073"/>
      <c r="T34" s="1073"/>
      <c r="U34" s="1073"/>
      <c r="V34" s="1073">
        <v>0</v>
      </c>
      <c r="W34" s="1073"/>
      <c r="X34" s="1073"/>
      <c r="Y34" s="1073"/>
      <c r="Z34" s="1073"/>
      <c r="AA34" s="1073">
        <v>0</v>
      </c>
      <c r="AB34" s="1073"/>
      <c r="AC34" s="1073"/>
      <c r="AD34" s="1073"/>
      <c r="AE34" s="1074"/>
      <c r="AF34" s="1048">
        <v>0</v>
      </c>
      <c r="AG34" s="1049"/>
      <c r="AH34" s="1049"/>
      <c r="AI34" s="1049"/>
      <c r="AJ34" s="1050"/>
      <c r="AK34" s="1009">
        <v>0</v>
      </c>
      <c r="AL34" s="1000"/>
      <c r="AM34" s="1000"/>
      <c r="AN34" s="1000"/>
      <c r="AO34" s="1000"/>
      <c r="AP34" s="1000">
        <v>0</v>
      </c>
      <c r="AQ34" s="1000"/>
      <c r="AR34" s="1000"/>
      <c r="AS34" s="1000"/>
      <c r="AT34" s="1000"/>
      <c r="AU34" s="1000">
        <v>0</v>
      </c>
      <c r="AV34" s="1000"/>
      <c r="AW34" s="1000"/>
      <c r="AX34" s="1000"/>
      <c r="AY34" s="1000"/>
      <c r="AZ34" s="1071">
        <v>0</v>
      </c>
      <c r="BA34" s="1071"/>
      <c r="BB34" s="1071"/>
      <c r="BC34" s="1071"/>
      <c r="BD34" s="1071"/>
      <c r="BE34" s="1061" t="s">
        <v>390</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393</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373</v>
      </c>
      <c r="B63" s="973" t="s">
        <v>394</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233</v>
      </c>
      <c r="AG63" s="988"/>
      <c r="AH63" s="988"/>
      <c r="AI63" s="988"/>
      <c r="AJ63" s="1059"/>
      <c r="AK63" s="1060"/>
      <c r="AL63" s="992"/>
      <c r="AM63" s="992"/>
      <c r="AN63" s="992"/>
      <c r="AO63" s="992"/>
      <c r="AP63" s="988"/>
      <c r="AQ63" s="988"/>
      <c r="AR63" s="988"/>
      <c r="AS63" s="988"/>
      <c r="AT63" s="988"/>
      <c r="AU63" s="988"/>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396</v>
      </c>
      <c r="B66" s="1025"/>
      <c r="C66" s="1025"/>
      <c r="D66" s="1025"/>
      <c r="E66" s="1025"/>
      <c r="F66" s="1025"/>
      <c r="G66" s="1025"/>
      <c r="H66" s="1025"/>
      <c r="I66" s="1025"/>
      <c r="J66" s="1025"/>
      <c r="K66" s="1025"/>
      <c r="L66" s="1025"/>
      <c r="M66" s="1025"/>
      <c r="N66" s="1025"/>
      <c r="O66" s="1025"/>
      <c r="P66" s="1026"/>
      <c r="Q66" s="1030" t="s">
        <v>377</v>
      </c>
      <c r="R66" s="1031"/>
      <c r="S66" s="1031"/>
      <c r="T66" s="1031"/>
      <c r="U66" s="1032"/>
      <c r="V66" s="1030" t="s">
        <v>378</v>
      </c>
      <c r="W66" s="1031"/>
      <c r="X66" s="1031"/>
      <c r="Y66" s="1031"/>
      <c r="Z66" s="1032"/>
      <c r="AA66" s="1030" t="s">
        <v>379</v>
      </c>
      <c r="AB66" s="1031"/>
      <c r="AC66" s="1031"/>
      <c r="AD66" s="1031"/>
      <c r="AE66" s="1032"/>
      <c r="AF66" s="1036" t="s">
        <v>380</v>
      </c>
      <c r="AG66" s="1037"/>
      <c r="AH66" s="1037"/>
      <c r="AI66" s="1037"/>
      <c r="AJ66" s="1038"/>
      <c r="AK66" s="1030" t="s">
        <v>381</v>
      </c>
      <c r="AL66" s="1025"/>
      <c r="AM66" s="1025"/>
      <c r="AN66" s="1025"/>
      <c r="AO66" s="1026"/>
      <c r="AP66" s="1030" t="s">
        <v>382</v>
      </c>
      <c r="AQ66" s="1031"/>
      <c r="AR66" s="1031"/>
      <c r="AS66" s="1031"/>
      <c r="AT66" s="1032"/>
      <c r="AU66" s="1030" t="s">
        <v>397</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541</v>
      </c>
      <c r="C68" s="1015"/>
      <c r="D68" s="1015"/>
      <c r="E68" s="1015"/>
      <c r="F68" s="1015"/>
      <c r="G68" s="1015"/>
      <c r="H68" s="1015"/>
      <c r="I68" s="1015"/>
      <c r="J68" s="1015"/>
      <c r="K68" s="1015"/>
      <c r="L68" s="1015"/>
      <c r="M68" s="1015"/>
      <c r="N68" s="1015"/>
      <c r="O68" s="1015"/>
      <c r="P68" s="1016"/>
      <c r="Q68" s="1017">
        <v>1435</v>
      </c>
      <c r="R68" s="1011"/>
      <c r="S68" s="1011"/>
      <c r="T68" s="1011"/>
      <c r="U68" s="1011"/>
      <c r="V68" s="1011">
        <v>1501</v>
      </c>
      <c r="W68" s="1011"/>
      <c r="X68" s="1011"/>
      <c r="Y68" s="1011"/>
      <c r="Z68" s="1011"/>
      <c r="AA68" s="1011">
        <v>-66</v>
      </c>
      <c r="AB68" s="1011"/>
      <c r="AC68" s="1011"/>
      <c r="AD68" s="1011"/>
      <c r="AE68" s="1011"/>
      <c r="AF68" s="1011">
        <v>2190</v>
      </c>
      <c r="AG68" s="1011"/>
      <c r="AH68" s="1011"/>
      <c r="AI68" s="1011"/>
      <c r="AJ68" s="1011"/>
      <c r="AK68" s="1011">
        <v>0</v>
      </c>
      <c r="AL68" s="1011"/>
      <c r="AM68" s="1011"/>
      <c r="AN68" s="1011"/>
      <c r="AO68" s="1011"/>
      <c r="AP68" s="1011">
        <v>3056</v>
      </c>
      <c r="AQ68" s="1011"/>
      <c r="AR68" s="1011"/>
      <c r="AS68" s="1011"/>
      <c r="AT68" s="1011"/>
      <c r="AU68" s="1011"/>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542</v>
      </c>
      <c r="C69" s="1004"/>
      <c r="D69" s="1004"/>
      <c r="E69" s="1004"/>
      <c r="F69" s="1004"/>
      <c r="G69" s="1004"/>
      <c r="H69" s="1004"/>
      <c r="I69" s="1004"/>
      <c r="J69" s="1004"/>
      <c r="K69" s="1004"/>
      <c r="L69" s="1004"/>
      <c r="M69" s="1004"/>
      <c r="N69" s="1004"/>
      <c r="O69" s="1004"/>
      <c r="P69" s="1005"/>
      <c r="Q69" s="1006">
        <v>674</v>
      </c>
      <c r="R69" s="1000"/>
      <c r="S69" s="1000"/>
      <c r="T69" s="1000"/>
      <c r="U69" s="1000"/>
      <c r="V69" s="1000">
        <v>536</v>
      </c>
      <c r="W69" s="1000"/>
      <c r="X69" s="1000"/>
      <c r="Y69" s="1000"/>
      <c r="Z69" s="1000"/>
      <c r="AA69" s="1000">
        <v>138</v>
      </c>
      <c r="AB69" s="1000"/>
      <c r="AC69" s="1000"/>
      <c r="AD69" s="1000"/>
      <c r="AE69" s="1000"/>
      <c r="AF69" s="1000">
        <v>723</v>
      </c>
      <c r="AG69" s="1000"/>
      <c r="AH69" s="1000"/>
      <c r="AI69" s="1000"/>
      <c r="AJ69" s="1000"/>
      <c r="AK69" s="1000">
        <v>0</v>
      </c>
      <c r="AL69" s="1000"/>
      <c r="AM69" s="1000"/>
      <c r="AN69" s="1000"/>
      <c r="AO69" s="1000"/>
      <c r="AP69" s="1000">
        <v>2825</v>
      </c>
      <c r="AQ69" s="1000"/>
      <c r="AR69" s="1000"/>
      <c r="AS69" s="1000"/>
      <c r="AT69" s="1000"/>
      <c r="AU69" s="1000"/>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543</v>
      </c>
      <c r="C70" s="1004"/>
      <c r="D70" s="1004"/>
      <c r="E70" s="1004"/>
      <c r="F70" s="1004"/>
      <c r="G70" s="1004"/>
      <c r="H70" s="1004"/>
      <c r="I70" s="1004"/>
      <c r="J70" s="1004"/>
      <c r="K70" s="1004"/>
      <c r="L70" s="1004"/>
      <c r="M70" s="1004"/>
      <c r="N70" s="1004"/>
      <c r="O70" s="1004"/>
      <c r="P70" s="1005"/>
      <c r="Q70" s="1006">
        <v>10590</v>
      </c>
      <c r="R70" s="1000"/>
      <c r="S70" s="1000"/>
      <c r="T70" s="1000"/>
      <c r="U70" s="1000"/>
      <c r="V70" s="1000">
        <v>9677</v>
      </c>
      <c r="W70" s="1000"/>
      <c r="X70" s="1000"/>
      <c r="Y70" s="1000"/>
      <c r="Z70" s="1000"/>
      <c r="AA70" s="1000">
        <v>913</v>
      </c>
      <c r="AB70" s="1000"/>
      <c r="AC70" s="1000"/>
      <c r="AD70" s="1000"/>
      <c r="AE70" s="1000"/>
      <c r="AF70" s="1000">
        <v>0</v>
      </c>
      <c r="AG70" s="1000"/>
      <c r="AH70" s="1000"/>
      <c r="AI70" s="1000"/>
      <c r="AJ70" s="1000"/>
      <c r="AK70" s="1000">
        <v>15</v>
      </c>
      <c r="AL70" s="1000"/>
      <c r="AM70" s="1000"/>
      <c r="AN70" s="1000"/>
      <c r="AO70" s="1000"/>
      <c r="AP70" s="1000">
        <v>0</v>
      </c>
      <c r="AQ70" s="1000"/>
      <c r="AR70" s="1000"/>
      <c r="AS70" s="1000"/>
      <c r="AT70" s="1000"/>
      <c r="AU70" s="1000"/>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544</v>
      </c>
      <c r="C71" s="1004"/>
      <c r="D71" s="1004"/>
      <c r="E71" s="1004"/>
      <c r="F71" s="1004"/>
      <c r="G71" s="1004"/>
      <c r="H71" s="1004"/>
      <c r="I71" s="1004"/>
      <c r="J71" s="1004"/>
      <c r="K71" s="1004"/>
      <c r="L71" s="1004"/>
      <c r="M71" s="1004"/>
      <c r="N71" s="1004"/>
      <c r="O71" s="1004"/>
      <c r="P71" s="1005"/>
      <c r="Q71" s="1006">
        <v>1588</v>
      </c>
      <c r="R71" s="1000"/>
      <c r="S71" s="1000"/>
      <c r="T71" s="1000"/>
      <c r="U71" s="1000"/>
      <c r="V71" s="1000">
        <v>1587</v>
      </c>
      <c r="W71" s="1000"/>
      <c r="X71" s="1000"/>
      <c r="Y71" s="1000"/>
      <c r="Z71" s="1000"/>
      <c r="AA71" s="1000">
        <v>1</v>
      </c>
      <c r="AB71" s="1000"/>
      <c r="AC71" s="1000"/>
      <c r="AD71" s="1000"/>
      <c r="AE71" s="1000"/>
      <c r="AF71" s="1000">
        <v>1</v>
      </c>
      <c r="AG71" s="1000"/>
      <c r="AH71" s="1000"/>
      <c r="AI71" s="1000"/>
      <c r="AJ71" s="1000"/>
      <c r="AK71" s="1000">
        <v>0</v>
      </c>
      <c r="AL71" s="1000"/>
      <c r="AM71" s="1000"/>
      <c r="AN71" s="1000"/>
      <c r="AO71" s="1000"/>
      <c r="AP71" s="1000">
        <v>0</v>
      </c>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545</v>
      </c>
      <c r="C72" s="1004"/>
      <c r="D72" s="1004"/>
      <c r="E72" s="1004"/>
      <c r="F72" s="1004"/>
      <c r="G72" s="1004"/>
      <c r="H72" s="1004"/>
      <c r="I72" s="1004"/>
      <c r="J72" s="1004"/>
      <c r="K72" s="1004"/>
      <c r="L72" s="1004"/>
      <c r="M72" s="1004"/>
      <c r="N72" s="1004"/>
      <c r="O72" s="1004"/>
      <c r="P72" s="1005"/>
      <c r="Q72" s="1006">
        <v>2</v>
      </c>
      <c r="R72" s="1000"/>
      <c r="S72" s="1000"/>
      <c r="T72" s="1000"/>
      <c r="U72" s="1000"/>
      <c r="V72" s="1000">
        <v>1</v>
      </c>
      <c r="W72" s="1000"/>
      <c r="X72" s="1000"/>
      <c r="Y72" s="1000"/>
      <c r="Z72" s="1000"/>
      <c r="AA72" s="1000">
        <v>1</v>
      </c>
      <c r="AB72" s="1000"/>
      <c r="AC72" s="1000"/>
      <c r="AD72" s="1000"/>
      <c r="AE72" s="1000"/>
      <c r="AF72" s="1000">
        <v>0</v>
      </c>
      <c r="AG72" s="1000"/>
      <c r="AH72" s="1000"/>
      <c r="AI72" s="1000"/>
      <c r="AJ72" s="1000"/>
      <c r="AK72" s="1000">
        <v>0</v>
      </c>
      <c r="AL72" s="1000"/>
      <c r="AM72" s="1000"/>
      <c r="AN72" s="1000"/>
      <c r="AO72" s="1000"/>
      <c r="AP72" s="1000">
        <v>0</v>
      </c>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546</v>
      </c>
      <c r="C73" s="1004"/>
      <c r="D73" s="1004"/>
      <c r="E73" s="1004"/>
      <c r="F73" s="1004"/>
      <c r="G73" s="1004"/>
      <c r="H73" s="1004"/>
      <c r="I73" s="1004"/>
      <c r="J73" s="1004"/>
      <c r="K73" s="1004"/>
      <c r="L73" s="1004"/>
      <c r="M73" s="1004"/>
      <c r="N73" s="1004"/>
      <c r="O73" s="1004"/>
      <c r="P73" s="1005"/>
      <c r="Q73" s="1006">
        <v>54</v>
      </c>
      <c r="R73" s="1000"/>
      <c r="S73" s="1000"/>
      <c r="T73" s="1000"/>
      <c r="U73" s="1000"/>
      <c r="V73" s="1000">
        <v>48</v>
      </c>
      <c r="W73" s="1000"/>
      <c r="X73" s="1000"/>
      <c r="Y73" s="1000"/>
      <c r="Z73" s="1000"/>
      <c r="AA73" s="1000">
        <v>6</v>
      </c>
      <c r="AB73" s="1000"/>
      <c r="AC73" s="1000"/>
      <c r="AD73" s="1000"/>
      <c r="AE73" s="1000"/>
      <c r="AF73" s="1000">
        <v>0</v>
      </c>
      <c r="AG73" s="1000"/>
      <c r="AH73" s="1000"/>
      <c r="AI73" s="1000"/>
      <c r="AJ73" s="1000"/>
      <c r="AK73" s="1000">
        <v>0</v>
      </c>
      <c r="AL73" s="1000"/>
      <c r="AM73" s="1000"/>
      <c r="AN73" s="1000"/>
      <c r="AO73" s="1000"/>
      <c r="AP73" s="1000">
        <v>0</v>
      </c>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547</v>
      </c>
      <c r="C74" s="1004"/>
      <c r="D74" s="1004"/>
      <c r="E74" s="1004"/>
      <c r="F74" s="1004"/>
      <c r="G74" s="1004"/>
      <c r="H74" s="1004"/>
      <c r="I74" s="1004"/>
      <c r="J74" s="1004"/>
      <c r="K74" s="1004"/>
      <c r="L74" s="1004"/>
      <c r="M74" s="1004"/>
      <c r="N74" s="1004"/>
      <c r="O74" s="1004"/>
      <c r="P74" s="1005"/>
      <c r="Q74" s="1006">
        <v>42</v>
      </c>
      <c r="R74" s="1000"/>
      <c r="S74" s="1000"/>
      <c r="T74" s="1000"/>
      <c r="U74" s="1000"/>
      <c r="V74" s="1000">
        <v>37</v>
      </c>
      <c r="W74" s="1000"/>
      <c r="X74" s="1000"/>
      <c r="Y74" s="1000"/>
      <c r="Z74" s="1000"/>
      <c r="AA74" s="1000">
        <v>5</v>
      </c>
      <c r="AB74" s="1000"/>
      <c r="AC74" s="1000"/>
      <c r="AD74" s="1000"/>
      <c r="AE74" s="1000"/>
      <c r="AF74" s="1000">
        <v>0</v>
      </c>
      <c r="AG74" s="1000"/>
      <c r="AH74" s="1000"/>
      <c r="AI74" s="1000"/>
      <c r="AJ74" s="1000"/>
      <c r="AK74" s="1000">
        <v>18</v>
      </c>
      <c r="AL74" s="1000"/>
      <c r="AM74" s="1000"/>
      <c r="AN74" s="1000"/>
      <c r="AO74" s="1000"/>
      <c r="AP74" s="1000">
        <v>0</v>
      </c>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548</v>
      </c>
      <c r="C75" s="1004"/>
      <c r="D75" s="1004"/>
      <c r="E75" s="1004"/>
      <c r="F75" s="1004"/>
      <c r="G75" s="1004"/>
      <c r="H75" s="1004"/>
      <c r="I75" s="1004"/>
      <c r="J75" s="1004"/>
      <c r="K75" s="1004"/>
      <c r="L75" s="1004"/>
      <c r="M75" s="1004"/>
      <c r="N75" s="1004"/>
      <c r="O75" s="1004"/>
      <c r="P75" s="1005"/>
      <c r="Q75" s="1007">
        <v>771</v>
      </c>
      <c r="R75" s="1008"/>
      <c r="S75" s="1008"/>
      <c r="T75" s="1008"/>
      <c r="U75" s="1009"/>
      <c r="V75" s="1010">
        <v>722</v>
      </c>
      <c r="W75" s="1008"/>
      <c r="X75" s="1008"/>
      <c r="Y75" s="1008"/>
      <c r="Z75" s="1009"/>
      <c r="AA75" s="1010">
        <v>49</v>
      </c>
      <c r="AB75" s="1008"/>
      <c r="AC75" s="1008"/>
      <c r="AD75" s="1008"/>
      <c r="AE75" s="1009"/>
      <c r="AF75" s="1010">
        <v>49</v>
      </c>
      <c r="AG75" s="1008"/>
      <c r="AH75" s="1008"/>
      <c r="AI75" s="1008"/>
      <c r="AJ75" s="1009"/>
      <c r="AK75" s="1010">
        <v>0</v>
      </c>
      <c r="AL75" s="1008"/>
      <c r="AM75" s="1008"/>
      <c r="AN75" s="1008"/>
      <c r="AO75" s="1009"/>
      <c r="AP75" s="1010">
        <v>0</v>
      </c>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549</v>
      </c>
      <c r="C76" s="1004"/>
      <c r="D76" s="1004"/>
      <c r="E76" s="1004"/>
      <c r="F76" s="1004"/>
      <c r="G76" s="1004"/>
      <c r="H76" s="1004"/>
      <c r="I76" s="1004"/>
      <c r="J76" s="1004"/>
      <c r="K76" s="1004"/>
      <c r="L76" s="1004"/>
      <c r="M76" s="1004"/>
      <c r="N76" s="1004"/>
      <c r="O76" s="1004"/>
      <c r="P76" s="1005"/>
      <c r="Q76" s="1007">
        <v>246870</v>
      </c>
      <c r="R76" s="1008"/>
      <c r="S76" s="1008"/>
      <c r="T76" s="1008"/>
      <c r="U76" s="1009"/>
      <c r="V76" s="1010">
        <v>235027</v>
      </c>
      <c r="W76" s="1008"/>
      <c r="X76" s="1008"/>
      <c r="Y76" s="1008"/>
      <c r="Z76" s="1009"/>
      <c r="AA76" s="1010">
        <v>11843</v>
      </c>
      <c r="AB76" s="1008"/>
      <c r="AC76" s="1008"/>
      <c r="AD76" s="1008"/>
      <c r="AE76" s="1009"/>
      <c r="AF76" s="1010">
        <v>11843</v>
      </c>
      <c r="AG76" s="1008"/>
      <c r="AH76" s="1008"/>
      <c r="AI76" s="1008"/>
      <c r="AJ76" s="1009"/>
      <c r="AK76" s="1010">
        <v>516</v>
      </c>
      <c r="AL76" s="1008"/>
      <c r="AM76" s="1008"/>
      <c r="AN76" s="1008"/>
      <c r="AO76" s="1009"/>
      <c r="AP76" s="1010">
        <v>0</v>
      </c>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550</v>
      </c>
      <c r="C77" s="1004"/>
      <c r="D77" s="1004"/>
      <c r="E77" s="1004"/>
      <c r="F77" s="1004"/>
      <c r="G77" s="1004"/>
      <c r="H77" s="1004"/>
      <c r="I77" s="1004"/>
      <c r="J77" s="1004"/>
      <c r="K77" s="1004"/>
      <c r="L77" s="1004"/>
      <c r="M77" s="1004"/>
      <c r="N77" s="1004"/>
      <c r="O77" s="1004"/>
      <c r="P77" s="1005"/>
      <c r="Q77" s="1007">
        <v>3731</v>
      </c>
      <c r="R77" s="1008"/>
      <c r="S77" s="1008"/>
      <c r="T77" s="1008"/>
      <c r="U77" s="1009"/>
      <c r="V77" s="1010">
        <v>2984</v>
      </c>
      <c r="W77" s="1008"/>
      <c r="X77" s="1008"/>
      <c r="Y77" s="1008"/>
      <c r="Z77" s="1009"/>
      <c r="AA77" s="1010">
        <v>747</v>
      </c>
      <c r="AB77" s="1008"/>
      <c r="AC77" s="1008"/>
      <c r="AD77" s="1008"/>
      <c r="AE77" s="1009"/>
      <c r="AF77" s="1010">
        <v>288</v>
      </c>
      <c r="AG77" s="1008"/>
      <c r="AH77" s="1008"/>
      <c r="AI77" s="1008"/>
      <c r="AJ77" s="1009"/>
      <c r="AK77" s="1010">
        <v>115</v>
      </c>
      <c r="AL77" s="1008"/>
      <c r="AM77" s="1008"/>
      <c r="AN77" s="1008"/>
      <c r="AO77" s="1009"/>
      <c r="AP77" s="1010">
        <v>870</v>
      </c>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551</v>
      </c>
      <c r="C78" s="1004"/>
      <c r="D78" s="1004"/>
      <c r="E78" s="1004"/>
      <c r="F78" s="1004"/>
      <c r="G78" s="1004"/>
      <c r="H78" s="1004"/>
      <c r="I78" s="1004"/>
      <c r="J78" s="1004"/>
      <c r="K78" s="1004"/>
      <c r="L78" s="1004"/>
      <c r="M78" s="1004"/>
      <c r="N78" s="1004"/>
      <c r="O78" s="1004"/>
      <c r="P78" s="1005"/>
      <c r="Q78" s="1006">
        <v>33</v>
      </c>
      <c r="R78" s="1000"/>
      <c r="S78" s="1000"/>
      <c r="T78" s="1000"/>
      <c r="U78" s="1000"/>
      <c r="V78" s="1000">
        <v>31</v>
      </c>
      <c r="W78" s="1000"/>
      <c r="X78" s="1000"/>
      <c r="Y78" s="1000"/>
      <c r="Z78" s="1000"/>
      <c r="AA78" s="1000">
        <v>2</v>
      </c>
      <c r="AB78" s="1000"/>
      <c r="AC78" s="1000"/>
      <c r="AD78" s="1000"/>
      <c r="AE78" s="1000"/>
      <c r="AF78" s="1000">
        <v>2</v>
      </c>
      <c r="AG78" s="1000"/>
      <c r="AH78" s="1000"/>
      <c r="AI78" s="1000"/>
      <c r="AJ78" s="1000"/>
      <c r="AK78" s="1000">
        <v>0</v>
      </c>
      <c r="AL78" s="1000"/>
      <c r="AM78" s="1000"/>
      <c r="AN78" s="1000"/>
      <c r="AO78" s="1000"/>
      <c r="AP78" s="1000">
        <v>0</v>
      </c>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373</v>
      </c>
      <c r="B88" s="973" t="s">
        <v>398</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373</v>
      </c>
      <c r="BR102" s="973" t="s">
        <v>399</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406</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407</v>
      </c>
      <c r="AB109" s="923"/>
      <c r="AC109" s="923"/>
      <c r="AD109" s="923"/>
      <c r="AE109" s="924"/>
      <c r="AF109" s="925" t="s">
        <v>289</v>
      </c>
      <c r="AG109" s="923"/>
      <c r="AH109" s="923"/>
      <c r="AI109" s="923"/>
      <c r="AJ109" s="924"/>
      <c r="AK109" s="925" t="s">
        <v>288</v>
      </c>
      <c r="AL109" s="923"/>
      <c r="AM109" s="923"/>
      <c r="AN109" s="923"/>
      <c r="AO109" s="924"/>
      <c r="AP109" s="925" t="s">
        <v>408</v>
      </c>
      <c r="AQ109" s="923"/>
      <c r="AR109" s="923"/>
      <c r="AS109" s="923"/>
      <c r="AT109" s="954"/>
      <c r="AU109" s="922" t="s">
        <v>406</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407</v>
      </c>
      <c r="BR109" s="923"/>
      <c r="BS109" s="923"/>
      <c r="BT109" s="923"/>
      <c r="BU109" s="924"/>
      <c r="BV109" s="925" t="s">
        <v>289</v>
      </c>
      <c r="BW109" s="923"/>
      <c r="BX109" s="923"/>
      <c r="BY109" s="923"/>
      <c r="BZ109" s="924"/>
      <c r="CA109" s="925" t="s">
        <v>288</v>
      </c>
      <c r="CB109" s="923"/>
      <c r="CC109" s="923"/>
      <c r="CD109" s="923"/>
      <c r="CE109" s="924"/>
      <c r="CF109" s="961" t="s">
        <v>408</v>
      </c>
      <c r="CG109" s="961"/>
      <c r="CH109" s="961"/>
      <c r="CI109" s="961"/>
      <c r="CJ109" s="961"/>
      <c r="CK109" s="925" t="s">
        <v>409</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407</v>
      </c>
      <c r="DH109" s="923"/>
      <c r="DI109" s="923"/>
      <c r="DJ109" s="923"/>
      <c r="DK109" s="924"/>
      <c r="DL109" s="925" t="s">
        <v>289</v>
      </c>
      <c r="DM109" s="923"/>
      <c r="DN109" s="923"/>
      <c r="DO109" s="923"/>
      <c r="DP109" s="924"/>
      <c r="DQ109" s="925" t="s">
        <v>288</v>
      </c>
      <c r="DR109" s="923"/>
      <c r="DS109" s="923"/>
      <c r="DT109" s="923"/>
      <c r="DU109" s="924"/>
      <c r="DV109" s="925" t="s">
        <v>408</v>
      </c>
      <c r="DW109" s="923"/>
      <c r="DX109" s="923"/>
      <c r="DY109" s="923"/>
      <c r="DZ109" s="954"/>
    </row>
    <row r="110" spans="1:131" s="199" customFormat="1" ht="26.25" customHeight="1" x14ac:dyDescent="0.15">
      <c r="A110" s="825" t="s">
        <v>410</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39644</v>
      </c>
      <c r="AB110" s="916"/>
      <c r="AC110" s="916"/>
      <c r="AD110" s="916"/>
      <c r="AE110" s="917"/>
      <c r="AF110" s="918">
        <v>7972</v>
      </c>
      <c r="AG110" s="916"/>
      <c r="AH110" s="916"/>
      <c r="AI110" s="916"/>
      <c r="AJ110" s="917"/>
      <c r="AK110" s="918">
        <v>7973</v>
      </c>
      <c r="AL110" s="916"/>
      <c r="AM110" s="916"/>
      <c r="AN110" s="916"/>
      <c r="AO110" s="917"/>
      <c r="AP110" s="919">
        <v>0.2</v>
      </c>
      <c r="AQ110" s="920"/>
      <c r="AR110" s="920"/>
      <c r="AS110" s="920"/>
      <c r="AT110" s="921"/>
      <c r="AU110" s="955" t="s">
        <v>62</v>
      </c>
      <c r="AV110" s="956"/>
      <c r="AW110" s="956"/>
      <c r="AX110" s="956"/>
      <c r="AY110" s="956"/>
      <c r="AZ110" s="881" t="s">
        <v>411</v>
      </c>
      <c r="BA110" s="826"/>
      <c r="BB110" s="826"/>
      <c r="BC110" s="826"/>
      <c r="BD110" s="826"/>
      <c r="BE110" s="826"/>
      <c r="BF110" s="826"/>
      <c r="BG110" s="826"/>
      <c r="BH110" s="826"/>
      <c r="BI110" s="826"/>
      <c r="BJ110" s="826"/>
      <c r="BK110" s="826"/>
      <c r="BL110" s="826"/>
      <c r="BM110" s="826"/>
      <c r="BN110" s="826"/>
      <c r="BO110" s="826"/>
      <c r="BP110" s="827"/>
      <c r="BQ110" s="882">
        <v>23428</v>
      </c>
      <c r="BR110" s="863"/>
      <c r="BS110" s="863"/>
      <c r="BT110" s="863"/>
      <c r="BU110" s="863"/>
      <c r="BV110" s="863">
        <v>15888</v>
      </c>
      <c r="BW110" s="863"/>
      <c r="BX110" s="863"/>
      <c r="BY110" s="863"/>
      <c r="BZ110" s="863"/>
      <c r="CA110" s="863">
        <v>8190</v>
      </c>
      <c r="CB110" s="863"/>
      <c r="CC110" s="863"/>
      <c r="CD110" s="863"/>
      <c r="CE110" s="863"/>
      <c r="CF110" s="887">
        <v>0.2</v>
      </c>
      <c r="CG110" s="888"/>
      <c r="CH110" s="888"/>
      <c r="CI110" s="888"/>
      <c r="CJ110" s="888"/>
      <c r="CK110" s="951" t="s">
        <v>412</v>
      </c>
      <c r="CL110" s="837"/>
      <c r="CM110" s="912" t="s">
        <v>413</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414</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415</v>
      </c>
      <c r="BA111" s="768"/>
      <c r="BB111" s="768"/>
      <c r="BC111" s="768"/>
      <c r="BD111" s="768"/>
      <c r="BE111" s="768"/>
      <c r="BF111" s="768"/>
      <c r="BG111" s="768"/>
      <c r="BH111" s="768"/>
      <c r="BI111" s="768"/>
      <c r="BJ111" s="768"/>
      <c r="BK111" s="768"/>
      <c r="BL111" s="768"/>
      <c r="BM111" s="768"/>
      <c r="BN111" s="768"/>
      <c r="BO111" s="768"/>
      <c r="BP111" s="769"/>
      <c r="BQ111" s="834" t="s">
        <v>113</v>
      </c>
      <c r="BR111" s="835"/>
      <c r="BS111" s="835"/>
      <c r="BT111" s="835"/>
      <c r="BU111" s="835"/>
      <c r="BV111" s="835" t="s">
        <v>113</v>
      </c>
      <c r="BW111" s="835"/>
      <c r="BX111" s="835"/>
      <c r="BY111" s="835"/>
      <c r="BZ111" s="835"/>
      <c r="CA111" s="835" t="s">
        <v>113</v>
      </c>
      <c r="CB111" s="835"/>
      <c r="CC111" s="835"/>
      <c r="CD111" s="835"/>
      <c r="CE111" s="835"/>
      <c r="CF111" s="896" t="s">
        <v>113</v>
      </c>
      <c r="CG111" s="897"/>
      <c r="CH111" s="897"/>
      <c r="CI111" s="897"/>
      <c r="CJ111" s="897"/>
      <c r="CK111" s="952"/>
      <c r="CL111" s="839"/>
      <c r="CM111" s="842" t="s">
        <v>416</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417</v>
      </c>
      <c r="B112" s="938"/>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419</v>
      </c>
      <c r="BA112" s="768"/>
      <c r="BB112" s="768"/>
      <c r="BC112" s="768"/>
      <c r="BD112" s="768"/>
      <c r="BE112" s="768"/>
      <c r="BF112" s="768"/>
      <c r="BG112" s="768"/>
      <c r="BH112" s="768"/>
      <c r="BI112" s="768"/>
      <c r="BJ112" s="768"/>
      <c r="BK112" s="768"/>
      <c r="BL112" s="768"/>
      <c r="BM112" s="768"/>
      <c r="BN112" s="768"/>
      <c r="BO112" s="768"/>
      <c r="BP112" s="769"/>
      <c r="BQ112" s="834" t="s">
        <v>113</v>
      </c>
      <c r="BR112" s="835"/>
      <c r="BS112" s="835"/>
      <c r="BT112" s="835"/>
      <c r="BU112" s="835"/>
      <c r="BV112" s="835" t="s">
        <v>113</v>
      </c>
      <c r="BW112" s="835"/>
      <c r="BX112" s="835"/>
      <c r="BY112" s="835"/>
      <c r="BZ112" s="835"/>
      <c r="CA112" s="835" t="s">
        <v>113</v>
      </c>
      <c r="CB112" s="835"/>
      <c r="CC112" s="835"/>
      <c r="CD112" s="835"/>
      <c r="CE112" s="835"/>
      <c r="CF112" s="896" t="s">
        <v>113</v>
      </c>
      <c r="CG112" s="897"/>
      <c r="CH112" s="897"/>
      <c r="CI112" s="897"/>
      <c r="CJ112" s="897"/>
      <c r="CK112" s="952"/>
      <c r="CL112" s="839"/>
      <c r="CM112" s="842" t="s">
        <v>420</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t="s">
        <v>113</v>
      </c>
      <c r="AB113" s="944"/>
      <c r="AC113" s="944"/>
      <c r="AD113" s="944"/>
      <c r="AE113" s="945"/>
      <c r="AF113" s="946" t="s">
        <v>113</v>
      </c>
      <c r="AG113" s="944"/>
      <c r="AH113" s="944"/>
      <c r="AI113" s="944"/>
      <c r="AJ113" s="945"/>
      <c r="AK113" s="946" t="s">
        <v>113</v>
      </c>
      <c r="AL113" s="944"/>
      <c r="AM113" s="944"/>
      <c r="AN113" s="944"/>
      <c r="AO113" s="945"/>
      <c r="AP113" s="947" t="s">
        <v>113</v>
      </c>
      <c r="AQ113" s="948"/>
      <c r="AR113" s="948"/>
      <c r="AS113" s="948"/>
      <c r="AT113" s="949"/>
      <c r="AU113" s="957"/>
      <c r="AV113" s="958"/>
      <c r="AW113" s="958"/>
      <c r="AX113" s="958"/>
      <c r="AY113" s="958"/>
      <c r="AZ113" s="833" t="s">
        <v>422</v>
      </c>
      <c r="BA113" s="768"/>
      <c r="BB113" s="768"/>
      <c r="BC113" s="768"/>
      <c r="BD113" s="768"/>
      <c r="BE113" s="768"/>
      <c r="BF113" s="768"/>
      <c r="BG113" s="768"/>
      <c r="BH113" s="768"/>
      <c r="BI113" s="768"/>
      <c r="BJ113" s="768"/>
      <c r="BK113" s="768"/>
      <c r="BL113" s="768"/>
      <c r="BM113" s="768"/>
      <c r="BN113" s="768"/>
      <c r="BO113" s="768"/>
      <c r="BP113" s="769"/>
      <c r="BQ113" s="834">
        <v>115978</v>
      </c>
      <c r="BR113" s="835"/>
      <c r="BS113" s="835"/>
      <c r="BT113" s="835"/>
      <c r="BU113" s="835"/>
      <c r="BV113" s="835">
        <v>101766</v>
      </c>
      <c r="BW113" s="835"/>
      <c r="BX113" s="835"/>
      <c r="BY113" s="835"/>
      <c r="BZ113" s="835"/>
      <c r="CA113" s="835">
        <v>88309</v>
      </c>
      <c r="CB113" s="835"/>
      <c r="CC113" s="835"/>
      <c r="CD113" s="835"/>
      <c r="CE113" s="835"/>
      <c r="CF113" s="896">
        <v>1.8</v>
      </c>
      <c r="CG113" s="897"/>
      <c r="CH113" s="897"/>
      <c r="CI113" s="897"/>
      <c r="CJ113" s="897"/>
      <c r="CK113" s="952"/>
      <c r="CL113" s="839"/>
      <c r="CM113" s="842" t="s">
        <v>423</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x14ac:dyDescent="0.15">
      <c r="A114" s="939"/>
      <c r="B114" s="940"/>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46587</v>
      </c>
      <c r="AB114" s="798"/>
      <c r="AC114" s="798"/>
      <c r="AD114" s="798"/>
      <c r="AE114" s="799"/>
      <c r="AF114" s="800">
        <v>48071</v>
      </c>
      <c r="AG114" s="798"/>
      <c r="AH114" s="798"/>
      <c r="AI114" s="798"/>
      <c r="AJ114" s="799"/>
      <c r="AK114" s="800">
        <v>51180</v>
      </c>
      <c r="AL114" s="798"/>
      <c r="AM114" s="798"/>
      <c r="AN114" s="798"/>
      <c r="AO114" s="799"/>
      <c r="AP114" s="845">
        <v>1</v>
      </c>
      <c r="AQ114" s="846"/>
      <c r="AR114" s="846"/>
      <c r="AS114" s="846"/>
      <c r="AT114" s="847"/>
      <c r="AU114" s="957"/>
      <c r="AV114" s="958"/>
      <c r="AW114" s="958"/>
      <c r="AX114" s="958"/>
      <c r="AY114" s="958"/>
      <c r="AZ114" s="833" t="s">
        <v>425</v>
      </c>
      <c r="BA114" s="768"/>
      <c r="BB114" s="768"/>
      <c r="BC114" s="768"/>
      <c r="BD114" s="768"/>
      <c r="BE114" s="768"/>
      <c r="BF114" s="768"/>
      <c r="BG114" s="768"/>
      <c r="BH114" s="768"/>
      <c r="BI114" s="768"/>
      <c r="BJ114" s="768"/>
      <c r="BK114" s="768"/>
      <c r="BL114" s="768"/>
      <c r="BM114" s="768"/>
      <c r="BN114" s="768"/>
      <c r="BO114" s="768"/>
      <c r="BP114" s="769"/>
      <c r="BQ114" s="834">
        <v>649015</v>
      </c>
      <c r="BR114" s="835"/>
      <c r="BS114" s="835"/>
      <c r="BT114" s="835"/>
      <c r="BU114" s="835"/>
      <c r="BV114" s="835">
        <v>633506</v>
      </c>
      <c r="BW114" s="835"/>
      <c r="BX114" s="835"/>
      <c r="BY114" s="835"/>
      <c r="BZ114" s="835"/>
      <c r="CA114" s="835">
        <v>587437</v>
      </c>
      <c r="CB114" s="835"/>
      <c r="CC114" s="835"/>
      <c r="CD114" s="835"/>
      <c r="CE114" s="835"/>
      <c r="CF114" s="896">
        <v>12</v>
      </c>
      <c r="CG114" s="897"/>
      <c r="CH114" s="897"/>
      <c r="CI114" s="897"/>
      <c r="CJ114" s="897"/>
      <c r="CK114" s="952"/>
      <c r="CL114" s="839"/>
      <c r="CM114" s="842" t="s">
        <v>426</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113</v>
      </c>
      <c r="AB115" s="944"/>
      <c r="AC115" s="944"/>
      <c r="AD115" s="944"/>
      <c r="AE115" s="945"/>
      <c r="AF115" s="946" t="s">
        <v>113</v>
      </c>
      <c r="AG115" s="944"/>
      <c r="AH115" s="944"/>
      <c r="AI115" s="944"/>
      <c r="AJ115" s="945"/>
      <c r="AK115" s="946" t="s">
        <v>113</v>
      </c>
      <c r="AL115" s="944"/>
      <c r="AM115" s="944"/>
      <c r="AN115" s="944"/>
      <c r="AO115" s="945"/>
      <c r="AP115" s="947" t="s">
        <v>113</v>
      </c>
      <c r="AQ115" s="948"/>
      <c r="AR115" s="948"/>
      <c r="AS115" s="948"/>
      <c r="AT115" s="949"/>
      <c r="AU115" s="957"/>
      <c r="AV115" s="958"/>
      <c r="AW115" s="958"/>
      <c r="AX115" s="958"/>
      <c r="AY115" s="958"/>
      <c r="AZ115" s="833" t="s">
        <v>428</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t="s">
        <v>113</v>
      </c>
      <c r="BW115" s="835"/>
      <c r="BX115" s="835"/>
      <c r="BY115" s="835"/>
      <c r="BZ115" s="835"/>
      <c r="CA115" s="835" t="s">
        <v>113</v>
      </c>
      <c r="CB115" s="835"/>
      <c r="CC115" s="835"/>
      <c r="CD115" s="835"/>
      <c r="CE115" s="835"/>
      <c r="CF115" s="896" t="s">
        <v>113</v>
      </c>
      <c r="CG115" s="897"/>
      <c r="CH115" s="897"/>
      <c r="CI115" s="897"/>
      <c r="CJ115" s="897"/>
      <c r="CK115" s="952"/>
      <c r="CL115" s="839"/>
      <c r="CM115" s="833" t="s">
        <v>429</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15">
      <c r="A116" s="941"/>
      <c r="B116" s="942"/>
      <c r="C116" s="901" t="s">
        <v>430</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431</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432</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15">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433</v>
      </c>
      <c r="Z117" s="924"/>
      <c r="AA117" s="929">
        <v>86231</v>
      </c>
      <c r="AB117" s="930"/>
      <c r="AC117" s="930"/>
      <c r="AD117" s="930"/>
      <c r="AE117" s="931"/>
      <c r="AF117" s="932">
        <v>56043</v>
      </c>
      <c r="AG117" s="930"/>
      <c r="AH117" s="930"/>
      <c r="AI117" s="930"/>
      <c r="AJ117" s="931"/>
      <c r="AK117" s="932">
        <v>59153</v>
      </c>
      <c r="AL117" s="930"/>
      <c r="AM117" s="930"/>
      <c r="AN117" s="930"/>
      <c r="AO117" s="931"/>
      <c r="AP117" s="933"/>
      <c r="AQ117" s="934"/>
      <c r="AR117" s="934"/>
      <c r="AS117" s="934"/>
      <c r="AT117" s="935"/>
      <c r="AU117" s="957"/>
      <c r="AV117" s="958"/>
      <c r="AW117" s="958"/>
      <c r="AX117" s="958"/>
      <c r="AY117" s="958"/>
      <c r="AZ117" s="884" t="s">
        <v>434</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435</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409</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407</v>
      </c>
      <c r="AB118" s="923"/>
      <c r="AC118" s="923"/>
      <c r="AD118" s="923"/>
      <c r="AE118" s="924"/>
      <c r="AF118" s="925" t="s">
        <v>289</v>
      </c>
      <c r="AG118" s="923"/>
      <c r="AH118" s="923"/>
      <c r="AI118" s="923"/>
      <c r="AJ118" s="924"/>
      <c r="AK118" s="925" t="s">
        <v>288</v>
      </c>
      <c r="AL118" s="923"/>
      <c r="AM118" s="923"/>
      <c r="AN118" s="923"/>
      <c r="AO118" s="924"/>
      <c r="AP118" s="926" t="s">
        <v>408</v>
      </c>
      <c r="AQ118" s="927"/>
      <c r="AR118" s="927"/>
      <c r="AS118" s="927"/>
      <c r="AT118" s="928"/>
      <c r="AU118" s="957"/>
      <c r="AV118" s="958"/>
      <c r="AW118" s="958"/>
      <c r="AX118" s="958"/>
      <c r="AY118" s="958"/>
      <c r="AZ118" s="900" t="s">
        <v>436</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437</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412</v>
      </c>
      <c r="B119" s="837"/>
      <c r="C119" s="912" t="s">
        <v>413</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438</v>
      </c>
      <c r="BP119" s="899"/>
      <c r="BQ119" s="903">
        <v>788421</v>
      </c>
      <c r="BR119" s="866"/>
      <c r="BS119" s="866"/>
      <c r="BT119" s="866"/>
      <c r="BU119" s="866"/>
      <c r="BV119" s="866">
        <v>751160</v>
      </c>
      <c r="BW119" s="866"/>
      <c r="BX119" s="866"/>
      <c r="BY119" s="866"/>
      <c r="BZ119" s="866"/>
      <c r="CA119" s="866">
        <v>683936</v>
      </c>
      <c r="CB119" s="866"/>
      <c r="CC119" s="866"/>
      <c r="CD119" s="866"/>
      <c r="CE119" s="866"/>
      <c r="CF119" s="764"/>
      <c r="CG119" s="765"/>
      <c r="CH119" s="765"/>
      <c r="CI119" s="765"/>
      <c r="CJ119" s="855"/>
      <c r="CK119" s="953"/>
      <c r="CL119" s="841"/>
      <c r="CM119" s="859" t="s">
        <v>439</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113</v>
      </c>
      <c r="DH119" s="781"/>
      <c r="DI119" s="781"/>
      <c r="DJ119" s="781"/>
      <c r="DK119" s="782"/>
      <c r="DL119" s="783" t="s">
        <v>113</v>
      </c>
      <c r="DM119" s="781"/>
      <c r="DN119" s="781"/>
      <c r="DO119" s="781"/>
      <c r="DP119" s="782"/>
      <c r="DQ119" s="783" t="s">
        <v>113</v>
      </c>
      <c r="DR119" s="781"/>
      <c r="DS119" s="781"/>
      <c r="DT119" s="781"/>
      <c r="DU119" s="782"/>
      <c r="DV119" s="869" t="s">
        <v>113</v>
      </c>
      <c r="DW119" s="870"/>
      <c r="DX119" s="870"/>
      <c r="DY119" s="870"/>
      <c r="DZ119" s="871"/>
    </row>
    <row r="120" spans="1:130" s="199" customFormat="1" ht="26.25" customHeight="1" x14ac:dyDescent="0.15">
      <c r="A120" s="838"/>
      <c r="B120" s="839"/>
      <c r="C120" s="842" t="s">
        <v>416</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440</v>
      </c>
      <c r="AV120" s="905"/>
      <c r="AW120" s="905"/>
      <c r="AX120" s="905"/>
      <c r="AY120" s="906"/>
      <c r="AZ120" s="881" t="s">
        <v>441</v>
      </c>
      <c r="BA120" s="826"/>
      <c r="BB120" s="826"/>
      <c r="BC120" s="826"/>
      <c r="BD120" s="826"/>
      <c r="BE120" s="826"/>
      <c r="BF120" s="826"/>
      <c r="BG120" s="826"/>
      <c r="BH120" s="826"/>
      <c r="BI120" s="826"/>
      <c r="BJ120" s="826"/>
      <c r="BK120" s="826"/>
      <c r="BL120" s="826"/>
      <c r="BM120" s="826"/>
      <c r="BN120" s="826"/>
      <c r="BO120" s="826"/>
      <c r="BP120" s="827"/>
      <c r="BQ120" s="882">
        <v>21667979</v>
      </c>
      <c r="BR120" s="863"/>
      <c r="BS120" s="863"/>
      <c r="BT120" s="863"/>
      <c r="BU120" s="863"/>
      <c r="BV120" s="863">
        <v>27870134</v>
      </c>
      <c r="BW120" s="863"/>
      <c r="BX120" s="863"/>
      <c r="BY120" s="863"/>
      <c r="BZ120" s="863"/>
      <c r="CA120" s="863">
        <v>32449282</v>
      </c>
      <c r="CB120" s="863"/>
      <c r="CC120" s="863"/>
      <c r="CD120" s="863"/>
      <c r="CE120" s="863"/>
      <c r="CF120" s="887">
        <v>660.4</v>
      </c>
      <c r="CG120" s="888"/>
      <c r="CH120" s="888"/>
      <c r="CI120" s="888"/>
      <c r="CJ120" s="888"/>
      <c r="CK120" s="889" t="s">
        <v>442</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t="s">
        <v>113</v>
      </c>
      <c r="DH120" s="863"/>
      <c r="DI120" s="863"/>
      <c r="DJ120" s="863"/>
      <c r="DK120" s="863"/>
      <c r="DL120" s="863" t="s">
        <v>113</v>
      </c>
      <c r="DM120" s="863"/>
      <c r="DN120" s="863"/>
      <c r="DO120" s="863"/>
      <c r="DP120" s="863"/>
      <c r="DQ120" s="863" t="s">
        <v>113</v>
      </c>
      <c r="DR120" s="863"/>
      <c r="DS120" s="863"/>
      <c r="DT120" s="863"/>
      <c r="DU120" s="863"/>
      <c r="DV120" s="864" t="s">
        <v>113</v>
      </c>
      <c r="DW120" s="864"/>
      <c r="DX120" s="864"/>
      <c r="DY120" s="864"/>
      <c r="DZ120" s="865"/>
    </row>
    <row r="121" spans="1:130" s="199" customFormat="1" ht="26.25" customHeight="1" x14ac:dyDescent="0.15">
      <c r="A121" s="838"/>
      <c r="B121" s="839"/>
      <c r="C121" s="884" t="s">
        <v>443</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444</v>
      </c>
      <c r="BA121" s="768"/>
      <c r="BB121" s="768"/>
      <c r="BC121" s="768"/>
      <c r="BD121" s="768"/>
      <c r="BE121" s="768"/>
      <c r="BF121" s="768"/>
      <c r="BG121" s="768"/>
      <c r="BH121" s="768"/>
      <c r="BI121" s="768"/>
      <c r="BJ121" s="768"/>
      <c r="BK121" s="768"/>
      <c r="BL121" s="768"/>
      <c r="BM121" s="768"/>
      <c r="BN121" s="768"/>
      <c r="BO121" s="768"/>
      <c r="BP121" s="769"/>
      <c r="BQ121" s="834" t="s">
        <v>113</v>
      </c>
      <c r="BR121" s="835"/>
      <c r="BS121" s="835"/>
      <c r="BT121" s="835"/>
      <c r="BU121" s="835"/>
      <c r="BV121" s="835" t="s">
        <v>113</v>
      </c>
      <c r="BW121" s="835"/>
      <c r="BX121" s="835"/>
      <c r="BY121" s="835"/>
      <c r="BZ121" s="835"/>
      <c r="CA121" s="835" t="s">
        <v>113</v>
      </c>
      <c r="CB121" s="835"/>
      <c r="CC121" s="835"/>
      <c r="CD121" s="835"/>
      <c r="CE121" s="835"/>
      <c r="CF121" s="896" t="s">
        <v>113</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t="s">
        <v>113</v>
      </c>
      <c r="DH121" s="835"/>
      <c r="DI121" s="835"/>
      <c r="DJ121" s="835"/>
      <c r="DK121" s="835"/>
      <c r="DL121" s="835" t="s">
        <v>113</v>
      </c>
      <c r="DM121" s="835"/>
      <c r="DN121" s="835"/>
      <c r="DO121" s="835"/>
      <c r="DP121" s="835"/>
      <c r="DQ121" s="835" t="s">
        <v>113</v>
      </c>
      <c r="DR121" s="835"/>
      <c r="DS121" s="835"/>
      <c r="DT121" s="835"/>
      <c r="DU121" s="835"/>
      <c r="DV121" s="812" t="s">
        <v>113</v>
      </c>
      <c r="DW121" s="812"/>
      <c r="DX121" s="812"/>
      <c r="DY121" s="812"/>
      <c r="DZ121" s="813"/>
    </row>
    <row r="122" spans="1:130" s="199" customFormat="1" ht="26.25" customHeight="1" x14ac:dyDescent="0.15">
      <c r="A122" s="838"/>
      <c r="B122" s="839"/>
      <c r="C122" s="842" t="s">
        <v>426</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445</v>
      </c>
      <c r="BA122" s="901"/>
      <c r="BB122" s="901"/>
      <c r="BC122" s="901"/>
      <c r="BD122" s="901"/>
      <c r="BE122" s="901"/>
      <c r="BF122" s="901"/>
      <c r="BG122" s="901"/>
      <c r="BH122" s="901"/>
      <c r="BI122" s="901"/>
      <c r="BJ122" s="901"/>
      <c r="BK122" s="901"/>
      <c r="BL122" s="901"/>
      <c r="BM122" s="901"/>
      <c r="BN122" s="901"/>
      <c r="BO122" s="901"/>
      <c r="BP122" s="902"/>
      <c r="BQ122" s="903">
        <v>1765922</v>
      </c>
      <c r="BR122" s="866"/>
      <c r="BS122" s="866"/>
      <c r="BT122" s="866"/>
      <c r="BU122" s="866"/>
      <c r="BV122" s="866">
        <v>1601272</v>
      </c>
      <c r="BW122" s="866"/>
      <c r="BX122" s="866"/>
      <c r="BY122" s="866"/>
      <c r="BZ122" s="866"/>
      <c r="CA122" s="866">
        <v>1434208</v>
      </c>
      <c r="CB122" s="866"/>
      <c r="CC122" s="866"/>
      <c r="CD122" s="866"/>
      <c r="CE122" s="866"/>
      <c r="CF122" s="867">
        <v>29.2</v>
      </c>
      <c r="CG122" s="868"/>
      <c r="CH122" s="868"/>
      <c r="CI122" s="868"/>
      <c r="CJ122" s="868"/>
      <c r="CK122" s="890"/>
      <c r="CL122" s="876"/>
      <c r="CM122" s="876"/>
      <c r="CN122" s="876"/>
      <c r="CO122" s="877"/>
      <c r="CP122" s="856" t="s">
        <v>388</v>
      </c>
      <c r="CQ122" s="857"/>
      <c r="CR122" s="857"/>
      <c r="CS122" s="857"/>
      <c r="CT122" s="857"/>
      <c r="CU122" s="857"/>
      <c r="CV122" s="857"/>
      <c r="CW122" s="857"/>
      <c r="CX122" s="857"/>
      <c r="CY122" s="857"/>
      <c r="CZ122" s="857"/>
      <c r="DA122" s="857"/>
      <c r="DB122" s="857"/>
      <c r="DC122" s="857"/>
      <c r="DD122" s="857"/>
      <c r="DE122" s="857"/>
      <c r="DF122" s="858"/>
      <c r="DG122" s="834" t="s">
        <v>113</v>
      </c>
      <c r="DH122" s="835"/>
      <c r="DI122" s="835"/>
      <c r="DJ122" s="835"/>
      <c r="DK122" s="835"/>
      <c r="DL122" s="835" t="s">
        <v>113</v>
      </c>
      <c r="DM122" s="835"/>
      <c r="DN122" s="835"/>
      <c r="DO122" s="835"/>
      <c r="DP122" s="835"/>
      <c r="DQ122" s="835" t="s">
        <v>113</v>
      </c>
      <c r="DR122" s="835"/>
      <c r="DS122" s="835"/>
      <c r="DT122" s="835"/>
      <c r="DU122" s="835"/>
      <c r="DV122" s="812" t="s">
        <v>113</v>
      </c>
      <c r="DW122" s="812"/>
      <c r="DX122" s="812"/>
      <c r="DY122" s="812"/>
      <c r="DZ122" s="813"/>
    </row>
    <row r="123" spans="1:130" s="199" customFormat="1" ht="26.25" customHeight="1" x14ac:dyDescent="0.15">
      <c r="A123" s="838"/>
      <c r="B123" s="839"/>
      <c r="C123" s="842" t="s">
        <v>432</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446</v>
      </c>
      <c r="BP123" s="899"/>
      <c r="BQ123" s="853">
        <v>23433901</v>
      </c>
      <c r="BR123" s="854"/>
      <c r="BS123" s="854"/>
      <c r="BT123" s="854"/>
      <c r="BU123" s="854"/>
      <c r="BV123" s="854">
        <v>29471406</v>
      </c>
      <c r="BW123" s="854"/>
      <c r="BX123" s="854"/>
      <c r="BY123" s="854"/>
      <c r="BZ123" s="854"/>
      <c r="CA123" s="854">
        <v>33883490</v>
      </c>
      <c r="CB123" s="854"/>
      <c r="CC123" s="854"/>
      <c r="CD123" s="854"/>
      <c r="CE123" s="854"/>
      <c r="CF123" s="764"/>
      <c r="CG123" s="765"/>
      <c r="CH123" s="765"/>
      <c r="CI123" s="765"/>
      <c r="CJ123" s="855"/>
      <c r="CK123" s="890"/>
      <c r="CL123" s="876"/>
      <c r="CM123" s="876"/>
      <c r="CN123" s="876"/>
      <c r="CO123" s="877"/>
      <c r="CP123" s="856" t="s">
        <v>385</v>
      </c>
      <c r="CQ123" s="857"/>
      <c r="CR123" s="857"/>
      <c r="CS123" s="857"/>
      <c r="CT123" s="857"/>
      <c r="CU123" s="857"/>
      <c r="CV123" s="857"/>
      <c r="CW123" s="857"/>
      <c r="CX123" s="857"/>
      <c r="CY123" s="857"/>
      <c r="CZ123" s="857"/>
      <c r="DA123" s="857"/>
      <c r="DB123" s="857"/>
      <c r="DC123" s="857"/>
      <c r="DD123" s="857"/>
      <c r="DE123" s="857"/>
      <c r="DF123" s="858"/>
      <c r="DG123" s="797" t="s">
        <v>113</v>
      </c>
      <c r="DH123" s="798"/>
      <c r="DI123" s="798"/>
      <c r="DJ123" s="798"/>
      <c r="DK123" s="799"/>
      <c r="DL123" s="800" t="s">
        <v>113</v>
      </c>
      <c r="DM123" s="798"/>
      <c r="DN123" s="798"/>
      <c r="DO123" s="798"/>
      <c r="DP123" s="799"/>
      <c r="DQ123" s="800" t="s">
        <v>113</v>
      </c>
      <c r="DR123" s="798"/>
      <c r="DS123" s="798"/>
      <c r="DT123" s="798"/>
      <c r="DU123" s="799"/>
      <c r="DV123" s="845" t="s">
        <v>113</v>
      </c>
      <c r="DW123" s="846"/>
      <c r="DX123" s="846"/>
      <c r="DY123" s="846"/>
      <c r="DZ123" s="847"/>
    </row>
    <row r="124" spans="1:130" s="199" customFormat="1" ht="26.25" customHeight="1" thickBot="1" x14ac:dyDescent="0.2">
      <c r="A124" s="838"/>
      <c r="B124" s="839"/>
      <c r="C124" s="842" t="s">
        <v>435</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447</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113</v>
      </c>
      <c r="BR124" s="852"/>
      <c r="BS124" s="852"/>
      <c r="BT124" s="852"/>
      <c r="BU124" s="852"/>
      <c r="BV124" s="852" t="s">
        <v>113</v>
      </c>
      <c r="BW124" s="852"/>
      <c r="BX124" s="852"/>
      <c r="BY124" s="852"/>
      <c r="BZ124" s="852"/>
      <c r="CA124" s="852" t="s">
        <v>113</v>
      </c>
      <c r="CB124" s="852"/>
      <c r="CC124" s="852"/>
      <c r="CD124" s="852"/>
      <c r="CE124" s="852"/>
      <c r="CF124" s="742"/>
      <c r="CG124" s="743"/>
      <c r="CH124" s="743"/>
      <c r="CI124" s="743"/>
      <c r="CJ124" s="883"/>
      <c r="CK124" s="891"/>
      <c r="CL124" s="891"/>
      <c r="CM124" s="891"/>
      <c r="CN124" s="891"/>
      <c r="CO124" s="892"/>
      <c r="CP124" s="856" t="s">
        <v>448</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x14ac:dyDescent="0.15">
      <c r="A125" s="838"/>
      <c r="B125" s="839"/>
      <c r="C125" s="842" t="s">
        <v>437</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449</v>
      </c>
      <c r="CL125" s="873"/>
      <c r="CM125" s="873"/>
      <c r="CN125" s="873"/>
      <c r="CO125" s="874"/>
      <c r="CP125" s="881" t="s">
        <v>450</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439</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451</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15">
      <c r="A127" s="840"/>
      <c r="B127" s="841"/>
      <c r="C127" s="859" t="s">
        <v>452</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113</v>
      </c>
      <c r="AB127" s="798"/>
      <c r="AC127" s="798"/>
      <c r="AD127" s="798"/>
      <c r="AE127" s="799"/>
      <c r="AF127" s="800" t="s">
        <v>113</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453</v>
      </c>
      <c r="AY127" s="830"/>
      <c r="AZ127" s="830"/>
      <c r="BA127" s="830"/>
      <c r="BB127" s="830"/>
      <c r="BC127" s="830"/>
      <c r="BD127" s="830"/>
      <c r="BE127" s="831"/>
      <c r="BF127" s="829" t="s">
        <v>454</v>
      </c>
      <c r="BG127" s="830"/>
      <c r="BH127" s="830"/>
      <c r="BI127" s="830"/>
      <c r="BJ127" s="830"/>
      <c r="BK127" s="830"/>
      <c r="BL127" s="831"/>
      <c r="BM127" s="829" t="s">
        <v>455</v>
      </c>
      <c r="BN127" s="830"/>
      <c r="BO127" s="830"/>
      <c r="BP127" s="830"/>
      <c r="BQ127" s="830"/>
      <c r="BR127" s="830"/>
      <c r="BS127" s="831"/>
      <c r="BT127" s="829" t="s">
        <v>456</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457</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458</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459</v>
      </c>
      <c r="X128" s="816"/>
      <c r="Y128" s="816"/>
      <c r="Z128" s="817"/>
      <c r="AA128" s="818" t="s">
        <v>113</v>
      </c>
      <c r="AB128" s="819"/>
      <c r="AC128" s="819"/>
      <c r="AD128" s="819"/>
      <c r="AE128" s="820"/>
      <c r="AF128" s="821" t="s">
        <v>113</v>
      </c>
      <c r="AG128" s="819"/>
      <c r="AH128" s="819"/>
      <c r="AI128" s="819"/>
      <c r="AJ128" s="820"/>
      <c r="AK128" s="821" t="s">
        <v>113</v>
      </c>
      <c r="AL128" s="819"/>
      <c r="AM128" s="819"/>
      <c r="AN128" s="819"/>
      <c r="AO128" s="820"/>
      <c r="AP128" s="822"/>
      <c r="AQ128" s="823"/>
      <c r="AR128" s="823"/>
      <c r="AS128" s="823"/>
      <c r="AT128" s="824"/>
      <c r="AU128" s="235"/>
      <c r="AV128" s="235"/>
      <c r="AW128" s="235"/>
      <c r="AX128" s="825" t="s">
        <v>460</v>
      </c>
      <c r="AY128" s="826"/>
      <c r="AZ128" s="826"/>
      <c r="BA128" s="826"/>
      <c r="BB128" s="826"/>
      <c r="BC128" s="826"/>
      <c r="BD128" s="826"/>
      <c r="BE128" s="827"/>
      <c r="BF128" s="804" t="s">
        <v>113</v>
      </c>
      <c r="BG128" s="805"/>
      <c r="BH128" s="805"/>
      <c r="BI128" s="805"/>
      <c r="BJ128" s="805"/>
      <c r="BK128" s="805"/>
      <c r="BL128" s="828"/>
      <c r="BM128" s="804">
        <v>14.94</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461</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x14ac:dyDescent="0.15">
      <c r="A129" s="792" t="s">
        <v>93</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462</v>
      </c>
      <c r="X129" s="795"/>
      <c r="Y129" s="795"/>
      <c r="Z129" s="796"/>
      <c r="AA129" s="797">
        <v>5011973</v>
      </c>
      <c r="AB129" s="798"/>
      <c r="AC129" s="798"/>
      <c r="AD129" s="798"/>
      <c r="AE129" s="799"/>
      <c r="AF129" s="800">
        <v>5868622</v>
      </c>
      <c r="AG129" s="798"/>
      <c r="AH129" s="798"/>
      <c r="AI129" s="798"/>
      <c r="AJ129" s="799"/>
      <c r="AK129" s="800">
        <v>5099055</v>
      </c>
      <c r="AL129" s="798"/>
      <c r="AM129" s="798"/>
      <c r="AN129" s="798"/>
      <c r="AO129" s="799"/>
      <c r="AP129" s="801"/>
      <c r="AQ129" s="802"/>
      <c r="AR129" s="802"/>
      <c r="AS129" s="802"/>
      <c r="AT129" s="803"/>
      <c r="AU129" s="237"/>
      <c r="AV129" s="237"/>
      <c r="AW129" s="237"/>
      <c r="AX129" s="767" t="s">
        <v>463</v>
      </c>
      <c r="AY129" s="768"/>
      <c r="AZ129" s="768"/>
      <c r="BA129" s="768"/>
      <c r="BB129" s="768"/>
      <c r="BC129" s="768"/>
      <c r="BD129" s="768"/>
      <c r="BE129" s="769"/>
      <c r="BF129" s="787" t="s">
        <v>113</v>
      </c>
      <c r="BG129" s="788"/>
      <c r="BH129" s="788"/>
      <c r="BI129" s="788"/>
      <c r="BJ129" s="788"/>
      <c r="BK129" s="788"/>
      <c r="BL129" s="789"/>
      <c r="BM129" s="787">
        <v>19.940000000000001</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464</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465</v>
      </c>
      <c r="X130" s="795"/>
      <c r="Y130" s="795"/>
      <c r="Z130" s="796"/>
      <c r="AA130" s="797">
        <v>203656</v>
      </c>
      <c r="AB130" s="798"/>
      <c r="AC130" s="798"/>
      <c r="AD130" s="798"/>
      <c r="AE130" s="799"/>
      <c r="AF130" s="800">
        <v>186270</v>
      </c>
      <c r="AG130" s="798"/>
      <c r="AH130" s="798"/>
      <c r="AI130" s="798"/>
      <c r="AJ130" s="799"/>
      <c r="AK130" s="800">
        <v>185728</v>
      </c>
      <c r="AL130" s="798"/>
      <c r="AM130" s="798"/>
      <c r="AN130" s="798"/>
      <c r="AO130" s="799"/>
      <c r="AP130" s="801"/>
      <c r="AQ130" s="802"/>
      <c r="AR130" s="802"/>
      <c r="AS130" s="802"/>
      <c r="AT130" s="803"/>
      <c r="AU130" s="237"/>
      <c r="AV130" s="237"/>
      <c r="AW130" s="237"/>
      <c r="AX130" s="767" t="s">
        <v>466</v>
      </c>
      <c r="AY130" s="768"/>
      <c r="AZ130" s="768"/>
      <c r="BA130" s="768"/>
      <c r="BB130" s="768"/>
      <c r="BC130" s="768"/>
      <c r="BD130" s="768"/>
      <c r="BE130" s="769"/>
      <c r="BF130" s="770">
        <v>-2.4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467</v>
      </c>
      <c r="X131" s="778"/>
      <c r="Y131" s="778"/>
      <c r="Z131" s="779"/>
      <c r="AA131" s="780">
        <v>4808317</v>
      </c>
      <c r="AB131" s="781"/>
      <c r="AC131" s="781"/>
      <c r="AD131" s="781"/>
      <c r="AE131" s="782"/>
      <c r="AF131" s="783">
        <v>5682352</v>
      </c>
      <c r="AG131" s="781"/>
      <c r="AH131" s="781"/>
      <c r="AI131" s="781"/>
      <c r="AJ131" s="782"/>
      <c r="AK131" s="783">
        <v>4913327</v>
      </c>
      <c r="AL131" s="781"/>
      <c r="AM131" s="781"/>
      <c r="AN131" s="781"/>
      <c r="AO131" s="782"/>
      <c r="AP131" s="784"/>
      <c r="AQ131" s="785"/>
      <c r="AR131" s="785"/>
      <c r="AS131" s="785"/>
      <c r="AT131" s="786"/>
      <c r="AU131" s="237"/>
      <c r="AV131" s="237"/>
      <c r="AW131" s="237"/>
      <c r="AX131" s="745" t="s">
        <v>468</v>
      </c>
      <c r="AY131" s="746"/>
      <c r="AZ131" s="746"/>
      <c r="BA131" s="746"/>
      <c r="BB131" s="746"/>
      <c r="BC131" s="746"/>
      <c r="BD131" s="746"/>
      <c r="BE131" s="747"/>
      <c r="BF131" s="748" t="s">
        <v>113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469</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470</v>
      </c>
      <c r="W132" s="758"/>
      <c r="X132" s="758"/>
      <c r="Y132" s="758"/>
      <c r="Z132" s="759"/>
      <c r="AA132" s="760">
        <v>-2.4421226800000002</v>
      </c>
      <c r="AB132" s="761"/>
      <c r="AC132" s="761"/>
      <c r="AD132" s="761"/>
      <c r="AE132" s="762"/>
      <c r="AF132" s="763">
        <v>-2.2917798829999998</v>
      </c>
      <c r="AG132" s="761"/>
      <c r="AH132" s="761"/>
      <c r="AI132" s="761"/>
      <c r="AJ132" s="762"/>
      <c r="AK132" s="763">
        <v>-2.5761545809999999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471</v>
      </c>
      <c r="W133" s="737"/>
      <c r="X133" s="737"/>
      <c r="Y133" s="737"/>
      <c r="Z133" s="738"/>
      <c r="AA133" s="739">
        <v>-2.2000000000000002</v>
      </c>
      <c r="AB133" s="740"/>
      <c r="AC133" s="740"/>
      <c r="AD133" s="740"/>
      <c r="AE133" s="741"/>
      <c r="AF133" s="739">
        <v>-2.2999999999999998</v>
      </c>
      <c r="AG133" s="740"/>
      <c r="AH133" s="740"/>
      <c r="AI133" s="740"/>
      <c r="AJ133" s="741"/>
      <c r="AK133" s="739">
        <v>-2.4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472</v>
      </c>
      <c r="B5" s="248"/>
      <c r="C5" s="248"/>
      <c r="D5" s="248"/>
      <c r="E5" s="248"/>
      <c r="F5" s="248"/>
      <c r="G5" s="248"/>
      <c r="H5" s="248"/>
      <c r="I5" s="248"/>
      <c r="J5" s="248"/>
      <c r="K5" s="248"/>
      <c r="L5" s="248"/>
      <c r="M5" s="248"/>
      <c r="N5" s="248"/>
      <c r="O5" s="249"/>
    </row>
    <row r="6" spans="1:16" x14ac:dyDescent="0.15">
      <c r="A6" s="250"/>
      <c r="B6" s="246"/>
      <c r="C6" s="246"/>
      <c r="D6" s="246"/>
      <c r="E6" s="246"/>
      <c r="F6" s="246"/>
      <c r="G6" s="251" t="s">
        <v>473</v>
      </c>
      <c r="H6" s="251"/>
      <c r="I6" s="251"/>
      <c r="J6" s="251"/>
      <c r="K6" s="246"/>
      <c r="L6" s="246"/>
      <c r="M6" s="246"/>
      <c r="N6" s="246"/>
    </row>
    <row r="7" spans="1:16" x14ac:dyDescent="0.15">
      <c r="A7" s="250"/>
      <c r="B7" s="246"/>
      <c r="C7" s="246"/>
      <c r="D7" s="246"/>
      <c r="E7" s="246"/>
      <c r="F7" s="246"/>
      <c r="G7" s="253"/>
      <c r="H7" s="254"/>
      <c r="I7" s="254"/>
      <c r="J7" s="255"/>
      <c r="K7" s="1152" t="s">
        <v>474</v>
      </c>
      <c r="L7" s="256"/>
      <c r="M7" s="257" t="s">
        <v>475</v>
      </c>
      <c r="N7" s="258"/>
    </row>
    <row r="8" spans="1:16" x14ac:dyDescent="0.15">
      <c r="A8" s="250"/>
      <c r="B8" s="246"/>
      <c r="C8" s="246"/>
      <c r="D8" s="246"/>
      <c r="E8" s="246"/>
      <c r="F8" s="246"/>
      <c r="G8" s="259"/>
      <c r="H8" s="260"/>
      <c r="I8" s="260"/>
      <c r="J8" s="261"/>
      <c r="K8" s="1153"/>
      <c r="L8" s="262" t="s">
        <v>476</v>
      </c>
      <c r="M8" s="263" t="s">
        <v>477</v>
      </c>
      <c r="N8" s="264" t="s">
        <v>478</v>
      </c>
    </row>
    <row r="9" spans="1:16" x14ac:dyDescent="0.15">
      <c r="A9" s="250"/>
      <c r="B9" s="246"/>
      <c r="C9" s="246"/>
      <c r="D9" s="246"/>
      <c r="E9" s="246"/>
      <c r="F9" s="246"/>
      <c r="G9" s="1166" t="s">
        <v>479</v>
      </c>
      <c r="H9" s="1167"/>
      <c r="I9" s="1167"/>
      <c r="J9" s="1168"/>
      <c r="K9" s="265">
        <v>1061076</v>
      </c>
      <c r="L9" s="266">
        <v>99491</v>
      </c>
      <c r="M9" s="267">
        <v>189696</v>
      </c>
      <c r="N9" s="268">
        <v>-47.6</v>
      </c>
    </row>
    <row r="10" spans="1:16" x14ac:dyDescent="0.15">
      <c r="A10" s="250"/>
      <c r="B10" s="246"/>
      <c r="C10" s="246"/>
      <c r="D10" s="246"/>
      <c r="E10" s="246"/>
      <c r="F10" s="246"/>
      <c r="G10" s="1166" t="s">
        <v>480</v>
      </c>
      <c r="H10" s="1167"/>
      <c r="I10" s="1167"/>
      <c r="J10" s="1168"/>
      <c r="K10" s="269">
        <v>122592</v>
      </c>
      <c r="L10" s="270">
        <v>11495</v>
      </c>
      <c r="M10" s="271">
        <v>21936</v>
      </c>
      <c r="N10" s="272">
        <v>-47.6</v>
      </c>
    </row>
    <row r="11" spans="1:16" ht="13.5" customHeight="1" x14ac:dyDescent="0.15">
      <c r="A11" s="250"/>
      <c r="B11" s="246"/>
      <c r="C11" s="246"/>
      <c r="D11" s="246"/>
      <c r="E11" s="246"/>
      <c r="F11" s="246"/>
      <c r="G11" s="1166" t="s">
        <v>481</v>
      </c>
      <c r="H11" s="1167"/>
      <c r="I11" s="1167"/>
      <c r="J11" s="1168"/>
      <c r="K11" s="269">
        <v>146832</v>
      </c>
      <c r="L11" s="270">
        <v>13768</v>
      </c>
      <c r="M11" s="271">
        <v>29437</v>
      </c>
      <c r="N11" s="272">
        <v>-53.2</v>
      </c>
    </row>
    <row r="12" spans="1:16" ht="13.5" customHeight="1" x14ac:dyDescent="0.15">
      <c r="A12" s="250"/>
      <c r="B12" s="246"/>
      <c r="C12" s="246"/>
      <c r="D12" s="246"/>
      <c r="E12" s="246"/>
      <c r="F12" s="246"/>
      <c r="G12" s="1166" t="s">
        <v>482</v>
      </c>
      <c r="H12" s="1167"/>
      <c r="I12" s="1167"/>
      <c r="J12" s="1168"/>
      <c r="K12" s="269" t="s">
        <v>483</v>
      </c>
      <c r="L12" s="270" t="s">
        <v>483</v>
      </c>
      <c r="M12" s="271">
        <v>3160</v>
      </c>
      <c r="N12" s="272" t="s">
        <v>483</v>
      </c>
    </row>
    <row r="13" spans="1:16" ht="13.5" customHeight="1" x14ac:dyDescent="0.15">
      <c r="A13" s="250"/>
      <c r="B13" s="246"/>
      <c r="C13" s="246"/>
      <c r="D13" s="246"/>
      <c r="E13" s="246"/>
      <c r="F13" s="246"/>
      <c r="G13" s="1166" t="s">
        <v>484</v>
      </c>
      <c r="H13" s="1167"/>
      <c r="I13" s="1167"/>
      <c r="J13" s="1168"/>
      <c r="K13" s="269" t="s">
        <v>483</v>
      </c>
      <c r="L13" s="270" t="s">
        <v>483</v>
      </c>
      <c r="M13" s="271" t="s">
        <v>483</v>
      </c>
      <c r="N13" s="272" t="s">
        <v>483</v>
      </c>
    </row>
    <row r="14" spans="1:16" ht="13.5" customHeight="1" x14ac:dyDescent="0.15">
      <c r="A14" s="250"/>
      <c r="B14" s="246"/>
      <c r="C14" s="246"/>
      <c r="D14" s="246"/>
      <c r="E14" s="246"/>
      <c r="F14" s="246"/>
      <c r="G14" s="1166" t="s">
        <v>485</v>
      </c>
      <c r="H14" s="1167"/>
      <c r="I14" s="1167"/>
      <c r="J14" s="1168"/>
      <c r="K14" s="269">
        <v>59779</v>
      </c>
      <c r="L14" s="270">
        <v>5605</v>
      </c>
      <c r="M14" s="271">
        <v>9091</v>
      </c>
      <c r="N14" s="272">
        <v>-38.299999999999997</v>
      </c>
    </row>
    <row r="15" spans="1:16" ht="13.5" customHeight="1" x14ac:dyDescent="0.15">
      <c r="A15" s="250"/>
      <c r="B15" s="246"/>
      <c r="C15" s="246"/>
      <c r="D15" s="246"/>
      <c r="E15" s="246"/>
      <c r="F15" s="246"/>
      <c r="G15" s="1166" t="s">
        <v>486</v>
      </c>
      <c r="H15" s="1167"/>
      <c r="I15" s="1167"/>
      <c r="J15" s="1168"/>
      <c r="K15" s="269" t="s">
        <v>483</v>
      </c>
      <c r="L15" s="270" t="s">
        <v>483</v>
      </c>
      <c r="M15" s="271">
        <v>4470</v>
      </c>
      <c r="N15" s="272" t="s">
        <v>483</v>
      </c>
    </row>
    <row r="16" spans="1:16" x14ac:dyDescent="0.15">
      <c r="A16" s="250"/>
      <c r="B16" s="246"/>
      <c r="C16" s="246"/>
      <c r="D16" s="246"/>
      <c r="E16" s="246"/>
      <c r="F16" s="246"/>
      <c r="G16" s="1169" t="s">
        <v>487</v>
      </c>
      <c r="H16" s="1170"/>
      <c r="I16" s="1170"/>
      <c r="J16" s="1171"/>
      <c r="K16" s="270">
        <v>-113034</v>
      </c>
      <c r="L16" s="270">
        <v>-10599</v>
      </c>
      <c r="M16" s="271">
        <v>-19414</v>
      </c>
      <c r="N16" s="272">
        <v>-45.4</v>
      </c>
    </row>
    <row r="17" spans="1:16" x14ac:dyDescent="0.15">
      <c r="A17" s="250"/>
      <c r="B17" s="246"/>
      <c r="C17" s="246"/>
      <c r="D17" s="246"/>
      <c r="E17" s="246"/>
      <c r="F17" s="246"/>
      <c r="G17" s="1169" t="s">
        <v>172</v>
      </c>
      <c r="H17" s="1170"/>
      <c r="I17" s="1170"/>
      <c r="J17" s="1171"/>
      <c r="K17" s="270">
        <v>1277245</v>
      </c>
      <c r="L17" s="270">
        <v>119760</v>
      </c>
      <c r="M17" s="271">
        <v>238376</v>
      </c>
      <c r="N17" s="272">
        <v>-49.8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488</v>
      </c>
      <c r="H19" s="246"/>
      <c r="I19" s="246"/>
      <c r="J19" s="246"/>
      <c r="K19" s="246"/>
      <c r="L19" s="246"/>
      <c r="M19" s="246"/>
      <c r="N19" s="246"/>
    </row>
    <row r="20" spans="1:16" x14ac:dyDescent="0.15">
      <c r="A20" s="250"/>
      <c r="B20" s="246"/>
      <c r="C20" s="246"/>
      <c r="D20" s="246"/>
      <c r="E20" s="246"/>
      <c r="F20" s="246"/>
      <c r="G20" s="274"/>
      <c r="H20" s="275"/>
      <c r="I20" s="275"/>
      <c r="J20" s="276"/>
      <c r="K20" s="277" t="s">
        <v>489</v>
      </c>
      <c r="L20" s="278" t="s">
        <v>490</v>
      </c>
      <c r="M20" s="279" t="s">
        <v>491</v>
      </c>
      <c r="N20" s="280"/>
    </row>
    <row r="21" spans="1:16" s="286" customFormat="1" x14ac:dyDescent="0.15">
      <c r="A21" s="281"/>
      <c r="B21" s="251"/>
      <c r="C21" s="251"/>
      <c r="D21" s="251"/>
      <c r="E21" s="251"/>
      <c r="F21" s="251"/>
      <c r="G21" s="1163" t="s">
        <v>492</v>
      </c>
      <c r="H21" s="1164"/>
      <c r="I21" s="1164"/>
      <c r="J21" s="1165"/>
      <c r="K21" s="282">
        <v>11.25</v>
      </c>
      <c r="L21" s="283">
        <v>21.75</v>
      </c>
      <c r="M21" s="284">
        <v>-10.5</v>
      </c>
      <c r="N21" s="251"/>
      <c r="O21" s="285"/>
      <c r="P21" s="281"/>
    </row>
    <row r="22" spans="1:16" s="286" customFormat="1" x14ac:dyDescent="0.15">
      <c r="A22" s="281"/>
      <c r="B22" s="251"/>
      <c r="C22" s="251"/>
      <c r="D22" s="251"/>
      <c r="E22" s="251"/>
      <c r="F22" s="251"/>
      <c r="G22" s="1163" t="s">
        <v>493</v>
      </c>
      <c r="H22" s="1164"/>
      <c r="I22" s="1164"/>
      <c r="J22" s="1165"/>
      <c r="K22" s="287">
        <v>96.7</v>
      </c>
      <c r="L22" s="288">
        <v>95.2</v>
      </c>
      <c r="M22" s="289">
        <v>1.5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494</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495</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496</v>
      </c>
      <c r="H29" s="251"/>
      <c r="I29" s="251"/>
      <c r="J29" s="251"/>
      <c r="K29" s="246"/>
      <c r="L29" s="246"/>
      <c r="M29" s="246"/>
      <c r="N29" s="246"/>
      <c r="O29" s="295"/>
    </row>
    <row r="30" spans="1:16" x14ac:dyDescent="0.15">
      <c r="A30" s="250"/>
      <c r="B30" s="246"/>
      <c r="C30" s="246"/>
      <c r="D30" s="246"/>
      <c r="E30" s="246"/>
      <c r="F30" s="246"/>
      <c r="G30" s="253"/>
      <c r="H30" s="254"/>
      <c r="I30" s="254"/>
      <c r="J30" s="255"/>
      <c r="K30" s="1152" t="s">
        <v>474</v>
      </c>
      <c r="L30" s="256"/>
      <c r="M30" s="257" t="s">
        <v>475</v>
      </c>
      <c r="N30" s="258"/>
    </row>
    <row r="31" spans="1:16" x14ac:dyDescent="0.15">
      <c r="A31" s="250"/>
      <c r="B31" s="246"/>
      <c r="C31" s="246"/>
      <c r="D31" s="246"/>
      <c r="E31" s="246"/>
      <c r="F31" s="246"/>
      <c r="G31" s="259"/>
      <c r="H31" s="260"/>
      <c r="I31" s="260"/>
      <c r="J31" s="261"/>
      <c r="K31" s="1153"/>
      <c r="L31" s="262" t="s">
        <v>476</v>
      </c>
      <c r="M31" s="263" t="s">
        <v>477</v>
      </c>
      <c r="N31" s="264" t="s">
        <v>478</v>
      </c>
    </row>
    <row r="32" spans="1:16" ht="27" customHeight="1" x14ac:dyDescent="0.15">
      <c r="A32" s="250"/>
      <c r="B32" s="246"/>
      <c r="C32" s="246"/>
      <c r="D32" s="246"/>
      <c r="E32" s="246"/>
      <c r="F32" s="246"/>
      <c r="G32" s="1154" t="s">
        <v>497</v>
      </c>
      <c r="H32" s="1155"/>
      <c r="I32" s="1155"/>
      <c r="J32" s="1156"/>
      <c r="K32" s="296">
        <v>7973</v>
      </c>
      <c r="L32" s="296">
        <v>748</v>
      </c>
      <c r="M32" s="297">
        <v>139853</v>
      </c>
      <c r="N32" s="298">
        <v>-99.5</v>
      </c>
    </row>
    <row r="33" spans="1:16" ht="13.5" customHeight="1" x14ac:dyDescent="0.15">
      <c r="A33" s="250"/>
      <c r="B33" s="246"/>
      <c r="C33" s="246"/>
      <c r="D33" s="246"/>
      <c r="E33" s="246"/>
      <c r="F33" s="246"/>
      <c r="G33" s="1154" t="s">
        <v>498</v>
      </c>
      <c r="H33" s="1155"/>
      <c r="I33" s="1155"/>
      <c r="J33" s="1156"/>
      <c r="K33" s="296" t="s">
        <v>483</v>
      </c>
      <c r="L33" s="296" t="s">
        <v>483</v>
      </c>
      <c r="M33" s="297" t="s">
        <v>483</v>
      </c>
      <c r="N33" s="298" t="s">
        <v>483</v>
      </c>
    </row>
    <row r="34" spans="1:16" ht="27" customHeight="1" x14ac:dyDescent="0.15">
      <c r="A34" s="250"/>
      <c r="B34" s="246"/>
      <c r="C34" s="246"/>
      <c r="D34" s="246"/>
      <c r="E34" s="246"/>
      <c r="F34" s="246"/>
      <c r="G34" s="1154" t="s">
        <v>499</v>
      </c>
      <c r="H34" s="1155"/>
      <c r="I34" s="1155"/>
      <c r="J34" s="1156"/>
      <c r="K34" s="296" t="s">
        <v>483</v>
      </c>
      <c r="L34" s="296" t="s">
        <v>483</v>
      </c>
      <c r="M34" s="297">
        <v>4</v>
      </c>
      <c r="N34" s="298" t="s">
        <v>483</v>
      </c>
    </row>
    <row r="35" spans="1:16" ht="27" customHeight="1" x14ac:dyDescent="0.15">
      <c r="A35" s="250"/>
      <c r="B35" s="246"/>
      <c r="C35" s="246"/>
      <c r="D35" s="246"/>
      <c r="E35" s="246"/>
      <c r="F35" s="246"/>
      <c r="G35" s="1154" t="s">
        <v>500</v>
      </c>
      <c r="H35" s="1155"/>
      <c r="I35" s="1155"/>
      <c r="J35" s="1156"/>
      <c r="K35" s="296" t="s">
        <v>483</v>
      </c>
      <c r="L35" s="296" t="s">
        <v>483</v>
      </c>
      <c r="M35" s="297">
        <v>31890</v>
      </c>
      <c r="N35" s="298" t="s">
        <v>483</v>
      </c>
    </row>
    <row r="36" spans="1:16" ht="27" customHeight="1" x14ac:dyDescent="0.15">
      <c r="A36" s="250"/>
      <c r="B36" s="246"/>
      <c r="C36" s="246"/>
      <c r="D36" s="246"/>
      <c r="E36" s="246"/>
      <c r="F36" s="246"/>
      <c r="G36" s="1154" t="s">
        <v>501</v>
      </c>
      <c r="H36" s="1155"/>
      <c r="I36" s="1155"/>
      <c r="J36" s="1156"/>
      <c r="K36" s="296">
        <v>51180</v>
      </c>
      <c r="L36" s="296">
        <v>4799</v>
      </c>
      <c r="M36" s="297">
        <v>5316</v>
      </c>
      <c r="N36" s="298">
        <v>-9.6999999999999993</v>
      </c>
    </row>
    <row r="37" spans="1:16" ht="13.5" customHeight="1" x14ac:dyDescent="0.15">
      <c r="A37" s="250"/>
      <c r="B37" s="246"/>
      <c r="C37" s="246"/>
      <c r="D37" s="246"/>
      <c r="E37" s="246"/>
      <c r="F37" s="246"/>
      <c r="G37" s="1154" t="s">
        <v>502</v>
      </c>
      <c r="H37" s="1155"/>
      <c r="I37" s="1155"/>
      <c r="J37" s="1156"/>
      <c r="K37" s="296" t="s">
        <v>483</v>
      </c>
      <c r="L37" s="296" t="s">
        <v>483</v>
      </c>
      <c r="M37" s="297">
        <v>1757</v>
      </c>
      <c r="N37" s="298" t="s">
        <v>483</v>
      </c>
    </row>
    <row r="38" spans="1:16" ht="27" customHeight="1" x14ac:dyDescent="0.15">
      <c r="A38" s="250"/>
      <c r="B38" s="246"/>
      <c r="C38" s="246"/>
      <c r="D38" s="246"/>
      <c r="E38" s="246"/>
      <c r="F38" s="246"/>
      <c r="G38" s="1157" t="s">
        <v>503</v>
      </c>
      <c r="H38" s="1158"/>
      <c r="I38" s="1158"/>
      <c r="J38" s="1159"/>
      <c r="K38" s="299" t="s">
        <v>483</v>
      </c>
      <c r="L38" s="299" t="s">
        <v>483</v>
      </c>
      <c r="M38" s="300">
        <v>42</v>
      </c>
      <c r="N38" s="301" t="s">
        <v>483</v>
      </c>
      <c r="O38" s="295"/>
    </row>
    <row r="39" spans="1:16" x14ac:dyDescent="0.15">
      <c r="A39" s="250"/>
      <c r="B39" s="246"/>
      <c r="C39" s="246"/>
      <c r="D39" s="246"/>
      <c r="E39" s="246"/>
      <c r="F39" s="246"/>
      <c r="G39" s="1157" t="s">
        <v>504</v>
      </c>
      <c r="H39" s="1158"/>
      <c r="I39" s="1158"/>
      <c r="J39" s="1159"/>
      <c r="K39" s="302" t="s">
        <v>483</v>
      </c>
      <c r="L39" s="302" t="s">
        <v>483</v>
      </c>
      <c r="M39" s="303">
        <v>-8426</v>
      </c>
      <c r="N39" s="304" t="s">
        <v>483</v>
      </c>
      <c r="O39" s="295"/>
    </row>
    <row r="40" spans="1:16" ht="27" customHeight="1" x14ac:dyDescent="0.15">
      <c r="A40" s="250"/>
      <c r="B40" s="246"/>
      <c r="C40" s="246"/>
      <c r="D40" s="246"/>
      <c r="E40" s="246"/>
      <c r="F40" s="246"/>
      <c r="G40" s="1154" t="s">
        <v>505</v>
      </c>
      <c r="H40" s="1155"/>
      <c r="I40" s="1155"/>
      <c r="J40" s="1156"/>
      <c r="K40" s="302">
        <v>-185728</v>
      </c>
      <c r="L40" s="302">
        <v>-17415</v>
      </c>
      <c r="M40" s="303">
        <v>-127711</v>
      </c>
      <c r="N40" s="304">
        <v>-86.4</v>
      </c>
      <c r="O40" s="295"/>
    </row>
    <row r="41" spans="1:16" x14ac:dyDescent="0.15">
      <c r="A41" s="250"/>
      <c r="B41" s="246"/>
      <c r="C41" s="246"/>
      <c r="D41" s="246"/>
      <c r="E41" s="246"/>
      <c r="F41" s="246"/>
      <c r="G41" s="1160" t="s">
        <v>283</v>
      </c>
      <c r="H41" s="1161"/>
      <c r="I41" s="1161"/>
      <c r="J41" s="1162"/>
      <c r="K41" s="296">
        <v>-126575</v>
      </c>
      <c r="L41" s="302">
        <v>-11868</v>
      </c>
      <c r="M41" s="303">
        <v>42725</v>
      </c>
      <c r="N41" s="304">
        <v>-127.8</v>
      </c>
      <c r="O41" s="295"/>
    </row>
    <row r="42" spans="1:16" x14ac:dyDescent="0.15">
      <c r="A42" s="250"/>
      <c r="B42" s="246"/>
      <c r="C42" s="246"/>
      <c r="D42" s="246"/>
      <c r="E42" s="246"/>
      <c r="F42" s="246"/>
      <c r="G42" s="305" t="s">
        <v>506</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507</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508</v>
      </c>
      <c r="H48" s="310"/>
      <c r="I48" s="310"/>
      <c r="J48" s="310"/>
      <c r="K48" s="310"/>
      <c r="L48" s="310"/>
      <c r="M48" s="311"/>
      <c r="N48" s="310"/>
    </row>
    <row r="49" spans="1:14" ht="13.5" customHeight="1" x14ac:dyDescent="0.15">
      <c r="A49" s="250"/>
      <c r="B49" s="246"/>
      <c r="C49" s="246"/>
      <c r="D49" s="246"/>
      <c r="E49" s="246"/>
      <c r="F49" s="246"/>
      <c r="G49" s="312"/>
      <c r="H49" s="313"/>
      <c r="I49" s="1147" t="s">
        <v>474</v>
      </c>
      <c r="J49" s="1149" t="s">
        <v>509</v>
      </c>
      <c r="K49" s="1150"/>
      <c r="L49" s="1150"/>
      <c r="M49" s="1150"/>
      <c r="N49" s="1151"/>
    </row>
    <row r="50" spans="1:14" x14ac:dyDescent="0.15">
      <c r="A50" s="250"/>
      <c r="B50" s="246"/>
      <c r="C50" s="246"/>
      <c r="D50" s="246"/>
      <c r="E50" s="246"/>
      <c r="F50" s="246"/>
      <c r="G50" s="314"/>
      <c r="H50" s="315"/>
      <c r="I50" s="1148"/>
      <c r="J50" s="316" t="s">
        <v>510</v>
      </c>
      <c r="K50" s="317" t="s">
        <v>511</v>
      </c>
      <c r="L50" s="318" t="s">
        <v>512</v>
      </c>
      <c r="M50" s="319" t="s">
        <v>513</v>
      </c>
      <c r="N50" s="320" t="s">
        <v>514</v>
      </c>
    </row>
    <row r="51" spans="1:14" x14ac:dyDescent="0.15">
      <c r="A51" s="250"/>
      <c r="B51" s="246"/>
      <c r="C51" s="246"/>
      <c r="D51" s="246"/>
      <c r="E51" s="246"/>
      <c r="F51" s="246"/>
      <c r="G51" s="312" t="s">
        <v>515</v>
      </c>
      <c r="H51" s="313"/>
      <c r="I51" s="321">
        <v>18303</v>
      </c>
      <c r="J51" s="322">
        <v>1673</v>
      </c>
      <c r="K51" s="323">
        <v>28.1</v>
      </c>
      <c r="L51" s="324">
        <v>66496</v>
      </c>
      <c r="M51" s="325">
        <v>-6.2</v>
      </c>
      <c r="N51" s="326">
        <v>34.299999999999997</v>
      </c>
    </row>
    <row r="52" spans="1:14" x14ac:dyDescent="0.15">
      <c r="A52" s="250"/>
      <c r="B52" s="246"/>
      <c r="C52" s="246"/>
      <c r="D52" s="246"/>
      <c r="E52" s="246"/>
      <c r="F52" s="246"/>
      <c r="G52" s="327"/>
      <c r="H52" s="328" t="s">
        <v>516</v>
      </c>
      <c r="I52" s="329">
        <v>18303</v>
      </c>
      <c r="J52" s="330">
        <v>1673</v>
      </c>
      <c r="K52" s="331">
        <v>28.1</v>
      </c>
      <c r="L52" s="332">
        <v>36530</v>
      </c>
      <c r="M52" s="333">
        <v>-8.4</v>
      </c>
      <c r="N52" s="334">
        <v>36.5</v>
      </c>
    </row>
    <row r="53" spans="1:14" x14ac:dyDescent="0.15">
      <c r="A53" s="250"/>
      <c r="B53" s="246"/>
      <c r="C53" s="246"/>
      <c r="D53" s="246"/>
      <c r="E53" s="246"/>
      <c r="F53" s="246"/>
      <c r="G53" s="312" t="s">
        <v>517</v>
      </c>
      <c r="H53" s="313"/>
      <c r="I53" s="321">
        <v>43749</v>
      </c>
      <c r="J53" s="322">
        <v>3992</v>
      </c>
      <c r="K53" s="323">
        <v>138.6</v>
      </c>
      <c r="L53" s="324">
        <v>82748</v>
      </c>
      <c r="M53" s="325">
        <v>24.4</v>
      </c>
      <c r="N53" s="326">
        <v>114.2</v>
      </c>
    </row>
    <row r="54" spans="1:14" x14ac:dyDescent="0.15">
      <c r="A54" s="250"/>
      <c r="B54" s="246"/>
      <c r="C54" s="246"/>
      <c r="D54" s="246"/>
      <c r="E54" s="246"/>
      <c r="F54" s="246"/>
      <c r="G54" s="327"/>
      <c r="H54" s="328" t="s">
        <v>516</v>
      </c>
      <c r="I54" s="329">
        <v>43749</v>
      </c>
      <c r="J54" s="330">
        <v>3992</v>
      </c>
      <c r="K54" s="331">
        <v>138.6</v>
      </c>
      <c r="L54" s="332">
        <v>44732</v>
      </c>
      <c r="M54" s="333">
        <v>22.5</v>
      </c>
      <c r="N54" s="334">
        <v>116.1</v>
      </c>
    </row>
    <row r="55" spans="1:14" x14ac:dyDescent="0.15">
      <c r="A55" s="250"/>
      <c r="B55" s="246"/>
      <c r="C55" s="246"/>
      <c r="D55" s="246"/>
      <c r="E55" s="246"/>
      <c r="F55" s="246"/>
      <c r="G55" s="312" t="s">
        <v>518</v>
      </c>
      <c r="H55" s="313"/>
      <c r="I55" s="321">
        <v>21125</v>
      </c>
      <c r="J55" s="322">
        <v>1947</v>
      </c>
      <c r="K55" s="323">
        <v>-51.2</v>
      </c>
      <c r="L55" s="324">
        <v>91837</v>
      </c>
      <c r="M55" s="325">
        <v>11</v>
      </c>
      <c r="N55" s="326">
        <v>-62.2</v>
      </c>
    </row>
    <row r="56" spans="1:14" x14ac:dyDescent="0.15">
      <c r="A56" s="250"/>
      <c r="B56" s="246"/>
      <c r="C56" s="246"/>
      <c r="D56" s="246"/>
      <c r="E56" s="246"/>
      <c r="F56" s="246"/>
      <c r="G56" s="327"/>
      <c r="H56" s="328" t="s">
        <v>516</v>
      </c>
      <c r="I56" s="329">
        <v>21125</v>
      </c>
      <c r="J56" s="330">
        <v>1947</v>
      </c>
      <c r="K56" s="331">
        <v>-51.2</v>
      </c>
      <c r="L56" s="332">
        <v>54439</v>
      </c>
      <c r="M56" s="333">
        <v>21.7</v>
      </c>
      <c r="N56" s="334">
        <v>-72.900000000000006</v>
      </c>
    </row>
    <row r="57" spans="1:14" x14ac:dyDescent="0.15">
      <c r="A57" s="250"/>
      <c r="B57" s="246"/>
      <c r="C57" s="246"/>
      <c r="D57" s="246"/>
      <c r="E57" s="246"/>
      <c r="F57" s="246"/>
      <c r="G57" s="312" t="s">
        <v>519</v>
      </c>
      <c r="H57" s="313"/>
      <c r="I57" s="321">
        <v>169138</v>
      </c>
      <c r="J57" s="322">
        <v>15706</v>
      </c>
      <c r="K57" s="323">
        <v>706.7</v>
      </c>
      <c r="L57" s="324">
        <v>287914</v>
      </c>
      <c r="M57" s="325">
        <v>213.5</v>
      </c>
      <c r="N57" s="326">
        <v>493.2</v>
      </c>
    </row>
    <row r="58" spans="1:14" x14ac:dyDescent="0.15">
      <c r="A58" s="250"/>
      <c r="B58" s="246"/>
      <c r="C58" s="246"/>
      <c r="D58" s="246"/>
      <c r="E58" s="246"/>
      <c r="F58" s="246"/>
      <c r="G58" s="327"/>
      <c r="H58" s="328" t="s">
        <v>516</v>
      </c>
      <c r="I58" s="329">
        <v>104153</v>
      </c>
      <c r="J58" s="330">
        <v>9672</v>
      </c>
      <c r="K58" s="331">
        <v>396.8</v>
      </c>
      <c r="L58" s="332">
        <v>146531</v>
      </c>
      <c r="M58" s="333">
        <v>169.2</v>
      </c>
      <c r="N58" s="334">
        <v>227.6</v>
      </c>
    </row>
    <row r="59" spans="1:14" x14ac:dyDescent="0.15">
      <c r="A59" s="250"/>
      <c r="B59" s="246"/>
      <c r="C59" s="246"/>
      <c r="D59" s="246"/>
      <c r="E59" s="246"/>
      <c r="F59" s="246"/>
      <c r="G59" s="312" t="s">
        <v>520</v>
      </c>
      <c r="H59" s="313"/>
      <c r="I59" s="321">
        <v>295158</v>
      </c>
      <c r="J59" s="322">
        <v>27675</v>
      </c>
      <c r="K59" s="323">
        <v>76.2</v>
      </c>
      <c r="L59" s="324">
        <v>291945</v>
      </c>
      <c r="M59" s="325">
        <v>1.4</v>
      </c>
      <c r="N59" s="326">
        <v>74.8</v>
      </c>
    </row>
    <row r="60" spans="1:14" x14ac:dyDescent="0.15">
      <c r="A60" s="250"/>
      <c r="B60" s="246"/>
      <c r="C60" s="246"/>
      <c r="D60" s="246"/>
      <c r="E60" s="246"/>
      <c r="F60" s="246"/>
      <c r="G60" s="327"/>
      <c r="H60" s="328" t="s">
        <v>516</v>
      </c>
      <c r="I60" s="335">
        <v>82725</v>
      </c>
      <c r="J60" s="330">
        <v>7757</v>
      </c>
      <c r="K60" s="331">
        <v>-19.8</v>
      </c>
      <c r="L60" s="332">
        <v>127651</v>
      </c>
      <c r="M60" s="333">
        <v>-12.9</v>
      </c>
      <c r="N60" s="334">
        <v>-6.9</v>
      </c>
    </row>
    <row r="61" spans="1:14" x14ac:dyDescent="0.15">
      <c r="A61" s="250"/>
      <c r="B61" s="246"/>
      <c r="C61" s="246"/>
      <c r="D61" s="246"/>
      <c r="E61" s="246"/>
      <c r="F61" s="246"/>
      <c r="G61" s="312" t="s">
        <v>521</v>
      </c>
      <c r="H61" s="336"/>
      <c r="I61" s="337">
        <v>109495</v>
      </c>
      <c r="J61" s="338">
        <v>10199</v>
      </c>
      <c r="K61" s="339">
        <v>179.7</v>
      </c>
      <c r="L61" s="340">
        <v>164188</v>
      </c>
      <c r="M61" s="341">
        <v>48.8</v>
      </c>
      <c r="N61" s="326">
        <v>130.9</v>
      </c>
    </row>
    <row r="62" spans="1:14" x14ac:dyDescent="0.15">
      <c r="A62" s="250"/>
      <c r="B62" s="246"/>
      <c r="C62" s="246"/>
      <c r="D62" s="246"/>
      <c r="E62" s="246"/>
      <c r="F62" s="246"/>
      <c r="G62" s="327"/>
      <c r="H62" s="328" t="s">
        <v>516</v>
      </c>
      <c r="I62" s="329">
        <v>54011</v>
      </c>
      <c r="J62" s="330">
        <v>5008</v>
      </c>
      <c r="K62" s="331">
        <v>98.5</v>
      </c>
      <c r="L62" s="332">
        <v>81977</v>
      </c>
      <c r="M62" s="333">
        <v>38.4</v>
      </c>
      <c r="N62" s="334">
        <v>60.1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72" t="s">
        <v>3</v>
      </c>
      <c r="D47" s="1172"/>
      <c r="E47" s="1173"/>
      <c r="F47" s="11">
        <v>173.76</v>
      </c>
      <c r="G47" s="12">
        <v>159.94</v>
      </c>
      <c r="H47" s="12">
        <v>160.25</v>
      </c>
      <c r="I47" s="12">
        <v>141.80000000000001</v>
      </c>
      <c r="J47" s="13">
        <v>167.11</v>
      </c>
    </row>
    <row r="48" spans="2:10" ht="57.75" customHeight="1" x14ac:dyDescent="0.15">
      <c r="B48" s="14"/>
      <c r="C48" s="1174" t="s">
        <v>4</v>
      </c>
      <c r="D48" s="1174"/>
      <c r="E48" s="1175"/>
      <c r="F48" s="15">
        <v>14.19</v>
      </c>
      <c r="G48" s="16">
        <v>4.09</v>
      </c>
      <c r="H48" s="16">
        <v>10.85</v>
      </c>
      <c r="I48" s="16">
        <v>6.3</v>
      </c>
      <c r="J48" s="17">
        <v>5.25</v>
      </c>
    </row>
    <row r="49" spans="2:10" ht="57.75" customHeight="1" thickBot="1" x14ac:dyDescent="0.2">
      <c r="B49" s="18"/>
      <c r="C49" s="1176" t="s">
        <v>5</v>
      </c>
      <c r="D49" s="1176"/>
      <c r="E49" s="1177"/>
      <c r="F49" s="19">
        <v>12.12</v>
      </c>
      <c r="G49" s="20" t="s">
        <v>528</v>
      </c>
      <c r="H49" s="20">
        <v>12.41</v>
      </c>
      <c r="I49" s="20" t="s">
        <v>529</v>
      </c>
      <c r="J49" s="21" t="s">
        <v>530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秋元　喜夫</cp:lastModifiedBy>
  <dcterms:modified xsi:type="dcterms:W3CDTF">2018-11-29T01:33:32Z</dcterms:modified>
</cp:coreProperties>
</file>