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8新地町●\"/>
    </mc:Choice>
  </mc:AlternateContent>
  <bookViews>
    <workbookView xWindow="0" yWindow="0" windowWidth="20460" windowHeight="7695"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6" r:id="rId13"/>
    <sheet name="施設類型別ストック情報分析表① " sheetId="27" r:id="rId14"/>
    <sheet name="施設類型別ストック情報分析表②" sheetId="28" r:id="rId15"/>
    <sheet name="データシート" sheetId="8" state="hidden" r:id="rId16"/>
  </sheets>
  <calcPr calcId="152511" calcMode="manual"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AM34" i="9"/>
  <c r="C34" i="9"/>
  <c r="U34" i="9" s="1"/>
  <c r="U35" i="9" s="1"/>
  <c r="U36"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<sst xmlns="http://schemas.openxmlformats.org/spreadsheetml/2006/main" count="1024" uniqueCount="565">
  <si>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</si>
  <si>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</si>
  <si>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</si>
  <si>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</si>
  <si>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</si>
  <si>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</si>
  <si>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</si>
  <si>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</si>
  <si>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</si>
  <si>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</si>
  <si>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</si>
  <si>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</si>
  <si>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</si>
  <si>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</si>
  <si>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</si>
  <si>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</si>
  <si>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</si>
  <si>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</si>
  <si>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</si>
  <si>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</si>
  <si>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</si>
  <si>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</si>
  <si>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</si>
  <si>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</si>
  <si>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</si>
  <si>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</si>
  <si>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</si>
  <si>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</si>
  <si>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</si>
  <si>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</si>
  <si>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</si>
  <si>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</si>
  <si>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</si>
  <si>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</si>
  <si>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</si>
  <si>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</si>
  <si>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</si>
  <si>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</si>
  <si>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</si>
  <si>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</si>
  <si>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</si>
  <si>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</si>
  <si>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</si>
  <si>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</si>
  <si>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</si>
  <si>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</si>
  <si>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</si>
  <si>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</si>
  <si>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</si>
  <si>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</si>
  <si>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</si>
  <si>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</si>
  <si>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</si>
  <si>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</si>
  <si>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</si>
  <si>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</si>
  <si>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</si>
  <si>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</si>
  <si>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</si>
  <si>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</si>
  <si>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</si>
  <si>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</si>
  <si>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</si>
  <si>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</si>
  <si>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</si>
  <si>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</si>
  <si>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</si>
  <si>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</si>
  <si>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</si>
  <si>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</si>
  <si>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</si>
  <si>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</si>
  <si>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</si>
  <si>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</si>
  <si>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</si>
  <si>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</si>
  <si>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</si>
  <si>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</si>
  <si>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</si>
  <si>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</si>
  <si>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</si>
  <si>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</si>
  <si>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</si>
  <si>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</si>
  <si>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</si>
  <si>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</si>
  <si>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</si>
  <si>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</si>
  <si>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</si>
  <si>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</si>
  <si>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</si>
  <si>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</si>
  <si>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</si>
  <si>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</si>
  <si>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</si>
  <si>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</si>
  <si>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</si>
  <si>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</si>
  <si>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</si>
  <si>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</si>
  <si>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</si>
  <si>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</si>
  <si>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</si>
  <si>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</si>
  <si>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</si>
  <si>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</si>
  <si>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</si>
  <si>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</si>
  <si>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</si>
  <si>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</si>
  <si>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</si>
  <si>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</si>
  <si>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</si>
  <si>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</si>
  <si>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</si>
  <si>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</si>
  <si>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</si>
  <si>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</si>
  <si>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</si>
  <si>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</si>
  <si>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</si>
  <si>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</si>
  <si>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</si>
  <si>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</si>
  <si>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</si>
  <si>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</si>
  <si>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</si>
  <si>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</si>
  <si>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</si>
  <si>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</si>
  <si>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</si>
  <si>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</si>
  <si>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</si>
  <si>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</si>
  <si>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</si>
  <si>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</si>
  <si>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</si>
  <si>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</si>
  <si>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</si>
  <si>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</si>
  <si>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</si>
  <si>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</si>
  <si>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</si>
  <si>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</si>
  <si>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</si>
  <si>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</si>
  <si>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</si>
  <si>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</si>
  <si>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</si>
  <si>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</si>
  <si>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</si>
  <si>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</si>
  <si>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</si>
  <si>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</si>
  <si>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</si>
  <si>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</si>
  <si>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</si>
  <si>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</si>
  <si>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</si>
  <si>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</si>
  <si>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</si>
  <si>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</si>
  <si>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</si>
  <si>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</si>
  <si>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</si>
  <si>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</si>
  <si>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</si>
  <si>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</si>
  <si>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</si>
  <si>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</si>
  <si>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</si>
  <si>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</si>
  <si>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</si>
  <si>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</si>
  <si>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</si>
  <si>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</si>
  <si>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</si>
  <si>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</si>
  <si>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</si>
  <si>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</si>
  <si>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</si>
  <si>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</si>
  <si>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</si>
  <si>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</si>
  <si>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</si>
  <si>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</si>
  <si>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</si>
  <si>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</si>
  <si>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</si>
  <si>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</si>
  <si>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</si>
  <si>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</si>
  <si>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</si>
  <si>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</si>
  <si>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</si>
  <si>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</si>
  <si>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</si>
  <si>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福島県新地町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</si>
  <si>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</si>
  <si>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</si>
  <si>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</si>
  <si>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</si>
  <si>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</si>
  <si>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</si>
  <si>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</si>
  <si>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</si>
  <si>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</si>
  <si>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</si>
  <si>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</si>
  <si>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</si>
  <si>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</si>
  <si>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</si>
  <si>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</si>
  <si>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</si>
  <si>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</si>
  <si>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</si>
  <si>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</si>
  <si>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</si>
  <si>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</si>
  <si>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</si>
  <si>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</si>
  <si>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</si>
  <si>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</si>
  <si>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</si>
  <si>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</si>
  <si>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</si>
  <si>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</si>
  <si>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</si>
  <si>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</si>
  <si>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</si>
  <si>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</si>
  <si>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</si>
  <si>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</si>
  <si>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</si>
  <si>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</si>
  <si>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</si>
  <si>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</si>
  <si>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</si>
  <si>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</si>
  <si>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</si>
  <si>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</si>
  <si>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</si>
  <si>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</si>
  <si>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</si>
  <si>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</si>
  <si>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</si>
  <si>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</si>
  <si>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</si>
  <si>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</si>
  <si>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</si>
  <si>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</si>
  <si>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</si>
  <si>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</si>
  <si>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</si>
  <si>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</si>
  <si>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</si>
  <si>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</si>
  <si>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</si>
  <si>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</si>
  <si>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</si>
  <si>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</si>
  <si>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</si>
  <si>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</si>
  <si>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</si>
  <si>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</si>
  <si>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</si>
  <si>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</si>
  <si>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</si>
  <si>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</si>
  <si>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</si>
  <si>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</si>
  <si>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</si>
  <si>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</si>
  <si>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</si>
  <si>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</si>
  <si>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</si>
  <si>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</si>
  <si>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</si>
  <si>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</si>
  <si>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</si>
  <si>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</si>
  <si>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</si>
  <si>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</si>
  <si>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</si>
  <si>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</si>
  <si>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</si>
  <si>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</si>
  <si>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</si>
  <si>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</si>
  <si>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</si>
  <si>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</si>
  <si>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</si>
  <si>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</si>
  <si>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</si>
  <si>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</si>
  <si>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</si>
  <si>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</si>
  <si>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</si>
  <si>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</si>
  <si>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</si>
  <si>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</si>
  <si>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</si>
  <si>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</si>
  <si>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</si>
  <si>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</si>
  <si>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</si>
  <si>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</si>
  <si>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</si>
  <si>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</si>
  <si>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</si>
  <si>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</si>
  <si>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</si>
  <si>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</si>
  <si>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</si>
  <si>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</si>
  <si>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</si>
  <si>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</si>
  <si>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</si>
  <si>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</si>
  <si>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</si>
  <si>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</si>
  <si>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</si>
  <si>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</si>
  <si>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</si>
  <si>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</si>
  <si>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</si>
  <si>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</si>
  <si>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</si>
  <si>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</si>
  <si>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</si>
  <si>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</si>
  <si>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</si>
  <si>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</si>
  <si>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</si>
  <si>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</si>
  <si>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</si>
  <si>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</si>
  <si>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</si>
  <si>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</si>
  <si>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</si>
  <si>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</si>
  <si>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</si>
  <si>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</si>
  <si>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</si>
  <si>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</si>
  <si>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</si>
  <si>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福島県新地町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</si>
  <si>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</si>
  <si>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</si>
  <si>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</si>
  <si>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</si>
  <si>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</si>
  <si>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</si>
  <si>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</si>
  <si>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</si>
  <si>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</si>
  <si>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</si>
  <si>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</si>
  <si>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</si>
  <si>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</si>
  <si>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</si>
  <si>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</si>
  <si>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</si>
  <si>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</si>
  <si>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</si>
  <si>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</si>
  <si>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</si>
  <si>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</si>
  <si>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</si>
  <si>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</si>
  <si>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</si>
  <si>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</si>
  <si>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</si>
  <si>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</si>
  <si>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</si>
  <si>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</si>
  <si>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</si>
  <si>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</si>
  <si>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</si>
  <si>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</si>
  <si>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</si>
  <si>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</si>
  <si>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</si>
  <si>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</si>
  <si>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</si>
  <si>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</si>
  <si>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</si>
  <si>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</si>
  <si>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</si>
  <si>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</si>
  <si>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</si>
  <si>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</si>
  <si>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</si>
  <si>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</si>
  <si>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</si>
  <si>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</si>
  <si>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</si>
  <si>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</si>
  <si>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</si>
  <si>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</si>
  <si>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</si>
  <si>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</si>
  <si>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</si>
  <si>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</si>
  <si>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</si>
  <si>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</si>
  <si>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</si>
  <si>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</si>
  <si>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</si>
  <si>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</si>
  <si>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</si>
  <si>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</si>
  <si>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</si>
  <si>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</si>
  <si>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</si>
  <si>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</si>
  <si>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</si>
  <si>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</si>
  <si>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</si>
  <si>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</si>
  <si>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</si>
  <si>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</si>
  <si>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</si>
  <si>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</si>
  <si>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</si>
  <si>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</si>
  <si>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</si>
  <si>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</si>
  <si>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</si>
  <si>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</si>
  <si>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</si>
  <si>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</si>
  <si>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</si>
  <si>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</si>
  <si>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</si>
  <si>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</si>
  <si>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</si>
  <si>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</si>
  <si>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</si>
  <si>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</si>
  <si>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</si>
  <si>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</si>
  <si>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</si>
  <si>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</si>
  <si>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</si>
  <si>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</si>
  <si>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</si>
  <si>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</si>
  <si>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</si>
  <si>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</si>
  <si>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</si>
  <si>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</si>
  <si>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</si>
  <si>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</si>
  <si>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</si>
  <si>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</si>
  <si>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</si>
  <si>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</si>
  <si>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</si>
  <si>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</si>
  <si>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</si>
  <si>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</si>
  <si>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</si>
  <si>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</si>
  <si>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</si>
  <si>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</si>
  <si>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</si>
  <si>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</si>
  <si>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</si>
  <si>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</si>
  <si>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</si>
  <si>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</si>
  <si>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</si>
  <si>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</si>
  <si>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</si>
  <si>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</si>
  <si>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</si>
  <si>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</si>
  <si>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</si>
  <si>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</si>
  <si>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</si>
  <si>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</si>
  <si>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</si>
  <si>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</si>
  <si>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</si>
  <si>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</si>
  <si>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</si>
  <si>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</si>
  <si>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</si>
  <si>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</si>
  <si>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</si>
  <si>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</si>
  <si>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</si>
  <si>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</si>
  <si>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</si>
  <si>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</si>
  <si>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</si>
  <si>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</si>
  <si>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</si>
  <si>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</si>
  <si>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</si>
  <si>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</si>
  <si>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</si>
  <si>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</si>
  <si>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</si>
  <si>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</si>
  <si>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</si>
  <si>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</si>
  <si>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</si>
  <si>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</si>
  <si>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</si>
  <si>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</si>
  <si>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</si>
  <si>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</si>
  <si>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</si>
  <si>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</si>
  <si>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</si>
  <si>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</si>
  <si>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</si>
  <si>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</si>
  <si>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</si>
  <si>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</si>
  <si>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</si>
  <si>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</si>
  <si>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</si>
  <si>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</si>
  <si>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</si>
  <si>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</si>
  <si>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</si>
  <si>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19.57</t>
  </si>
  <si>
    <t>▲ 1.77</t>
  </si>
  <si>
    <t>新地南工業団地整備事業特別会計</t>
  </si>
  <si>
    <t>一般会計</t>
  </si>
  <si>
    <t>国民健康保険特別会計</t>
  </si>
  <si>
    <t>公共下水道事業特別会計</t>
  </si>
  <si>
    <t>介護保険特別会計</t>
  </si>
  <si>
    <t>農業集落排水事業特別会計</t>
  </si>
  <si>
    <t>後期高齢者医療特別会計</t>
  </si>
  <si>
    <t>その他会計（赤字）</t>
  </si>
  <si>
    <t>その他会計（黒字）</t>
  </si>
  <si>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30"/>
  </si>
  <si>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30"/>
  </si>
  <si>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</si>
  <si>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</si>
  <si>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</si>
  <si>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</si>
  <si>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30"/>
  </si>
  <si>
    <t>相馬地方広域水道企業団水道事業会計</t>
    <rPh sb="0" eb="2">
      <t>ソウマ</t>
    </rPh>
    <rPh sb="2" eb="4">
      <t>チホウ</t>
    </rPh>
    <rPh sb="4" eb="6">
      <t>コウイキ</t>
    </rPh>
    <rPh sb="6" eb="8">
      <t>スイドウ</t>
    </rPh>
    <rPh sb="8" eb="11">
      <t>キギョウダン</t>
    </rPh>
    <rPh sb="11" eb="13">
      <t>スイドウ</t>
    </rPh>
    <rPh sb="13" eb="15">
      <t>ジギョウ</t>
    </rPh>
    <rPh sb="15" eb="17">
      <t>カイケイ</t>
    </rPh>
    <phoneticPr fontId="30"/>
  </si>
  <si>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30"/>
  </si>
  <si>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30"/>
  </si>
  <si>
    <t>相馬方部衛生組合一般会計</t>
    <rPh sb="0" eb="2">
      <t>ソウマ</t>
    </rPh>
    <rPh sb="2" eb="4">
      <t>ホウブ</t>
    </rPh>
    <rPh sb="4" eb="6">
      <t>エイセイ</t>
    </rPh>
    <rPh sb="6" eb="8">
      <t>クミアイ</t>
    </rPh>
    <rPh sb="8" eb="10">
      <t>イッパン</t>
    </rPh>
    <rPh sb="10" eb="12">
      <t>カイケイ</t>
    </rPh>
    <phoneticPr fontId="30"/>
  </si>
  <si>
    <t>相馬方部衛生組合訪問看護ステーション事業特別会計</t>
    <rPh sb="0" eb="2">
      <t>ソウマ</t>
    </rPh>
    <rPh sb="2" eb="4">
      <t>ホウブ</t>
    </rPh>
    <rPh sb="4" eb="6">
      <t>エイセイ</t>
    </rPh>
    <rPh sb="6" eb="8">
      <t>クミアイ</t>
    </rPh>
    <rPh sb="8" eb="10">
      <t>ホウモン</t>
    </rPh>
    <rPh sb="10" eb="12">
      <t>カンゴ</t>
    </rPh>
    <rPh sb="18" eb="20">
      <t>ジギョウ</t>
    </rPh>
    <rPh sb="20" eb="22">
      <t>トクベツ</t>
    </rPh>
    <rPh sb="22" eb="24">
      <t>カイケイ</t>
    </rPh>
    <phoneticPr fontId="30"/>
  </si>
  <si>
    <t>相馬方部衛生組合病院事業会計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</si>
  <si>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</si>
  <si>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</si>
  <si>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</si>
  <si>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</si>
  <si>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</si>
  <si>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</si>
  <si>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</si>
  <si>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</si>
  <si>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</si>
  <si>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</si>
  <si>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</si>
  <si>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類似団体と比較し高いものの、将来負担比率は低くなっている。実質公債費比率については下水道事業等に対する繰入金の増加であるが、償還金のピークを過ぎれば、減少していく見込みである。
将来負担比率は復興事業の積立金により比率は小さなものとなっているが、地方債や債務負担の減少に努め、引き続き財政の適正化に努めていく。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</si>
</sst>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496821</c:v>
                </c:pt>
                <c:pt idx="1">
                  <c:v>645993</c:v>
                </c:pt>
                <c:pt idx="2">
                  <c:v>804338</c:v>
                </c:pt>
                <c:pt idx="3">
                  <c:v>741901</c:v>
                </c:pt>
                <c:pt idx="4">
                  <c:v>830571</c:v>
                </c:pt>
              </c:numCache>
            </c:numRef>
          </c:val>
          <c:smooth val="0"/>
        </c:ser>
        <c:dLbls>
          <c:showLegendKey val="0"/>
          <c:showVal val="0"/>
          <c:showCatName val="0"/>
          <c:showSerName val="0"/>
          <c:showPercent val="0"/>
          <c:showBubbleSize val="0"/>
        </c:dLbls>
        <c:marker val="1"/>
        <c:smooth val="0"/>
        <c:axId val="474635880"/>
        <c:axId val="474640976"/>
      </c:lineChart>
      <c:catAx>
        <c:axId val="474635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0976"/>
        <c:crosses val="autoZero"/>
        <c:auto val="1"/>
        <c:lblAlgn val="ctr"/>
        <c:lblOffset val="100"/>
        <c:tickLblSkip val="1"/>
        <c:tickMarkSkip val="1"/>
        <c:noMultiLvlLbl val="0"/>
      </c:catAx>
      <c:valAx>
        <c:axId val="47464097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5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55.92</c:v>
                </c:pt>
                <c:pt idx="1">
                  <c:v>28.17</c:v>
                </c:pt>
                <c:pt idx="2">
                  <c:v>17.86</c:v>
                </c:pt>
                <c:pt idx="3">
                  <c:v>11.83</c:v>
                </c:pt>
                <c:pt idx="4">
                  <c:v>4.1100000000000003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85.49</c:v>
                </c:pt>
                <c:pt idx="1">
                  <c:v>89.87</c:v>
                </c:pt>
                <c:pt idx="2">
                  <c:v>103.55</c:v>
                </c:pt>
                <c:pt idx="3">
                  <c:v>108.74</c:v>
                </c:pt>
                <c:pt idx="4">
                  <c:v>115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5288"/>
        <c:axId val="47462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54.33</c:v>
                </c:pt>
                <c:pt idx="1">
                  <c:v>-19.57</c:v>
                </c:pt>
                <c:pt idx="2">
                  <c:v>3.9</c:v>
                </c:pt>
                <c:pt idx="3">
                  <c:v>3.29</c:v>
                </c:pt>
                <c:pt idx="4">
                  <c:v>-1.77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5288"/>
        <c:axId val="474621376"/>
      </c:lineChart>
      <c:catAx>
        <c:axId val="47464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1376"/>
        <c:crosses val="autoZero"/>
        <c:auto val="1"/>
        <c:lblAlgn val="ctr"/>
        <c:lblOffset val="100"/>
        <c:tickLblSkip val="1"/>
        <c:tickMarkSkip val="1"/>
        <c:noMultiLvlLbl val="0"/>
      </c:catAx>
      <c:valAx>
        <c:axId val="47462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0.33</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1.69</c:v>
                </c:pt>
                <c:pt idx="2">
                  <c:v>#N/A</c:v>
                </c:pt>
                <c:pt idx="3">
                  <c:v>1.1100000000000001</c:v>
                </c:pt>
                <c:pt idx="4">
                  <c:v>#N/A</c:v>
                </c:pt>
                <c:pt idx="5">
                  <c:v>0.89</c:v>
                </c:pt>
                <c:pt idx="6">
                  <c:v>#N/A</c:v>
                </c:pt>
                <c:pt idx="7">
                  <c:v>0.45</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0.92</c:v>
                </c:pt>
                <c:pt idx="2">
                  <c:v>#N/A</c:v>
                </c:pt>
                <c:pt idx="3">
                  <c:v>0.98</c:v>
                </c:pt>
                <c:pt idx="4">
                  <c:v>#N/A</c:v>
                </c:pt>
                <c:pt idx="5">
                  <c:v>1.27</c:v>
                </c:pt>
                <c:pt idx="6">
                  <c:v>#N/A</c:v>
                </c:pt>
                <c:pt idx="7">
                  <c:v>1.17</c:v>
                </c:pt>
                <c:pt idx="8">
                  <c:v>#N/A</c:v>
                </c:pt>
                <c:pt idx="9">
                  <c:v>0.78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9.1999999999999993</c:v>
                </c:pt>
                <c:pt idx="2">
                  <c:v>#N/A</c:v>
                </c:pt>
                <c:pt idx="3">
                  <c:v>2.1800000000000002</c:v>
                </c:pt>
                <c:pt idx="4">
                  <c:v>#N/A</c:v>
                </c:pt>
                <c:pt idx="5">
                  <c:v>1.58</c:v>
                </c:pt>
                <c:pt idx="6">
                  <c:v>#N/A</c:v>
                </c:pt>
                <c:pt idx="7">
                  <c:v>1.71</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2.5299999999999998</c:v>
                </c:pt>
                <c:pt idx="2">
                  <c:v>#N/A</c:v>
                </c:pt>
                <c:pt idx="3">
                  <c:v>1.65</c:v>
                </c:pt>
                <c:pt idx="4">
                  <c:v>#N/A</c:v>
                </c:pt>
                <c:pt idx="5">
                  <c:v>1.82</c:v>
                </c:pt>
                <c:pt idx="6">
                  <c:v>#N/A</c:v>
                </c:pt>
                <c:pt idx="7">
                  <c:v>0.87</c:v>
                </c:pt>
                <c:pt idx="8">
                  <c:v>#N/A</c:v>
                </c:pt>
                <c:pt idx="9">
                  <c:v>3.63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55.92</c:v>
                </c:pt>
                <c:pt idx="2">
                  <c:v>#N/A</c:v>
                </c:pt>
                <c:pt idx="3">
                  <c:v>28.17</c:v>
                </c:pt>
                <c:pt idx="4">
                  <c:v>#N/A</c:v>
                </c:pt>
                <c:pt idx="5">
                  <c:v>17.86</c:v>
                </c:pt>
                <c:pt idx="6">
                  <c:v>#N/A</c:v>
                </c:pt>
                <c:pt idx="7">
                  <c:v>11.82</c:v>
                </c:pt>
                <c:pt idx="8">
                  <c:v>#N/A</c:v>
                </c:pt>
                <c:pt idx="9">
                  <c:v>4.1100000000000003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新地南工業団地整備事業特別会計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0.11</c:v>
                </c:pt>
                <c:pt idx="2">
                  <c:v>#N/A</c:v>
                </c:pt>
                <c:pt idx="3">
                  <c:v>0.03</c:v>
                </c:pt>
                <c:pt idx="4">
                  <c:v>#N/A</c:v>
                </c:pt>
                <c:pt idx="5">
                  <c:v>6.52</c:v>
                </c:pt>
                <c:pt idx="6">
                  <c:v>#N/A</c:v>
                </c:pt>
                <c:pt idx="7">
                  <c:v>6.52</c:v>
                </c:pt>
                <c:pt idx="8">
                  <c:v>#N/A</c:v>
                </c:pt>
                <c:pt idx="9">
                  <c:v>6.43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22944"/>
        <c:axId val="474643328"/>
      </c:barChart>
      <c:catAx>
        <c:axId val="47462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3328"/>
        <c:crosses val="autoZero"/>
        <c:auto val="1"/>
        <c:lblAlgn val="ctr"/>
        <c:lblOffset val="100"/>
        <c:tickLblSkip val="1"/>
        <c:tickMarkSkip val="1"/>
        <c:noMultiLvlLbl val="0"/>
      </c:catAx>
      <c:valAx>
        <c:axId val="47464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408</c:v>
                </c:pt>
                <c:pt idx="5">
                  <c:v>422</c:v>
                </c:pt>
                <c:pt idx="8">
                  <c:v>437</c:v>
                </c:pt>
                <c:pt idx="11">
                  <c:v>442</c:v>
                </c:pt>
                <c:pt idx="14">
                  <c:v>441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67</c:v>
                </c:pt>
                <c:pt idx="3">
                  <c:v>66</c:v>
                </c:pt>
                <c:pt idx="6">
                  <c:v>52</c:v>
                </c:pt>
                <c:pt idx="9">
                  <c:v>52</c:v>
                </c:pt>
                <c:pt idx="12">
                  <c:v>52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63</c:v>
                </c:pt>
                <c:pt idx="6">
                  <c:v>51</c:v>
                </c:pt>
                <c:pt idx="9">
                  <c:v>56</c:v>
                </c:pt>
                <c:pt idx="12">
                  <c:v>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c:v>
                </c:pt>
                <c:pt idx="3">
                  <c:v>34</c:v>
                </c:pt>
                <c:pt idx="6">
                  <c:v>142</c:v>
                </c:pt>
                <c:pt idx="9">
                  <c:v>150</c:v>
                </c:pt>
                <c:pt idx="12">
                  <c:v>156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473</c:v>
                </c:pt>
                <c:pt idx="3">
                  <c:v>469</c:v>
                </c:pt>
                <c:pt idx="6">
                  <c:v>459</c:v>
                </c:pt>
                <c:pt idx="9">
                  <c:v>468</c:v>
                </c:pt>
                <c:pt idx="12">
                  <c:v>458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24512"/>
        <c:axId val="47463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305</c:v>
                </c:pt>
                <c:pt idx="2">
                  <c:v>#N/A</c:v>
                </c:pt>
                <c:pt idx="3">
                  <c:v>#N/A</c:v>
                </c:pt>
                <c:pt idx="4">
                  <c:v>210</c:v>
                </c:pt>
                <c:pt idx="5">
                  <c:v>#N/A</c:v>
                </c:pt>
                <c:pt idx="6">
                  <c:v>#N/A</c:v>
                </c:pt>
                <c:pt idx="7">
                  <c:v>267</c:v>
                </c:pt>
                <c:pt idx="8">
                  <c:v>#N/A</c:v>
                </c:pt>
                <c:pt idx="9">
                  <c:v>#N/A</c:v>
                </c:pt>
                <c:pt idx="10">
                  <c:v>284</c:v>
                </c:pt>
                <c:pt idx="11">
                  <c:v>#N/A</c:v>
                </c:pt>
                <c:pt idx="12">
                  <c:v>#N/A</c:v>
                </c:pt>
                <c:pt idx="13">
                  <c:v>286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24512"/>
        <c:axId val="474633136"/>
      </c:lineChart>
      <c:catAx>
        <c:axId val="4746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3136"/>
        <c:crosses val="autoZero"/>
        <c:auto val="1"/>
        <c:lblAlgn val="ctr"/>
        <c:lblOffset val="100"/>
        <c:tickLblSkip val="1"/>
        <c:tickMarkSkip val="1"/>
        <c:noMultiLvlLbl val="0"/>
      </c:catAx>
      <c:valAx>
        <c:axId val="47463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4753</c:v>
                </c:pt>
                <c:pt idx="5">
                  <c:v>4624</c:v>
                </c:pt>
                <c:pt idx="8">
                  <c:v>4702</c:v>
                </c:pt>
                <c:pt idx="11">
                  <c:v>4582</c:v>
                </c:pt>
                <c:pt idx="14">
                  <c:v>4429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c:v>
                </c:pt>
                <c:pt idx="5">
                  <c:v>345</c:v>
                </c:pt>
                <c:pt idx="8">
                  <c:v>208</c:v>
                </c:pt>
                <c:pt idx="11">
                  <c:v>474</c:v>
                </c:pt>
                <c:pt idx="14">
                  <c:v>623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4876</c:v>
                </c:pt>
                <c:pt idx="5">
                  <c:v>5829</c:v>
                </c:pt>
                <c:pt idx="8">
                  <c:v>6924</c:v>
                </c:pt>
                <c:pt idx="11">
                  <c:v>8204</c:v>
                </c:pt>
                <c:pt idx="14">
                  <c:v>8036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28</c:v>
                </c:pt>
                <c:pt idx="3">
                  <c:v>25</c:v>
                </c:pt>
                <c:pt idx="6">
                  <c:v>0</c:v>
                </c:pt>
                <c:pt idx="9">
                  <c:v>0</c:v>
                </c:pt>
                <c:pt idx="12">
                  <c:v>11</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127</c:v>
                </c:pt>
                <c:pt idx="3">
                  <c:v>116</c:v>
                </c:pt>
                <c:pt idx="6">
                  <c:v>106</c:v>
                </c:pt>
                <c:pt idx="9">
                  <c:v>95</c:v>
                </c:pt>
                <c:pt idx="12">
                  <c:v>84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1295</c:v>
                </c:pt>
                <c:pt idx="3">
                  <c:v>1165</c:v>
                </c:pt>
                <c:pt idx="6">
                  <c:v>1126</c:v>
                </c:pt>
                <c:pt idx="9">
                  <c:v>972</c:v>
                </c:pt>
                <c:pt idx="12">
                  <c:v>774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429</c:v>
                </c:pt>
                <c:pt idx="3">
                  <c:v>436</c:v>
                </c:pt>
                <c:pt idx="6">
                  <c:v>591</c:v>
                </c:pt>
                <c:pt idx="9">
                  <c:v>544</c:v>
                </c:pt>
                <c:pt idx="12">
                  <c:v>513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2179</c:v>
                </c:pt>
                <c:pt idx="3">
                  <c:v>1409</c:v>
                </c:pt>
                <c:pt idx="6">
                  <c:v>1354</c:v>
                </c:pt>
                <c:pt idx="9">
                  <c:v>1505</c:v>
                </c:pt>
                <c:pt idx="12">
                  <c:v>1945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605</c:v>
                </c:pt>
                <c:pt idx="3">
                  <c:v>531</c:v>
                </c:pt>
                <c:pt idx="6">
                  <c:v>471</c:v>
                </c:pt>
                <c:pt idx="9">
                  <c:v>690</c:v>
                </c:pt>
                <c:pt idx="12">
                  <c:v>638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4659</c:v>
                </c:pt>
                <c:pt idx="3">
                  <c:v>4664</c:v>
                </c:pt>
                <c:pt idx="6">
                  <c:v>4761</c:v>
                </c:pt>
                <c:pt idx="9">
                  <c:v>4638</c:v>
                </c:pt>
                <c:pt idx="12">
                  <c:v>4691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33920"/>
        <c:axId val="474644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33920"/>
        <c:axId val="474644504"/>
      </c:lineChart>
      <c:catAx>
        <c:axId val="47463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44504"/>
        <c:crosses val="autoZero"/>
        <c:auto val="1"/>
        <c:lblAlgn val="ctr"/>
        <c:lblOffset val="100"/>
        <c:tickLblSkip val="1"/>
        <c:tickMarkSkip val="1"/>
        <c:noMultiLvlLbl val="0"/>
      </c:catAx>
      <c:valAx>
        <c:axId val="474644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{C4652780-A9CC-4510-9673-306DE23D3A0F}</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{7D0D0F9E-0A0F-4D24-A67A-B3AACEAEDD34}</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{0FE479C1-1F37-4CA9-AF44-0F6E1290F1DF}</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{F456FE72-533F-4A62-AA38-AC41DCD90665}</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{CDFF0403-3F6B-4BF1-8450-F959F457007A}</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{1A7AE3D6-BE93-4B2F-B67B-5E6D684158A8}</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{5C93655A-CDAC-4E05-8380-FC2C8730C20F}</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{37A21955-1C16-44D1-BEB0-7162B01B35F0}</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{05929DEE-DF2B-46F2-81BE-6ED8B7162CA9}</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{0394E030-7330-489B-BD7B-3119E4290311}</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36664"/>
        <c:axId val="474627648"/>
      </c:scatterChart>
      <c:valAx>
        <c:axId val="474636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7648"/>
        <c:crosses val="autoZero"/>
        <c:crossBetween val="midCat"/>
      </c:valAx>
      <c:valAx>
        <c:axId val="474627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6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{A6447004-F260-43F3-97A8-D6CDC856CD20}</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{47347B06-2C5F-481E-BB96-E4D54B70CD13}</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{6E422170-8A20-43ED-99CC-CFDAD0C51A81}</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{3E741BB5-14F5-4DC3-8E90-1C0C4ED642E2}</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{A8823841-DD42-4A34-B9D0-74AD56E2A99B}</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13.1</c:v>
                </c:pt>
                <c:pt idx="1">
                  <c:v>11.3</c:v>
                </c:pt>
                <c:pt idx="2">
                  <c:v>10.3</c:v>
                </c:pt>
                <c:pt idx="3">
                  <c:v>9.8000000000000007</c:v>
                </c:pt>
                <c:pt idx="4">
                  <c:v>10.7</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{84F00D98-E69B-49B6-8249-7509B7ECE36A}</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{6542CF08-7A37-41EB-9452-F3B38CDD1368}</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{64D83659-E9BD-4477-8220-6908596060E9}</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{D16ADB79-A45F-430D-A16D-E012EED7404B}</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{E60E48BC-7E17-4B25-8ED0-C1971D8EDEEC}</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10.7</c:v>
                </c:pt>
                <c:pt idx="1">
                  <c:v>10</c:v>
                </c:pt>
                <c:pt idx="2">
                  <c:v>9.5</c:v>
                </c:pt>
                <c:pt idx="3">
                  <c:v>8.1</c:v>
                </c:pt>
                <c:pt idx="4">
                  <c:v>7.3</c:v>
                </c:pt>
              </c:numCache>
            </c:numRef>
          </c:xVal>
          <c:yVal>
            <c:numRef>
              <c:f>'公会計指標分析・財政指標組合せ分析表 '!$K$77:$O$77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20984"/>
        <c:axId val="474634704"/>
      </c:scatterChart>
      <c:valAx>
        <c:axId val="474620984"/>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4704"/>
        <c:crosses val="autoZero"/>
        <c:crossBetween val="midCat"/>
      </c:valAx>
      <c:valAx>
        <c:axId val="474634704"/>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098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元利償還金については、下水道事業等公営企業及び一部事務組合への元利償還金に対する繰入金が増加したのが要因である。</a:t>
          </a:r>
        </a:p>
        <a:p>
          <a:r>
            <a:rPr kumimoji="1" lang="ja-JP" altLang="en-US" sz="1400">
              <a:latin typeface="ＭＳ ゴシック" pitchFamily="49" charset="-128"/>
              <a:ea typeface="ＭＳ ゴシック" pitchFamily="49" charset="-128"/>
            </a:rPr>
            <a:t>今後とも、一般会計・特別会計を問わず地方債の発行を抑制し地方債残高を減らし、比率の減少に努めていく。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将来負担比額については、県営かんがい排水事業等による債務負担行為は減少しているが、下水道事業等の公営企業債等繰入見込額や、臨時財政対策債等の借入により地方債残高が増加している。</a:t>
          </a:r>
        </a:p>
        <a:p>
          <a:r>
            <a:rPr kumimoji="1" lang="ja-JP" altLang="en-US" sz="1400">
              <a:solidFill>
                <a:sysClr val="windowText" lastClr="000000"/>
              </a:solidFill>
              <a:latin typeface="ＭＳ ゴシック" pitchFamily="49" charset="-128"/>
              <a:ea typeface="ＭＳ ゴシック" pitchFamily="49" charset="-128"/>
            </a:rPr>
            <a:t>また充当可能基金については微減となったが、前年度と比較しほぼ横ばいの状況である。引き続き、地方債現在高の減少に努め将来負担比率が増加しないように努める。今後は、復旧復興関連事業の進捗により充当可能財源が震災以前と同額にな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8,053
8,010
46.53
13,146,527
12,753,808
125,571
3,052,227
4,691,377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8,053
8,010
46.53
13,146,527
12,753,808
125,571
3,052,227
4,691,377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8,053
8,010
46.53
13,146,527
12,753,808
125,571
3,052,227
4,691,377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8,053
8,010
46.53
13,146,527
12,753,808
125,571
3,052,227
4,691,377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が類似団体の平均を上回っているのは、固定資産税をはじめとする地方税が比較的高く、震災からの住宅再建などにより新築家屋の増加や誘致企業の設備投資が見込まれ、税収も増加を見込んでいる。町税の徴収率については、前年度より</a:t>
          </a:r>
          <a:r>
            <a:rPr kumimoji="1" lang="en-US" altLang="ja-JP" sz="1300">
              <a:latin typeface="ＭＳ Ｐゴシック"/>
            </a:rPr>
            <a:t>0.2</a:t>
          </a:r>
          <a:r>
            <a:rPr kumimoji="1" lang="ja-JP" altLang="en-US" sz="1300">
              <a:latin typeface="ＭＳ Ｐゴシック"/>
            </a:rPr>
            <a:t>％減少したが、今後も徴収率の向上を図り歳入確保を積極的に努めていきたい</a:t>
          </a:r>
          <a:r>
            <a:rPr kumimoji="1" lang="ja-JP" altLang="en-US" sz="1300">
              <a:solidFill>
                <a:sysClr val="windowText" lastClr="000000"/>
              </a:solidFill>
              <a:latin typeface="ＭＳ Ｐゴシック"/>
            </a:rPr>
            <a:t>。</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81038</xdr:rowOff>
    </xdr:from>
    <xdr:to>
      <xdr:col>7</xdr:col>
      <xdr:colOff>152400</xdr:colOff>
      <xdr:row>40</xdr:row>
      <xdr:rowOff>81038</xdr:rowOff>
    </xdr:to>
    <xdr:cxnSp macro="">
      <xdr:nvCxnSpPr>
        <xdr:cNvPr id="69" name="直線コネクタ 68"/>
        <xdr:cNvCxnSpPr/>
      </xdr:nvCxnSpPr>
      <xdr:spPr>
        <a:xfrm>
          <a:off x="4114800" y="693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81038</xdr:rowOff>
    </xdr:from>
    <xdr:to>
      <xdr:col>6</xdr:col>
      <xdr:colOff>0</xdr:colOff>
      <xdr:row>40</xdr:row>
      <xdr:rowOff>115509</xdr:rowOff>
    </xdr:to>
    <xdr:cxnSp macro="">
      <xdr:nvCxnSpPr>
        <xdr:cNvPr id="72" name="直線コネクタ 71"/>
        <xdr:cNvCxnSpPr/>
      </xdr:nvCxnSpPr>
      <xdr:spPr>
        <a:xfrm flipV="1">
          <a:off x="3225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115509</xdr:rowOff>
    </xdr:from>
    <xdr:to>
      <xdr:col>4</xdr:col>
      <xdr:colOff>482600</xdr:colOff>
      <xdr:row>40</xdr:row>
      <xdr:rowOff>127000</xdr:rowOff>
    </xdr:to>
    <xdr:cxnSp macro="">
      <xdr:nvCxnSpPr>
        <xdr:cNvPr id="75" name="直線コネクタ 74"/>
        <xdr:cNvCxnSpPr/>
      </xdr:nvCxnSpPr>
      <xdr:spPr>
        <a:xfrm flipV="1">
          <a:off x="2336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138491</xdr:rowOff>
    </xdr:to>
    <xdr:cxnSp macro="">
      <xdr:nvCxnSpPr>
        <xdr:cNvPr id="78" name="直線コネクタ 77"/>
        <xdr:cNvCxnSpPr/>
      </xdr:nvCxnSpPr>
      <xdr:spPr>
        <a:xfrm flipV="1">
          <a:off x="1447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30238</xdr:rowOff>
    </xdr:from>
    <xdr:to>
      <xdr:col>7</xdr:col>
      <xdr:colOff>203200</xdr:colOff>
      <xdr:row>40</xdr:row>
      <xdr:rowOff>131838</xdr:rowOff>
    </xdr:to>
    <xdr:sp macro="" textlink="">
      <xdr:nvSpPr>
        <xdr:cNvPr id="88" name="円/楕円 87"/>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46765</xdr:rowOff>
    </xdr:from>
    <xdr:ext cx="762000" cy="259045"/>
    <xdr:sp macro="" textlink="">
      <xdr:nvSpPr>
        <xdr:cNvPr id="89" name="財政力該当値テキスト"/>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30238</xdr:rowOff>
    </xdr:from>
    <xdr:to>
      <xdr:col>6</xdr:col>
      <xdr:colOff>50800</xdr:colOff>
      <xdr:row>40</xdr:row>
      <xdr:rowOff>131838</xdr:rowOff>
    </xdr:to>
    <xdr:sp macro="" textlink="">
      <xdr:nvSpPr>
        <xdr:cNvPr id="90" name="円/楕円 89"/>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142015</xdr:rowOff>
    </xdr:from>
    <xdr:ext cx="736600" cy="259045"/>
    <xdr:sp macro="" textlink="">
      <xdr:nvSpPr>
        <xdr:cNvPr id="91" name="テキスト ボックス 90"/>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64709</xdr:rowOff>
    </xdr:from>
    <xdr:to>
      <xdr:col>4</xdr:col>
      <xdr:colOff>533400</xdr:colOff>
      <xdr:row>40</xdr:row>
      <xdr:rowOff>166309</xdr:rowOff>
    </xdr:to>
    <xdr:sp macro="" textlink="">
      <xdr:nvSpPr>
        <xdr:cNvPr id="92" name="円/楕円 91"/>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5036</xdr:rowOff>
    </xdr:from>
    <xdr:ext cx="762000" cy="259045"/>
    <xdr:sp macro="" textlink="">
      <xdr:nvSpPr>
        <xdr:cNvPr id="93" name="テキスト ボックス 92"/>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87691</xdr:rowOff>
    </xdr:from>
    <xdr:to>
      <xdr:col>2</xdr:col>
      <xdr:colOff>127000</xdr:colOff>
      <xdr:row>41</xdr:row>
      <xdr:rowOff>17841</xdr:rowOff>
    </xdr:to>
    <xdr:sp macro="" textlink="">
      <xdr:nvSpPr>
        <xdr:cNvPr id="96" name="円/楕円 95"/>
        <xdr:cNvSpPr/>
      </xdr:nvSpPr>
      <xdr:spPr>
        <a:xfrm>
          <a:off x="1397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28018</xdr:rowOff>
    </xdr:from>
    <xdr:ext cx="762000" cy="259045"/>
    <xdr:sp macro="" textlink="">
      <xdr:nvSpPr>
        <xdr:cNvPr id="97" name="テキスト ボックス 96"/>
        <xdr:cNvSpPr txBox="1"/>
      </xdr:nvSpPr>
      <xdr:spPr>
        <a:xfrm>
          <a:off x="1066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経常収支比率については、前年度と比較すると</a:t>
          </a:r>
          <a:r>
            <a:rPr kumimoji="1" lang="en-US" altLang="ja-JP" sz="1300">
              <a:latin typeface="ＭＳ Ｐゴシック"/>
            </a:rPr>
            <a:t>8.5</a:t>
          </a:r>
          <a:r>
            <a:rPr kumimoji="1" lang="ja-JP" altLang="en-US" sz="1300">
              <a:latin typeface="ＭＳ Ｐゴシック"/>
            </a:rPr>
            <a:t>％増となった。</a:t>
          </a:r>
        </a:p>
        <a:p>
          <a:r>
            <a:rPr kumimoji="1" lang="ja-JP" altLang="en-US" sz="1300">
              <a:latin typeface="ＭＳ Ｐゴシック"/>
            </a:rPr>
            <a:t>これは、総額が減少しているものの、決算額に占める復興事業の割合が依然として高く、臨時的経費への充当額が大きくなっているのが要因である。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64</xdr:row>
      <xdr:rowOff>34544</xdr:rowOff>
    </xdr:to>
    <xdr:cxnSp macro="">
      <xdr:nvCxnSpPr>
        <xdr:cNvPr id="130" name="直線コネクタ 129"/>
        <xdr:cNvCxnSpPr/>
      </xdr:nvCxnSpPr>
      <xdr:spPr>
        <a:xfrm>
          <a:off x="4114800" y="10597134"/>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138684</xdr:rowOff>
    </xdr:from>
    <xdr:to>
      <xdr:col>6</xdr:col>
      <xdr:colOff>0</xdr:colOff>
      <xdr:row>63</xdr:row>
      <xdr:rowOff>37084</xdr:rowOff>
    </xdr:to>
    <xdr:cxnSp macro="">
      <xdr:nvCxnSpPr>
        <xdr:cNvPr id="133" name="直線コネクタ 132"/>
        <xdr:cNvCxnSpPr/>
      </xdr:nvCxnSpPr>
      <xdr:spPr>
        <a:xfrm flipV="1">
          <a:off x="3225800" y="105971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64</xdr:row>
      <xdr:rowOff>68326</xdr:rowOff>
    </xdr:to>
    <xdr:cxnSp macro="">
      <xdr:nvCxnSpPr>
        <xdr:cNvPr id="136" name="直線コネクタ 135"/>
        <xdr:cNvCxnSpPr/>
      </xdr:nvCxnSpPr>
      <xdr:spPr>
        <a:xfrm flipV="1">
          <a:off x="2336800" y="1083843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64</xdr:row>
      <xdr:rowOff>68326</xdr:rowOff>
    </xdr:to>
    <xdr:cxnSp macro="">
      <xdr:nvCxnSpPr>
        <xdr:cNvPr id="139" name="直線コネクタ 138"/>
        <xdr:cNvCxnSpPr/>
      </xdr:nvCxnSpPr>
      <xdr:spPr>
        <a:xfrm>
          <a:off x="1447800" y="10360660"/>
          <a:ext cx="889000" cy="68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9" name="円/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50"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1" name="円/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3" name="円/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54" name="テキスト ボックス 153"/>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5" name="円/楕円 154"/>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6" name="テキスト ボックス 155"/>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7" name="円/楕円 156"/>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8" name="テキスト ボックス 157"/>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[241,624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人件費は、類似団体平均を上回っている。これは直営で運営している保育所保育士の人件費と東日本大震災による復興事業への各自治体からの派遣職員の人件費負担によるものである。</a:t>
          </a:r>
        </a:p>
        <a:p>
          <a:r>
            <a:rPr kumimoji="1" lang="ja-JP" altLang="en-US" sz="1300">
              <a:latin typeface="ＭＳ Ｐゴシック"/>
            </a:rPr>
            <a:t>物件費については、災害復旧、復興事業に係る物件費の大きな伸びが要因である。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25426</xdr:rowOff>
    </xdr:from>
    <xdr:to>
      <xdr:col>7</xdr:col>
      <xdr:colOff>152400</xdr:colOff>
      <xdr:row>83</xdr:row>
      <xdr:rowOff>56183</xdr:rowOff>
    </xdr:to>
    <xdr:cxnSp macro="">
      <xdr:nvCxnSpPr>
        <xdr:cNvPr id="192" name="直線コネクタ 191"/>
        <xdr:cNvCxnSpPr/>
      </xdr:nvCxnSpPr>
      <xdr:spPr>
        <a:xfrm>
          <a:off x="4114800" y="14255776"/>
          <a:ext cx="838200" cy="3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25426</xdr:rowOff>
    </xdr:from>
    <xdr:to>
      <xdr:col>6</xdr:col>
      <xdr:colOff>0</xdr:colOff>
      <xdr:row>83</xdr:row>
      <xdr:rowOff>108959</xdr:rowOff>
    </xdr:to>
    <xdr:cxnSp macro="">
      <xdr:nvCxnSpPr>
        <xdr:cNvPr id="195" name="直線コネクタ 194"/>
        <xdr:cNvCxnSpPr/>
      </xdr:nvCxnSpPr>
      <xdr:spPr>
        <a:xfrm flipV="1">
          <a:off x="3225800" y="14255776"/>
          <a:ext cx="889000" cy="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50002</xdr:rowOff>
    </xdr:from>
    <xdr:to>
      <xdr:col>4</xdr:col>
      <xdr:colOff>482600</xdr:colOff>
      <xdr:row>83</xdr:row>
      <xdr:rowOff>108959</xdr:rowOff>
    </xdr:to>
    <xdr:cxnSp macro="">
      <xdr:nvCxnSpPr>
        <xdr:cNvPr id="198" name="直線コネクタ 197"/>
        <xdr:cNvCxnSpPr/>
      </xdr:nvCxnSpPr>
      <xdr:spPr>
        <a:xfrm>
          <a:off x="2336800" y="14280352"/>
          <a:ext cx="889000" cy="5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50002</xdr:rowOff>
    </xdr:from>
    <xdr:to>
      <xdr:col>3</xdr:col>
      <xdr:colOff>279400</xdr:colOff>
      <xdr:row>83</xdr:row>
      <xdr:rowOff>103059</xdr:rowOff>
    </xdr:to>
    <xdr:cxnSp macro="">
      <xdr:nvCxnSpPr>
        <xdr:cNvPr id="201" name="直線コネクタ 200"/>
        <xdr:cNvCxnSpPr/>
      </xdr:nvCxnSpPr>
      <xdr:spPr>
        <a:xfrm flipV="1">
          <a:off x="1447800" y="14280352"/>
          <a:ext cx="8890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5383</xdr:rowOff>
    </xdr:from>
    <xdr:to>
      <xdr:col>7</xdr:col>
      <xdr:colOff>203200</xdr:colOff>
      <xdr:row>83</xdr:row>
      <xdr:rowOff>106983</xdr:rowOff>
    </xdr:to>
    <xdr:sp macro="" textlink="">
      <xdr:nvSpPr>
        <xdr:cNvPr id="211" name="円/楕円 210"/>
        <xdr:cNvSpPr/>
      </xdr:nvSpPr>
      <xdr:spPr>
        <a:xfrm>
          <a:off x="4902200" y="142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148910</xdr:rowOff>
    </xdr:from>
    <xdr:ext cx="762000" cy="259045"/>
    <xdr:sp macro="" textlink="">
      <xdr:nvSpPr>
        <xdr:cNvPr id="212" name="人件費・物件費等の状況該当値テキスト"/>
        <xdr:cNvSpPr txBox="1"/>
      </xdr:nvSpPr>
      <xdr:spPr>
        <a:xfrm>
          <a:off x="5041900" y="1420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241,624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146076</xdr:rowOff>
    </xdr:from>
    <xdr:to>
      <xdr:col>6</xdr:col>
      <xdr:colOff>50800</xdr:colOff>
      <xdr:row>83</xdr:row>
      <xdr:rowOff>76226</xdr:rowOff>
    </xdr:to>
    <xdr:sp macro="" textlink="">
      <xdr:nvSpPr>
        <xdr:cNvPr id="213" name="円/楕円 212"/>
        <xdr:cNvSpPr/>
      </xdr:nvSpPr>
      <xdr:spPr>
        <a:xfrm>
          <a:off x="4064000" y="142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61003</xdr:rowOff>
    </xdr:from>
    <xdr:ext cx="736600" cy="259045"/>
    <xdr:sp macro="" textlink="">
      <xdr:nvSpPr>
        <xdr:cNvPr id="214" name="テキスト ボックス 213"/>
        <xdr:cNvSpPr txBox="1"/>
      </xdr:nvSpPr>
      <xdr:spPr>
        <a:xfrm>
          <a:off x="3733800" y="1429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58159</xdr:rowOff>
    </xdr:from>
    <xdr:to>
      <xdr:col>4</xdr:col>
      <xdr:colOff>533400</xdr:colOff>
      <xdr:row>83</xdr:row>
      <xdr:rowOff>159759</xdr:rowOff>
    </xdr:to>
    <xdr:sp macro="" textlink="">
      <xdr:nvSpPr>
        <xdr:cNvPr id="215" name="円/楕円 214"/>
        <xdr:cNvSpPr/>
      </xdr:nvSpPr>
      <xdr:spPr>
        <a:xfrm>
          <a:off x="3175000" y="14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144536</xdr:rowOff>
    </xdr:from>
    <xdr:ext cx="762000" cy="259045"/>
    <xdr:sp macro="" textlink="">
      <xdr:nvSpPr>
        <xdr:cNvPr id="216" name="テキスト ボックス 215"/>
        <xdr:cNvSpPr txBox="1"/>
      </xdr:nvSpPr>
      <xdr:spPr>
        <a:xfrm>
          <a:off x="2844800" y="1437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267,870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170652</xdr:rowOff>
    </xdr:from>
    <xdr:to>
      <xdr:col>3</xdr:col>
      <xdr:colOff>330200</xdr:colOff>
      <xdr:row>83</xdr:row>
      <xdr:rowOff>100802</xdr:rowOff>
    </xdr:to>
    <xdr:sp macro="" textlink="">
      <xdr:nvSpPr>
        <xdr:cNvPr id="217" name="円/楕円 216"/>
        <xdr:cNvSpPr/>
      </xdr:nvSpPr>
      <xdr:spPr>
        <a:xfrm>
          <a:off x="2286000" y="14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85579</xdr:rowOff>
    </xdr:from>
    <xdr:ext cx="762000" cy="259045"/>
    <xdr:sp macro="" textlink="">
      <xdr:nvSpPr>
        <xdr:cNvPr id="218" name="テキスト ボックス 217"/>
        <xdr:cNvSpPr txBox="1"/>
      </xdr:nvSpPr>
      <xdr:spPr>
        <a:xfrm>
          <a:off x="1955800" y="143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238,550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52259</xdr:rowOff>
    </xdr:from>
    <xdr:to>
      <xdr:col>2</xdr:col>
      <xdr:colOff>127000</xdr:colOff>
      <xdr:row>83</xdr:row>
      <xdr:rowOff>153859</xdr:rowOff>
    </xdr:to>
    <xdr:sp macro="" textlink="">
      <xdr:nvSpPr>
        <xdr:cNvPr id="219" name="円/楕円 218"/>
        <xdr:cNvSpPr/>
      </xdr:nvSpPr>
      <xdr:spPr>
        <a:xfrm>
          <a:off x="1397000" y="142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138636</xdr:rowOff>
    </xdr:from>
    <xdr:ext cx="762000" cy="259045"/>
    <xdr:sp macro="" textlink="">
      <xdr:nvSpPr>
        <xdr:cNvPr id="220" name="テキスト ボックス 219"/>
        <xdr:cNvSpPr txBox="1"/>
      </xdr:nvSpPr>
      <xdr:spPr>
        <a:xfrm>
          <a:off x="1066800" y="1436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管理職手当の</a:t>
          </a:r>
          <a:r>
            <a:rPr kumimoji="1" lang="en-US" altLang="ja-JP" sz="1300">
              <a:latin typeface="ＭＳ Ｐゴシック"/>
            </a:rPr>
            <a:t>5</a:t>
          </a:r>
          <a:r>
            <a:rPr kumimoji="1" lang="ja-JP" altLang="en-US" sz="1300">
              <a:latin typeface="ＭＳ Ｐゴシック"/>
            </a:rPr>
            <a:t>％カットや住居手当の持ち家分カットなど町独自で手当の減額を実施している。今後は、計画的に職員採用をおこなうとともに、給与体系の見直しや適正化に努め、類似団体の水準に近づけるよう努める。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141816</xdr:rowOff>
    </xdr:to>
    <xdr:cxnSp macro="">
      <xdr:nvCxnSpPr>
        <xdr:cNvPr id="249" name="直線コネクタ 248"/>
        <xdr:cNvCxnSpPr/>
      </xdr:nvCxnSpPr>
      <xdr:spPr>
        <a:xfrm flipV="1">
          <a:off x="17018000" y="1376045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0"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1" name="直線コネクタ 250"/>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3" name="直線コネクタ 25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55880</xdr:rowOff>
    </xdr:to>
    <xdr:cxnSp macro="">
      <xdr:nvCxnSpPr>
        <xdr:cNvPr id="254" name="直線コネクタ 253"/>
        <xdr:cNvCxnSpPr/>
      </xdr:nvCxnSpPr>
      <xdr:spPr>
        <a:xfrm flipV="1">
          <a:off x="16179800" y="1456478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34731</xdr:rowOff>
    </xdr:from>
    <xdr:ext cx="762000" cy="259045"/>
    <xdr:sp macro="" textlink="">
      <xdr:nvSpPr>
        <xdr:cNvPr id="255" name="給与水準   （国との比較）平均値テキスト"/>
        <xdr:cNvSpPr txBox="1"/>
      </xdr:nvSpPr>
      <xdr:spPr>
        <a:xfrm>
          <a:off x="17106900" y="1409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56" name="フローチャート : 判断 255"/>
        <xdr:cNvSpPr/>
      </xdr:nvSpPr>
      <xdr:spPr>
        <a:xfrm>
          <a:off x="169672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55880</xdr:rowOff>
    </xdr:to>
    <xdr:cxnSp macro="">
      <xdr:nvCxnSpPr>
        <xdr:cNvPr id="257" name="直線コネクタ 256"/>
        <xdr:cNvCxnSpPr/>
      </xdr:nvCxnSpPr>
      <xdr:spPr>
        <a:xfrm>
          <a:off x="15290800" y="146130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85</xdr:row>
      <xdr:rowOff>39793</xdr:rowOff>
    </xdr:to>
    <xdr:cxnSp macro="">
      <xdr:nvCxnSpPr>
        <xdr:cNvPr id="260" name="直線コネクタ 259"/>
        <xdr:cNvCxnSpPr/>
      </xdr:nvCxnSpPr>
      <xdr:spPr>
        <a:xfrm>
          <a:off x="14401800" y="145165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165523</xdr:rowOff>
    </xdr:from>
    <xdr:to>
      <xdr:col>22</xdr:col>
      <xdr:colOff>254000</xdr:colOff>
      <xdr:row>83</xdr:row>
      <xdr:rowOff>95673</xdr:rowOff>
    </xdr:to>
    <xdr:sp macro="" textlink="">
      <xdr:nvSpPr>
        <xdr:cNvPr id="261" name="フローチャート : 判断 260"/>
        <xdr:cNvSpPr/>
      </xdr:nvSpPr>
      <xdr:spPr>
        <a:xfrm>
          <a:off x="15240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105850</xdr:rowOff>
    </xdr:from>
    <xdr:ext cx="762000" cy="259045"/>
    <xdr:sp macro="" textlink="">
      <xdr:nvSpPr>
        <xdr:cNvPr id="262" name="テキスト ボックス 261"/>
        <xdr:cNvSpPr txBox="1"/>
      </xdr:nvSpPr>
      <xdr:spPr>
        <a:xfrm>
          <a:off x="14909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96520</xdr:rowOff>
    </xdr:to>
    <xdr:cxnSp macro="">
      <xdr:nvCxnSpPr>
        <xdr:cNvPr id="263" name="直線コネクタ 262"/>
        <xdr:cNvCxnSpPr/>
      </xdr:nvCxnSpPr>
      <xdr:spPr>
        <a:xfrm flipV="1">
          <a:off x="13512800" y="1451652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133350</xdr:rowOff>
    </xdr:from>
    <xdr:to>
      <xdr:col>21</xdr:col>
      <xdr:colOff>50800</xdr:colOff>
      <xdr:row>83</xdr:row>
      <xdr:rowOff>63500</xdr:rowOff>
    </xdr:to>
    <xdr:sp macro="" textlink="">
      <xdr:nvSpPr>
        <xdr:cNvPr id="264" name="フローチャート : 判断 263"/>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65" name="テキスト ボックス 26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6" name="フローチャート : 判断 265"/>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67" name="テキスト ボックス 266"/>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3" name="円/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4"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7" name="円/楕円 276"/>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8" name="テキスト ボックス 277"/>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9" name="円/楕円 278"/>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80" name="テキスト ボックス 279"/>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1" name="円/楕円 280"/>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2" name="テキスト ボックス 281"/>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定員管理計画に基づき職員数の削減に取り組んでいるが、福祉の町づくりとして直営で３保育所を運営していることや、東日本大震災による復興事業への各自治体からの派遣職員などにより類似団体に比べ</a:t>
          </a:r>
          <a:r>
            <a:rPr kumimoji="1" lang="en-US" altLang="ja-JP" sz="1300">
              <a:latin typeface="ＭＳ Ｐゴシック"/>
            </a:rPr>
            <a:t>1.3</a:t>
          </a:r>
          <a:r>
            <a:rPr kumimoji="1" lang="ja-JP" altLang="en-US" sz="1300">
              <a:latin typeface="ＭＳ Ｐゴシック"/>
            </a:rPr>
            <a:t>ポイント上回っている。</a:t>
          </a:r>
        </a:p>
        <a:p>
          <a:r>
            <a:rPr kumimoji="1" lang="ja-JP" altLang="en-US" sz="1300">
              <a:latin typeface="ＭＳ Ｐゴシック"/>
            </a:rPr>
            <a:t>今後、検証・検討を行い、適正な定員管理を実施し簡素で効果的な行政運営に努める。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4" name="直線コネクタ 313"/>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5"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6" name="直線コネクタ 315"/>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7"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8" name="直線コネクタ 317"/>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73189</xdr:rowOff>
    </xdr:from>
    <xdr:to>
      <xdr:col>24</xdr:col>
      <xdr:colOff>558800</xdr:colOff>
      <xdr:row>61</xdr:row>
      <xdr:rowOff>89045</xdr:rowOff>
    </xdr:to>
    <xdr:cxnSp macro="">
      <xdr:nvCxnSpPr>
        <xdr:cNvPr id="319" name="直線コネクタ 318"/>
        <xdr:cNvCxnSpPr/>
      </xdr:nvCxnSpPr>
      <xdr:spPr>
        <a:xfrm>
          <a:off x="16179800" y="10531639"/>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0"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1" name="フローチャート : 判断 320"/>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55952</xdr:rowOff>
    </xdr:from>
    <xdr:to>
      <xdr:col>23</xdr:col>
      <xdr:colOff>406400</xdr:colOff>
      <xdr:row>61</xdr:row>
      <xdr:rowOff>73189</xdr:rowOff>
    </xdr:to>
    <xdr:cxnSp macro="">
      <xdr:nvCxnSpPr>
        <xdr:cNvPr id="322" name="直線コネクタ 321"/>
        <xdr:cNvCxnSpPr/>
      </xdr:nvCxnSpPr>
      <xdr:spPr>
        <a:xfrm>
          <a:off x="15290800" y="10514402"/>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3" name="フローチャート : 判断 322"/>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4" name="テキスト ボックス 323"/>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55952</xdr:rowOff>
    </xdr:to>
    <xdr:cxnSp macro="">
      <xdr:nvCxnSpPr>
        <xdr:cNvPr id="325" name="直線コネクタ 324"/>
        <xdr:cNvCxnSpPr/>
      </xdr:nvCxnSpPr>
      <xdr:spPr>
        <a:xfrm>
          <a:off x="14401800" y="10498546"/>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6" name="フローチャート : 判断 325"/>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7" name="テキスト ボックス 326"/>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53195</xdr:rowOff>
    </xdr:to>
    <xdr:cxnSp macro="">
      <xdr:nvCxnSpPr>
        <xdr:cNvPr id="328" name="直線コネクタ 327"/>
        <xdr:cNvCxnSpPr/>
      </xdr:nvCxnSpPr>
      <xdr:spPr>
        <a:xfrm flipV="1">
          <a:off x="13512800" y="10498546"/>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9" name="フローチャート : 判断 328"/>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0" name="テキスト ボックス 329"/>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1" name="フローチャート : 判断 330"/>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2" name="テキスト ボックス 331"/>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38245</xdr:rowOff>
    </xdr:from>
    <xdr:to>
      <xdr:col>24</xdr:col>
      <xdr:colOff>609600</xdr:colOff>
      <xdr:row>61</xdr:row>
      <xdr:rowOff>139845</xdr:rowOff>
    </xdr:to>
    <xdr:sp macro="" textlink="">
      <xdr:nvSpPr>
        <xdr:cNvPr id="338" name="円/楕円 337"/>
        <xdr:cNvSpPr/>
      </xdr:nvSpPr>
      <xdr:spPr>
        <a:xfrm>
          <a:off x="16967200" y="104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10322</xdr:rowOff>
    </xdr:from>
    <xdr:ext cx="762000" cy="259045"/>
    <xdr:sp macro="" textlink="">
      <xdr:nvSpPr>
        <xdr:cNvPr id="339" name="定員管理の状況該当値テキスト"/>
        <xdr:cNvSpPr txBox="1"/>
      </xdr:nvSpPr>
      <xdr:spPr>
        <a:xfrm>
          <a:off x="17106900" y="10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22389</xdr:rowOff>
    </xdr:from>
    <xdr:to>
      <xdr:col>23</xdr:col>
      <xdr:colOff>457200</xdr:colOff>
      <xdr:row>61</xdr:row>
      <xdr:rowOff>123989</xdr:rowOff>
    </xdr:to>
    <xdr:sp macro="" textlink="">
      <xdr:nvSpPr>
        <xdr:cNvPr id="340" name="円/楕円 339"/>
        <xdr:cNvSpPr/>
      </xdr:nvSpPr>
      <xdr:spPr>
        <a:xfrm>
          <a:off x="16129000" y="104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108766</xdr:rowOff>
    </xdr:from>
    <xdr:ext cx="736600" cy="259045"/>
    <xdr:sp macro="" textlink="">
      <xdr:nvSpPr>
        <xdr:cNvPr id="341" name="テキスト ボックス 340"/>
        <xdr:cNvSpPr txBox="1"/>
      </xdr:nvSpPr>
      <xdr:spPr>
        <a:xfrm>
          <a:off x="15798800" y="1056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5152</xdr:rowOff>
    </xdr:from>
    <xdr:to>
      <xdr:col>22</xdr:col>
      <xdr:colOff>254000</xdr:colOff>
      <xdr:row>61</xdr:row>
      <xdr:rowOff>106752</xdr:rowOff>
    </xdr:to>
    <xdr:sp macro="" textlink="">
      <xdr:nvSpPr>
        <xdr:cNvPr id="342" name="円/楕円 341"/>
        <xdr:cNvSpPr/>
      </xdr:nvSpPr>
      <xdr:spPr>
        <a:xfrm>
          <a:off x="15240000" y="10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91529</xdr:rowOff>
    </xdr:from>
    <xdr:ext cx="762000" cy="259045"/>
    <xdr:sp macro="" textlink="">
      <xdr:nvSpPr>
        <xdr:cNvPr id="343" name="テキスト ボックス 342"/>
        <xdr:cNvSpPr txBox="1"/>
      </xdr:nvSpPr>
      <xdr:spPr>
        <a:xfrm>
          <a:off x="14909800" y="1054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4" name="円/楕円 343"/>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75673</xdr:rowOff>
    </xdr:from>
    <xdr:ext cx="762000" cy="259045"/>
    <xdr:sp macro="" textlink="">
      <xdr:nvSpPr>
        <xdr:cNvPr id="345" name="テキスト ボックス 344"/>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2395</xdr:rowOff>
    </xdr:from>
    <xdr:to>
      <xdr:col>19</xdr:col>
      <xdr:colOff>533400</xdr:colOff>
      <xdr:row>61</xdr:row>
      <xdr:rowOff>103995</xdr:rowOff>
    </xdr:to>
    <xdr:sp macro="" textlink="">
      <xdr:nvSpPr>
        <xdr:cNvPr id="346" name="円/楕円 345"/>
        <xdr:cNvSpPr/>
      </xdr:nvSpPr>
      <xdr:spPr>
        <a:xfrm>
          <a:off x="13462000" y="104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88772</xdr:rowOff>
    </xdr:from>
    <xdr:ext cx="762000" cy="259045"/>
    <xdr:sp macro="" textlink="">
      <xdr:nvSpPr>
        <xdr:cNvPr id="347" name="テキスト ボックス 346"/>
        <xdr:cNvSpPr txBox="1"/>
      </xdr:nvSpPr>
      <xdr:spPr>
        <a:xfrm>
          <a:off x="13131800" y="105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臨時財政対策債等に係る起債の償還や県営事業松ヶ房ダム整備事業などの債務負担額に係る支出によって、類似団体の平均値を上回っている状況にある。公債費自体は平成１６年度をピークに減少しているが、今後控える大型事業については事業計画の見直しを図るなど起債への依存度を低下させていきたい。</a:t>
          </a: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4" name="直線コネクタ 373"/>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5"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6" name="直線コネクタ 375"/>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92964</xdr:rowOff>
    </xdr:to>
    <xdr:cxnSp macro="">
      <xdr:nvCxnSpPr>
        <xdr:cNvPr id="379" name="直線コネクタ 378"/>
        <xdr:cNvCxnSpPr/>
      </xdr:nvCxnSpPr>
      <xdr:spPr>
        <a:xfrm>
          <a:off x="16179800" y="72069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0"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1" name="フローチャート : 判断 380"/>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54356</xdr:rowOff>
    </xdr:to>
    <xdr:cxnSp macro="">
      <xdr:nvCxnSpPr>
        <xdr:cNvPr id="382" name="直線コネクタ 381"/>
        <xdr:cNvCxnSpPr/>
      </xdr:nvCxnSpPr>
      <xdr:spPr>
        <a:xfrm flipV="1">
          <a:off x="15290800" y="7206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3" name="フローチャート : 判断 382"/>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4" name="テキスト ボックス 383"/>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150876</xdr:rowOff>
    </xdr:to>
    <xdr:cxnSp macro="">
      <xdr:nvCxnSpPr>
        <xdr:cNvPr id="385" name="直線コネクタ 384"/>
        <xdr:cNvCxnSpPr/>
      </xdr:nvCxnSpPr>
      <xdr:spPr>
        <a:xfrm flipV="1">
          <a:off x="14401800" y="72552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6" name="フローチャート :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43</xdr:row>
      <xdr:rowOff>153162</xdr:rowOff>
    </xdr:to>
    <xdr:cxnSp macro="">
      <xdr:nvCxnSpPr>
        <xdr:cNvPr id="388" name="直線コネクタ 387"/>
        <xdr:cNvCxnSpPr/>
      </xdr:nvCxnSpPr>
      <xdr:spPr>
        <a:xfrm flipV="1">
          <a:off x="13512800" y="73517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9" name="フローチャート : 判断 388"/>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0" name="テキスト ボックス 389"/>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1" name="フローチャート : 判断 390"/>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2" name="テキスト ボックス 391"/>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8" name="円/楕円 397"/>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9"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2" name="円/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4" name="円/楕円 403"/>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5" name="テキスト ボックス 404"/>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102362</xdr:rowOff>
    </xdr:from>
    <xdr:to>
      <xdr:col>19</xdr:col>
      <xdr:colOff>533400</xdr:colOff>
      <xdr:row>44</xdr:row>
      <xdr:rowOff>32512</xdr:rowOff>
    </xdr:to>
    <xdr:sp macro="" textlink="">
      <xdr:nvSpPr>
        <xdr:cNvPr id="406" name="円/楕円 405"/>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17289</xdr:rowOff>
    </xdr:from>
    <xdr:ext cx="762000" cy="259045"/>
    <xdr:sp macro="" textlink="">
      <xdr:nvSpPr>
        <xdr:cNvPr id="407" name="テキスト ボックス 406"/>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８年度においても将来負担比率は算出されておらず、類似団体の平均値と同等である。これは財政調整基金等充当可能基金等の増加によるものであるが、県営事業松ヶ房ダム整備に対する元利補給金などの債務負担行為や公共下水道事業などへの元利償還金に対する一般会計繰出金がある。平成２３年度以降大幅に減少しているのは、震災の影響により充当可能基金が新たに創設され、大幅に増加したためである。今後は充当可能財源が復旧・復興事業の進捗により震災前の水準に戻り一旦増加に転じると見込むが、その後は震災前同様に徐々にではあるが減少していく予定で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6" name="直線コネクタ 435"/>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7"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8" name="直線コネクタ 437"/>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5" name="フローチャート : 判断 444"/>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6" name="テキスト ボックス 445"/>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7" name="フローチャート : 判断 446"/>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48" name="テキスト ボックス 447"/>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49" name="フローチャート : 判断 448"/>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0" name="テキスト ボックス 449"/>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8,053
8,010
46.53
13,146,527
12,753,808
125,571
3,052,227
4,691,377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人件費は、類似団体平均を上回っている。これは直営で運営している保育所保育士の人件費と東日本大震災による復興事業への各自治体からの派遣職員の人件費負担によるものである。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39</xdr:row>
      <xdr:rowOff>46990</xdr:rowOff>
    </xdr:to>
    <xdr:cxnSp macro="">
      <xdr:nvCxnSpPr>
        <xdr:cNvPr id="66" name="直線コネクタ 65"/>
        <xdr:cNvCxnSpPr/>
      </xdr:nvCxnSpPr>
      <xdr:spPr>
        <a:xfrm>
          <a:off x="3987800" y="64820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165100</xdr:rowOff>
    </xdr:to>
    <xdr:cxnSp macro="">
      <xdr:nvCxnSpPr>
        <xdr:cNvPr id="69" name="直線コネクタ 68"/>
        <xdr:cNvCxnSpPr/>
      </xdr:nvCxnSpPr>
      <xdr:spPr>
        <a:xfrm flipV="1">
          <a:off x="3098800" y="6482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115570</xdr:rowOff>
    </xdr:to>
    <xdr:cxnSp macro="">
      <xdr:nvCxnSpPr>
        <xdr:cNvPr id="72" name="直線コネクタ 71"/>
        <xdr:cNvCxnSpPr/>
      </xdr:nvCxnSpPr>
      <xdr:spPr>
        <a:xfrm flipV="1">
          <a:off x="2209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39</xdr:row>
      <xdr:rowOff>115570</xdr:rowOff>
    </xdr:to>
    <xdr:cxnSp macro="">
      <xdr:nvCxnSpPr>
        <xdr:cNvPr id="75" name="直線コネクタ 74"/>
        <xdr:cNvCxnSpPr/>
      </xdr:nvCxnSpPr>
      <xdr:spPr>
        <a:xfrm>
          <a:off x="1320800" y="64363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5" name="円/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91" name="円/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物件費にかかる経常収支比率が高くなっているのは、電算関係等の委託料とともに東日本大震災に伴い復興事業に従事する臨時職員や保育所運営において、保育士職員数の増加を抑える臨時保育士を雇用するなど賃金の割合が大きくなっている</a:t>
          </a:r>
          <a:r>
            <a:rPr kumimoji="1" lang="ja-JP" altLang="en-US" sz="1300">
              <a:solidFill>
                <a:sysClr val="windowText" lastClr="000000"/>
              </a:solidFill>
              <a:latin typeface="ＭＳ Ｐゴシック"/>
            </a:rPr>
            <a:t>ためである。</a:t>
          </a:r>
        </a:p>
        <a:p>
          <a:r>
            <a:rPr kumimoji="1" lang="ja-JP" altLang="en-US" sz="1300">
              <a:latin typeface="ＭＳ Ｐゴシック"/>
            </a:rPr>
            <a:t>今後、内部経費の徹底した見直しを行い物件費経費の抑制に努める。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50256</xdr:rowOff>
    </xdr:to>
    <xdr:cxnSp macro="">
      <xdr:nvCxnSpPr>
        <xdr:cNvPr id="129" name="直線コネクタ 128"/>
        <xdr:cNvCxnSpPr/>
      </xdr:nvCxnSpPr>
      <xdr:spPr>
        <a:xfrm flipV="1">
          <a:off x="15671800" y="288652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136797</xdr:rowOff>
    </xdr:from>
    <xdr:to>
      <xdr:col>22</xdr:col>
      <xdr:colOff>565150</xdr:colOff>
      <xdr:row>17</xdr:row>
      <xdr:rowOff>50256</xdr:rowOff>
    </xdr:to>
    <xdr:cxnSp macro="">
      <xdr:nvCxnSpPr>
        <xdr:cNvPr id="132" name="直線コネクタ 131"/>
        <xdr:cNvCxnSpPr/>
      </xdr:nvCxnSpPr>
      <xdr:spPr>
        <a:xfrm>
          <a:off x="14782800" y="287999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136797</xdr:rowOff>
    </xdr:from>
    <xdr:to>
      <xdr:col>21</xdr:col>
      <xdr:colOff>361950</xdr:colOff>
      <xdr:row>17</xdr:row>
      <xdr:rowOff>122101</xdr:rowOff>
    </xdr:to>
    <xdr:cxnSp macro="">
      <xdr:nvCxnSpPr>
        <xdr:cNvPr id="135" name="直線コネクタ 134"/>
        <xdr:cNvCxnSpPr/>
      </xdr:nvCxnSpPr>
      <xdr:spPr>
        <a:xfrm flipV="1">
          <a:off x="13893800" y="287999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136797</xdr:rowOff>
    </xdr:from>
    <xdr:to>
      <xdr:col>20</xdr:col>
      <xdr:colOff>158750</xdr:colOff>
      <xdr:row>17</xdr:row>
      <xdr:rowOff>122101</xdr:rowOff>
    </xdr:to>
    <xdr:cxnSp macro="">
      <xdr:nvCxnSpPr>
        <xdr:cNvPr id="138" name="直線コネクタ 137"/>
        <xdr:cNvCxnSpPr/>
      </xdr:nvCxnSpPr>
      <xdr:spPr>
        <a:xfrm>
          <a:off x="13004800" y="287999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8" name="円/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49"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170906</xdr:rowOff>
    </xdr:from>
    <xdr:to>
      <xdr:col>22</xdr:col>
      <xdr:colOff>615950</xdr:colOff>
      <xdr:row>17</xdr:row>
      <xdr:rowOff>101056</xdr:rowOff>
    </xdr:to>
    <xdr:sp macro="" textlink="">
      <xdr:nvSpPr>
        <xdr:cNvPr id="150" name="円/楕円 149"/>
        <xdr:cNvSpPr/>
      </xdr:nvSpPr>
      <xdr:spPr>
        <a:xfrm>
          <a:off x="15621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85833</xdr:rowOff>
    </xdr:from>
    <xdr:ext cx="736600" cy="259045"/>
    <xdr:sp macro="" textlink="">
      <xdr:nvSpPr>
        <xdr:cNvPr id="151" name="テキスト ボックス 150"/>
        <xdr:cNvSpPr txBox="1"/>
      </xdr:nvSpPr>
      <xdr:spPr>
        <a:xfrm>
          <a:off x="15290800" y="300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85997</xdr:rowOff>
    </xdr:from>
    <xdr:to>
      <xdr:col>21</xdr:col>
      <xdr:colOff>412750</xdr:colOff>
      <xdr:row>17</xdr:row>
      <xdr:rowOff>16147</xdr:rowOff>
    </xdr:to>
    <xdr:sp macro="" textlink="">
      <xdr:nvSpPr>
        <xdr:cNvPr id="152" name="円/楕円 151"/>
        <xdr:cNvSpPr/>
      </xdr:nvSpPr>
      <xdr:spPr>
        <a:xfrm>
          <a:off x="14732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924</xdr:rowOff>
    </xdr:from>
    <xdr:ext cx="762000" cy="259045"/>
    <xdr:sp macro="" textlink="">
      <xdr:nvSpPr>
        <xdr:cNvPr id="153" name="テキスト ボックス 152"/>
        <xdr:cNvSpPr txBox="1"/>
      </xdr:nvSpPr>
      <xdr:spPr>
        <a:xfrm>
          <a:off x="14401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71301</xdr:rowOff>
    </xdr:from>
    <xdr:to>
      <xdr:col>20</xdr:col>
      <xdr:colOff>209550</xdr:colOff>
      <xdr:row>18</xdr:row>
      <xdr:rowOff>1451</xdr:rowOff>
    </xdr:to>
    <xdr:sp macro="" textlink="">
      <xdr:nvSpPr>
        <xdr:cNvPr id="154" name="円/楕円 153"/>
        <xdr:cNvSpPr/>
      </xdr:nvSpPr>
      <xdr:spPr>
        <a:xfrm>
          <a:off x="13843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157678</xdr:rowOff>
    </xdr:from>
    <xdr:ext cx="762000" cy="259045"/>
    <xdr:sp macro="" textlink="">
      <xdr:nvSpPr>
        <xdr:cNvPr id="155" name="テキスト ボックス 154"/>
        <xdr:cNvSpPr txBox="1"/>
      </xdr:nvSpPr>
      <xdr:spPr>
        <a:xfrm>
          <a:off x="13512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85997</xdr:rowOff>
    </xdr:from>
    <xdr:to>
      <xdr:col>19</xdr:col>
      <xdr:colOff>6350</xdr:colOff>
      <xdr:row>17</xdr:row>
      <xdr:rowOff>16147</xdr:rowOff>
    </xdr:to>
    <xdr:sp macro="" textlink="">
      <xdr:nvSpPr>
        <xdr:cNvPr id="156" name="円/楕円 155"/>
        <xdr:cNvSpPr/>
      </xdr:nvSpPr>
      <xdr:spPr>
        <a:xfrm>
          <a:off x="12954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924</xdr:rowOff>
    </xdr:from>
    <xdr:ext cx="762000" cy="259045"/>
    <xdr:sp macro="" textlink="">
      <xdr:nvSpPr>
        <xdr:cNvPr id="157" name="テキスト ボックス 156"/>
        <xdr:cNvSpPr txBox="1"/>
      </xdr:nvSpPr>
      <xdr:spPr>
        <a:xfrm>
          <a:off x="12623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扶助費に係る経常収支比率は類似団体と同程度となっているが、</a:t>
          </a:r>
          <a:r>
            <a:rPr kumimoji="1" lang="en-US" altLang="ja-JP" sz="1300">
              <a:latin typeface="ＭＳ Ｐゴシック"/>
            </a:rPr>
            <a:t>28</a:t>
          </a:r>
          <a:r>
            <a:rPr kumimoji="1" lang="ja-JP" altLang="en-US" sz="1300">
              <a:latin typeface="ＭＳ Ｐゴシック"/>
            </a:rPr>
            <a:t>年度については、前年度にくらべ</a:t>
          </a:r>
          <a:r>
            <a:rPr kumimoji="1" lang="en-US" altLang="ja-JP" sz="1300">
              <a:latin typeface="ＭＳ Ｐゴシック"/>
            </a:rPr>
            <a:t>2.3%</a:t>
          </a:r>
          <a:r>
            <a:rPr kumimoji="1" lang="ja-JP" altLang="en-US" sz="1300">
              <a:latin typeface="ＭＳ Ｐゴシック"/>
            </a:rPr>
            <a:t>増加した。今後も少子高齢化に伴う社会保障費の増加が要因と思われる。また、平成</a:t>
          </a:r>
          <a:r>
            <a:rPr kumimoji="1" lang="en-US" altLang="ja-JP" sz="1300">
              <a:latin typeface="ＭＳ Ｐゴシック"/>
            </a:rPr>
            <a:t>28</a:t>
          </a:r>
          <a:r>
            <a:rPr kumimoji="1" lang="ja-JP" altLang="en-US" sz="1300">
              <a:latin typeface="ＭＳ Ｐゴシック"/>
            </a:rPr>
            <a:t>年度においては臨時福祉給付金の給付が増加の要因と思われる。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55</xdr:row>
      <xdr:rowOff>88900</xdr:rowOff>
    </xdr:to>
    <xdr:cxnSp macro="">
      <xdr:nvCxnSpPr>
        <xdr:cNvPr id="190" name="直線コネクタ 189"/>
        <xdr:cNvCxnSpPr/>
      </xdr:nvCxnSpPr>
      <xdr:spPr>
        <a:xfrm>
          <a:off x="3987800" y="908050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52</xdr:row>
      <xdr:rowOff>165100</xdr:rowOff>
    </xdr:to>
    <xdr:cxnSp macro="">
      <xdr:nvCxnSpPr>
        <xdr:cNvPr id="193" name="直線コネクタ 192"/>
        <xdr:cNvCxnSpPr/>
      </xdr:nvCxnSpPr>
      <xdr:spPr>
        <a:xfrm>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146050</xdr:rowOff>
    </xdr:from>
    <xdr:to>
      <xdr:col>4</xdr:col>
      <xdr:colOff>346075</xdr:colOff>
      <xdr:row>54</xdr:row>
      <xdr:rowOff>12700</xdr:rowOff>
    </xdr:to>
    <xdr:cxnSp macro="">
      <xdr:nvCxnSpPr>
        <xdr:cNvPr id="196" name="直線コネクタ 195"/>
        <xdr:cNvCxnSpPr/>
      </xdr:nvCxnSpPr>
      <xdr:spPr>
        <a:xfrm flipV="1">
          <a:off x="2209800" y="9061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54</xdr:row>
      <xdr:rowOff>12700</xdr:rowOff>
    </xdr:to>
    <xdr:cxnSp macro="">
      <xdr:nvCxnSpPr>
        <xdr:cNvPr id="199" name="直線コネクタ 198"/>
        <xdr:cNvCxnSpPr/>
      </xdr:nvCxnSpPr>
      <xdr:spPr>
        <a:xfrm>
          <a:off x="1320800" y="9004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9" name="円/楕円 208"/>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10177</xdr:rowOff>
    </xdr:from>
    <xdr:ext cx="762000" cy="259045"/>
    <xdr:sp macro="" textlink="">
      <xdr:nvSpPr>
        <xdr:cNvPr id="210"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11" name="円/楕円 210"/>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12" name="テキスト ボックス 211"/>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95250</xdr:rowOff>
    </xdr:from>
    <xdr:to>
      <xdr:col>4</xdr:col>
      <xdr:colOff>396875</xdr:colOff>
      <xdr:row>53</xdr:row>
      <xdr:rowOff>25400</xdr:rowOff>
    </xdr:to>
    <xdr:sp macro="" textlink="">
      <xdr:nvSpPr>
        <xdr:cNvPr id="213" name="円/楕円 212"/>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35577</xdr:rowOff>
    </xdr:from>
    <xdr:ext cx="762000" cy="259045"/>
    <xdr:sp macro="" textlink="">
      <xdr:nvSpPr>
        <xdr:cNvPr id="214" name="テキスト ボックス 213"/>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7" name="円/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改良等による整備・改修率が高く修繕に要する経費が少ないことや教育施設の整備も終了し、施設に対する維持修繕費用が少ないことが要因となっている。また平成７年度から下水道事業事業整備を行ったことによる地方債発行に償還のピークが過ぎたことや、施設稼働率の上昇や下水道使用料の増加により公営企業会計への繰出金も少なくなっていることも挙げられる。今後も、受益者負担による財源確保に努め、財政の安定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55</xdr:row>
      <xdr:rowOff>46990</xdr:rowOff>
    </xdr:to>
    <xdr:cxnSp macro="">
      <xdr:nvCxnSpPr>
        <xdr:cNvPr id="251" name="直線コネクタ 250"/>
        <xdr:cNvCxnSpPr/>
      </xdr:nvCxnSpPr>
      <xdr:spPr>
        <a:xfrm>
          <a:off x="15671800" y="9377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119380</xdr:rowOff>
    </xdr:to>
    <xdr:cxnSp macro="">
      <xdr:nvCxnSpPr>
        <xdr:cNvPr id="254" name="直線コネクタ 253"/>
        <xdr:cNvCxnSpPr/>
      </xdr:nvCxnSpPr>
      <xdr:spPr>
        <a:xfrm>
          <a:off x="14782800" y="937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119380</xdr:rowOff>
    </xdr:to>
    <xdr:cxnSp macro="">
      <xdr:nvCxnSpPr>
        <xdr:cNvPr id="257" name="直線コネクタ 256"/>
        <xdr:cNvCxnSpPr/>
      </xdr:nvCxnSpPr>
      <xdr:spPr>
        <a:xfrm>
          <a:off x="13893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81280</xdr:rowOff>
    </xdr:to>
    <xdr:cxnSp macro="">
      <xdr:nvCxnSpPr>
        <xdr:cNvPr id="260" name="直線コネクタ 259"/>
        <xdr:cNvCxnSpPr/>
      </xdr:nvCxnSpPr>
      <xdr:spPr>
        <a:xfrm>
          <a:off x="13004800" y="923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0" name="円/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71"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2" name="円/楕円 271"/>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3" name="テキスト ボックス 272"/>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4" name="円/楕円 273"/>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5" name="テキスト ボックス 274"/>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6" name="円/楕円 275"/>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7" name="テキスト ボックス 276"/>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8" name="円/楕円 277"/>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9" name="テキスト ボックス 278"/>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行財政改革によって、これまでは類似団体の平均値に近い数値で推移してきたが、平成２３年度以降は東日本大震災からの復旧・復興事業により被災者支援としての補助費等が増加となっている。</a:t>
          </a:r>
        </a:p>
        <a:p>
          <a:r>
            <a:rPr kumimoji="1" lang="ja-JP" altLang="en-US" sz="1300">
              <a:latin typeface="ＭＳ Ｐゴシック"/>
            </a:rPr>
            <a:t>今後、行政の責任分野、経費負担のありかた、行政効果などを勘案して明確な基準を設けて、見直し及び廃止を行っていく。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110998</xdr:rowOff>
    </xdr:to>
    <xdr:cxnSp macro="">
      <xdr:nvCxnSpPr>
        <xdr:cNvPr id="309" name="直線コネクタ 308"/>
        <xdr:cNvCxnSpPr/>
      </xdr:nvCxnSpPr>
      <xdr:spPr>
        <a:xfrm>
          <a:off x="15671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110998</xdr:rowOff>
    </xdr:to>
    <xdr:cxnSp macro="">
      <xdr:nvCxnSpPr>
        <xdr:cNvPr id="312" name="直線コネクタ 311"/>
        <xdr:cNvCxnSpPr/>
      </xdr:nvCxnSpPr>
      <xdr:spPr>
        <a:xfrm flipV="1">
          <a:off x="14782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110998</xdr:rowOff>
    </xdr:to>
    <xdr:cxnSp macro="">
      <xdr:nvCxnSpPr>
        <xdr:cNvPr id="315" name="直線コネクタ 314"/>
        <xdr:cNvCxnSpPr/>
      </xdr:nvCxnSpPr>
      <xdr:spPr>
        <a:xfrm>
          <a:off x="13893800" y="6372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37</xdr:row>
      <xdr:rowOff>28702</xdr:rowOff>
    </xdr:to>
    <xdr:cxnSp macro="">
      <xdr:nvCxnSpPr>
        <xdr:cNvPr id="318" name="直線コネクタ 317"/>
        <xdr:cNvCxnSpPr/>
      </xdr:nvCxnSpPr>
      <xdr:spPr>
        <a:xfrm>
          <a:off x="13004800" y="62671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0" name="円/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2" name="円/楕円 331"/>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3" name="テキスト ボックス 332"/>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4" name="円/楕円 333"/>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5" name="テキスト ボックス 33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6" name="円/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類似団体と比較して下回っている。</a:t>
          </a:r>
        </a:p>
        <a:p>
          <a:r>
            <a:rPr kumimoji="1" lang="ja-JP" altLang="en-US" sz="1300">
              <a:latin typeface="ＭＳ Ｐゴシック"/>
            </a:rPr>
            <a:t>町債の発行については今後も引き続き交付税措置がなされるものを選択することなど必要最小限の事業を選別しながら公債費の適正な管理に努める。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14987</xdr:rowOff>
    </xdr:to>
    <xdr:cxnSp macro="">
      <xdr:nvCxnSpPr>
        <xdr:cNvPr id="367" name="直線コネクタ 366"/>
        <xdr:cNvCxnSpPr/>
      </xdr:nvCxnSpPr>
      <xdr:spPr>
        <a:xfrm>
          <a:off x="3987800" y="131663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77</xdr:row>
      <xdr:rowOff>60706</xdr:rowOff>
    </xdr:to>
    <xdr:cxnSp macro="">
      <xdr:nvCxnSpPr>
        <xdr:cNvPr id="370" name="直線コネクタ 369"/>
        <xdr:cNvCxnSpPr/>
      </xdr:nvCxnSpPr>
      <xdr:spPr>
        <a:xfrm flipV="1">
          <a:off x="3098800" y="131663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124713</xdr:rowOff>
    </xdr:to>
    <xdr:cxnSp macro="">
      <xdr:nvCxnSpPr>
        <xdr:cNvPr id="373" name="直線コネクタ 372"/>
        <xdr:cNvCxnSpPr/>
      </xdr:nvCxnSpPr>
      <xdr:spPr>
        <a:xfrm flipV="1">
          <a:off x="2209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124713</xdr:rowOff>
    </xdr:to>
    <xdr:cxnSp macro="">
      <xdr:nvCxnSpPr>
        <xdr:cNvPr id="376" name="直線コネクタ 375"/>
        <xdr:cNvCxnSpPr/>
      </xdr:nvCxnSpPr>
      <xdr:spPr>
        <a:xfrm>
          <a:off x="1320800" y="132440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6" name="円/楕円 385"/>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7"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8" name="円/楕円 387"/>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9" name="テキスト ボックス 388"/>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0" name="円/楕円 389"/>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91" name="テキスト ボックス 390"/>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2" name="円/楕円 391"/>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3" name="テキスト ボックス 392"/>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94" name="円/楕円 393"/>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95" name="テキスト ボックス 394"/>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a:t>
          </a:r>
          <a:r>
            <a:rPr kumimoji="1" lang="ja-JP" altLang="en-US" sz="1300" b="0" i="0" u="none" strike="noStrike" kern="0" cap="none" spc="0" normalizeH="0" baseline="0" noProof="0">
              <a:ln>
                <a:noFill/>
              </a:ln>
              <a:solidFill>
                <a:prstClr val="black"/>
              </a:solidFill>
              <a:effectLst/>
              <a:uLnTx/>
              <a:uFillTx/>
              <a:latin typeface="+mn-lt"/>
              <a:ea typeface="+mn-ea"/>
              <a:cs typeface="+mn-cs"/>
            </a:rPr>
            <a:t>よりも上回っている。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これは東日本大震災の影響により普通建設事業費が増加したためである。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要因としては、</a:t>
          </a:r>
          <a:r>
            <a:rPr kumimoji="1" lang="ja-JP" altLang="en-US" sz="1300" b="0" i="0" u="none" strike="noStrike" kern="0" cap="none" spc="0" normalizeH="0" baseline="0" noProof="0">
              <a:ln>
                <a:noFill/>
              </a:ln>
              <a:solidFill>
                <a:prstClr val="black"/>
              </a:solidFill>
              <a:effectLst/>
              <a:uLnTx/>
              <a:uFillTx/>
              <a:latin typeface="+mn-lt"/>
              <a:ea typeface="+mn-ea"/>
              <a:cs typeface="+mn-cs"/>
            </a:rPr>
            <a:t>資材費</a:t>
          </a:r>
          <a:r>
            <a:rPr kumimoji="1" lang="ja-JP" altLang="ja-JP" sz="1300" b="0" i="0" u="none" strike="noStrike" kern="0" cap="none" spc="0" normalizeH="0" baseline="0" noProof="0">
              <a:ln>
                <a:noFill/>
              </a:ln>
              <a:solidFill>
                <a:prstClr val="black"/>
              </a:solidFill>
              <a:effectLst/>
              <a:uLnTx/>
              <a:uFillTx/>
              <a:latin typeface="+mn-lt"/>
              <a:ea typeface="+mn-ea"/>
              <a:cs typeface="+mn-cs"/>
            </a:rPr>
            <a:t>の増など災害復旧・復興業務事業が増加したためである。今後、大規模建設工事の計画については、必要性・費用対効果を検討し、優先順位や取捨選択を行うなど、今まで以上に事業費の抑制に努める。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77</xdr:row>
      <xdr:rowOff>97282</xdr:rowOff>
    </xdr:to>
    <xdr:cxnSp macro="">
      <xdr:nvCxnSpPr>
        <xdr:cNvPr id="426" name="直線コネクタ 425"/>
        <xdr:cNvCxnSpPr/>
      </xdr:nvCxnSpPr>
      <xdr:spPr>
        <a:xfrm>
          <a:off x="15671800" y="12960604"/>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76</xdr:row>
      <xdr:rowOff>62992</xdr:rowOff>
    </xdr:to>
    <xdr:cxnSp macro="">
      <xdr:nvCxnSpPr>
        <xdr:cNvPr id="429" name="直線コネクタ 428"/>
        <xdr:cNvCxnSpPr/>
      </xdr:nvCxnSpPr>
      <xdr:spPr>
        <a:xfrm flipV="1">
          <a:off x="14782800" y="129606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77</xdr:row>
      <xdr:rowOff>19558</xdr:rowOff>
    </xdr:to>
    <xdr:cxnSp macro="">
      <xdr:nvCxnSpPr>
        <xdr:cNvPr id="432" name="直線コネクタ 431"/>
        <xdr:cNvCxnSpPr/>
      </xdr:nvCxnSpPr>
      <xdr:spPr>
        <a:xfrm flipV="1">
          <a:off x="13893800" y="130931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143002</xdr:rowOff>
    </xdr:from>
    <xdr:to>
      <xdr:col>20</xdr:col>
      <xdr:colOff>158750</xdr:colOff>
      <xdr:row>77</xdr:row>
      <xdr:rowOff>19558</xdr:rowOff>
    </xdr:to>
    <xdr:cxnSp macro="">
      <xdr:nvCxnSpPr>
        <xdr:cNvPr id="435" name="直線コネクタ 434"/>
        <xdr:cNvCxnSpPr/>
      </xdr:nvCxnSpPr>
      <xdr:spPr>
        <a:xfrm>
          <a:off x="13004800" y="12658852"/>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5" name="円/楕円 444"/>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46"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47" name="円/楕円 446"/>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137431</xdr:rowOff>
    </xdr:from>
    <xdr:ext cx="736600" cy="259045"/>
    <xdr:sp macro="" textlink="">
      <xdr:nvSpPr>
        <xdr:cNvPr id="448" name="テキスト ボックス 447"/>
        <xdr:cNvSpPr txBox="1"/>
      </xdr:nvSpPr>
      <xdr:spPr>
        <a:xfrm>
          <a:off x="15290800" y="12996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49" name="円/楕円 448"/>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98569</xdr:rowOff>
    </xdr:from>
    <xdr:ext cx="762000" cy="259045"/>
    <xdr:sp macro="" textlink="">
      <xdr:nvSpPr>
        <xdr:cNvPr id="450" name="テキスト ボックス 449"/>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1" name="円/楕円 450"/>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2" name="テキスト ボックス 451"/>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92202</xdr:rowOff>
    </xdr:from>
    <xdr:to>
      <xdr:col>19</xdr:col>
      <xdr:colOff>6350</xdr:colOff>
      <xdr:row>74</xdr:row>
      <xdr:rowOff>22352</xdr:rowOff>
    </xdr:to>
    <xdr:sp macro="" textlink="">
      <xdr:nvSpPr>
        <xdr:cNvPr id="453" name="円/楕円 452"/>
        <xdr:cNvSpPr/>
      </xdr:nvSpPr>
      <xdr:spPr>
        <a:xfrm>
          <a:off x="12954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32529</xdr:rowOff>
    </xdr:from>
    <xdr:ext cx="762000" cy="259045"/>
    <xdr:sp macro="" textlink="">
      <xdr:nvSpPr>
        <xdr:cNvPr id="454" name="テキスト ボックス 453"/>
        <xdr:cNvSpPr txBox="1"/>
      </xdr:nvSpPr>
      <xdr:spPr>
        <a:xfrm>
          <a:off x="12623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福島県新地町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87638</xdr:rowOff>
    </xdr:from>
    <xdr:to>
      <xdr:col>4</xdr:col>
      <xdr:colOff>1117600</xdr:colOff>
      <xdr:row>17</xdr:row>
      <xdr:rowOff>150896</xdr:rowOff>
    </xdr:to>
    <xdr:cxnSp macro="">
      <xdr:nvCxnSpPr>
        <xdr:cNvPr id="48" name="直線コネクタ 47"/>
        <xdr:cNvCxnSpPr/>
      </xdr:nvCxnSpPr>
      <xdr:spPr bwMode="auto">
        <a:xfrm>
          <a:off x="5003800" y="3049913"/>
          <a:ext cx="647700" cy="6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72432</xdr:rowOff>
    </xdr:from>
    <xdr:to>
      <xdr:col>4</xdr:col>
      <xdr:colOff>469900</xdr:colOff>
      <xdr:row>17</xdr:row>
      <xdr:rowOff>87638</xdr:rowOff>
    </xdr:to>
    <xdr:cxnSp macro="">
      <xdr:nvCxnSpPr>
        <xdr:cNvPr id="51" name="直線コネクタ 50"/>
        <xdr:cNvCxnSpPr/>
      </xdr:nvCxnSpPr>
      <xdr:spPr bwMode="auto">
        <a:xfrm>
          <a:off x="4305300" y="3034707"/>
          <a:ext cx="698500" cy="1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72432</xdr:rowOff>
    </xdr:from>
    <xdr:to>
      <xdr:col>3</xdr:col>
      <xdr:colOff>904875</xdr:colOff>
      <xdr:row>17</xdr:row>
      <xdr:rowOff>107188</xdr:rowOff>
    </xdr:to>
    <xdr:cxnSp macro="">
      <xdr:nvCxnSpPr>
        <xdr:cNvPr id="54" name="直線コネクタ 53"/>
        <xdr:cNvCxnSpPr/>
      </xdr:nvCxnSpPr>
      <xdr:spPr bwMode="auto">
        <a:xfrm flipV="1">
          <a:off x="3606800" y="3034707"/>
          <a:ext cx="698500" cy="34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82691</xdr:rowOff>
    </xdr:from>
    <xdr:to>
      <xdr:col>3</xdr:col>
      <xdr:colOff>206375</xdr:colOff>
      <xdr:row>17</xdr:row>
      <xdr:rowOff>107188</xdr:rowOff>
    </xdr:to>
    <xdr:cxnSp macro="">
      <xdr:nvCxnSpPr>
        <xdr:cNvPr id="57" name="直線コネクタ 56"/>
        <xdr:cNvCxnSpPr/>
      </xdr:nvCxnSpPr>
      <xdr:spPr bwMode="auto">
        <a:xfrm>
          <a:off x="2908300" y="3044966"/>
          <a:ext cx="698500" cy="2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100096</xdr:rowOff>
    </xdr:from>
    <xdr:to>
      <xdr:col>5</xdr:col>
      <xdr:colOff>34925</xdr:colOff>
      <xdr:row>18</xdr:row>
      <xdr:rowOff>30246</xdr:rowOff>
    </xdr:to>
    <xdr:sp macro="" textlink="">
      <xdr:nvSpPr>
        <xdr:cNvPr id="67" name="円/楕円 66"/>
        <xdr:cNvSpPr/>
      </xdr:nvSpPr>
      <xdr:spPr bwMode="auto">
        <a:xfrm>
          <a:off x="5600700" y="306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116623</xdr:rowOff>
    </xdr:from>
    <xdr:ext cx="762000" cy="259045"/>
    <xdr:sp macro="" textlink="">
      <xdr:nvSpPr>
        <xdr:cNvPr id="68" name="人口1人当たり決算額の推移該当値テキスト130"/>
        <xdr:cNvSpPr txBox="1"/>
      </xdr:nvSpPr>
      <xdr:spPr>
        <a:xfrm>
          <a:off x="5740400" y="29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140,095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36838</xdr:rowOff>
    </xdr:from>
    <xdr:to>
      <xdr:col>4</xdr:col>
      <xdr:colOff>520700</xdr:colOff>
      <xdr:row>17</xdr:row>
      <xdr:rowOff>138438</xdr:rowOff>
    </xdr:to>
    <xdr:sp macro="" textlink="">
      <xdr:nvSpPr>
        <xdr:cNvPr id="69" name="円/楕円 68"/>
        <xdr:cNvSpPr/>
      </xdr:nvSpPr>
      <xdr:spPr bwMode="auto">
        <a:xfrm>
          <a:off x="4953000" y="299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148615</xdr:rowOff>
    </xdr:from>
    <xdr:ext cx="736600" cy="259045"/>
    <xdr:sp macro="" textlink="">
      <xdr:nvSpPr>
        <xdr:cNvPr id="70" name="テキスト ボックス 69"/>
        <xdr:cNvSpPr txBox="1"/>
      </xdr:nvSpPr>
      <xdr:spPr>
        <a:xfrm>
          <a:off x="4622800" y="276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21632</xdr:rowOff>
    </xdr:from>
    <xdr:to>
      <xdr:col>3</xdr:col>
      <xdr:colOff>955675</xdr:colOff>
      <xdr:row>17</xdr:row>
      <xdr:rowOff>123232</xdr:rowOff>
    </xdr:to>
    <xdr:sp macro="" textlink="">
      <xdr:nvSpPr>
        <xdr:cNvPr id="71" name="円/楕円 70"/>
        <xdr:cNvSpPr/>
      </xdr:nvSpPr>
      <xdr:spPr bwMode="auto">
        <a:xfrm>
          <a:off x="4254500" y="298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133409</xdr:rowOff>
    </xdr:from>
    <xdr:ext cx="762000" cy="259045"/>
    <xdr:sp macro="" textlink="">
      <xdr:nvSpPr>
        <xdr:cNvPr id="72" name="テキスト ボックス 71"/>
        <xdr:cNvSpPr txBox="1"/>
      </xdr:nvSpPr>
      <xdr:spPr>
        <a:xfrm>
          <a:off x="3924300" y="275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56388</xdr:rowOff>
    </xdr:from>
    <xdr:to>
      <xdr:col>3</xdr:col>
      <xdr:colOff>257175</xdr:colOff>
      <xdr:row>17</xdr:row>
      <xdr:rowOff>157988</xdr:rowOff>
    </xdr:to>
    <xdr:sp macro="" textlink="">
      <xdr:nvSpPr>
        <xdr:cNvPr id="73" name="円/楕円 72"/>
        <xdr:cNvSpPr/>
      </xdr:nvSpPr>
      <xdr:spPr bwMode="auto">
        <a:xfrm>
          <a:off x="3556000" y="301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168165</xdr:rowOff>
    </xdr:from>
    <xdr:ext cx="762000" cy="259045"/>
    <xdr:sp macro="" textlink="">
      <xdr:nvSpPr>
        <xdr:cNvPr id="74" name="テキスト ボックス 73"/>
        <xdr:cNvSpPr txBox="1"/>
      </xdr:nvSpPr>
      <xdr:spPr>
        <a:xfrm>
          <a:off x="3225800" y="278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31891</xdr:rowOff>
    </xdr:from>
    <xdr:to>
      <xdr:col>2</xdr:col>
      <xdr:colOff>692150</xdr:colOff>
      <xdr:row>17</xdr:row>
      <xdr:rowOff>133491</xdr:rowOff>
    </xdr:to>
    <xdr:sp macro="" textlink="">
      <xdr:nvSpPr>
        <xdr:cNvPr id="75" name="円/楕円 74"/>
        <xdr:cNvSpPr/>
      </xdr:nvSpPr>
      <xdr:spPr bwMode="auto">
        <a:xfrm>
          <a:off x="2857500" y="299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143668</xdr:rowOff>
    </xdr:from>
    <xdr:ext cx="762000" cy="259045"/>
    <xdr:sp macro="" textlink="">
      <xdr:nvSpPr>
        <xdr:cNvPr id="76" name="テキスト ボックス 75"/>
        <xdr:cNvSpPr txBox="1"/>
      </xdr:nvSpPr>
      <xdr:spPr>
        <a:xfrm>
          <a:off x="2527300" y="276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231432</xdr:rowOff>
    </xdr:from>
    <xdr:to>
      <xdr:col>4</xdr:col>
      <xdr:colOff>1117600</xdr:colOff>
      <xdr:row>34</xdr:row>
      <xdr:rowOff>233623</xdr:rowOff>
    </xdr:to>
    <xdr:cxnSp macro="">
      <xdr:nvCxnSpPr>
        <xdr:cNvPr id="109" name="直線コネクタ 108"/>
        <xdr:cNvCxnSpPr/>
      </xdr:nvCxnSpPr>
      <xdr:spPr bwMode="auto">
        <a:xfrm flipV="1">
          <a:off x="5003800" y="6498882"/>
          <a:ext cx="6477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233623</xdr:rowOff>
    </xdr:from>
    <xdr:to>
      <xdr:col>4</xdr:col>
      <xdr:colOff>469900</xdr:colOff>
      <xdr:row>34</xdr:row>
      <xdr:rowOff>267780</xdr:rowOff>
    </xdr:to>
    <xdr:cxnSp macro="">
      <xdr:nvCxnSpPr>
        <xdr:cNvPr id="112" name="直線コネクタ 111"/>
        <xdr:cNvCxnSpPr/>
      </xdr:nvCxnSpPr>
      <xdr:spPr bwMode="auto">
        <a:xfrm flipV="1">
          <a:off x="4305300" y="6501073"/>
          <a:ext cx="698500" cy="3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267780</xdr:rowOff>
    </xdr:from>
    <xdr:to>
      <xdr:col>3</xdr:col>
      <xdr:colOff>904875</xdr:colOff>
      <xdr:row>35</xdr:row>
      <xdr:rowOff>58915</xdr:rowOff>
    </xdr:to>
    <xdr:cxnSp macro="">
      <xdr:nvCxnSpPr>
        <xdr:cNvPr id="115" name="直線コネクタ 114"/>
        <xdr:cNvCxnSpPr/>
      </xdr:nvCxnSpPr>
      <xdr:spPr bwMode="auto">
        <a:xfrm flipV="1">
          <a:off x="3606800" y="6535230"/>
          <a:ext cx="698500" cy="134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183274</xdr:rowOff>
    </xdr:from>
    <xdr:to>
      <xdr:col>3</xdr:col>
      <xdr:colOff>206375</xdr:colOff>
      <xdr:row>35</xdr:row>
      <xdr:rowOff>58915</xdr:rowOff>
    </xdr:to>
    <xdr:cxnSp macro="">
      <xdr:nvCxnSpPr>
        <xdr:cNvPr id="118" name="直線コネクタ 117"/>
        <xdr:cNvCxnSpPr/>
      </xdr:nvCxnSpPr>
      <xdr:spPr bwMode="auto">
        <a:xfrm>
          <a:off x="2908300" y="6450724"/>
          <a:ext cx="698500" cy="218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180632</xdr:rowOff>
    </xdr:from>
    <xdr:to>
      <xdr:col>5</xdr:col>
      <xdr:colOff>34925</xdr:colOff>
      <xdr:row>34</xdr:row>
      <xdr:rowOff>282232</xdr:rowOff>
    </xdr:to>
    <xdr:sp macro="" textlink="">
      <xdr:nvSpPr>
        <xdr:cNvPr id="128" name="円/楕円 127"/>
        <xdr:cNvSpPr/>
      </xdr:nvSpPr>
      <xdr:spPr bwMode="auto">
        <a:xfrm>
          <a:off x="56007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25709</xdr:rowOff>
    </xdr:from>
    <xdr:ext cx="762000" cy="259045"/>
    <xdr:sp macro="" textlink="">
      <xdr:nvSpPr>
        <xdr:cNvPr id="129" name="人口1人当たり決算額の推移該当値テキスト445"/>
        <xdr:cNvSpPr txBox="1"/>
      </xdr:nvSpPr>
      <xdr:spPr>
        <a:xfrm>
          <a:off x="5740400" y="629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182823</xdr:rowOff>
    </xdr:from>
    <xdr:to>
      <xdr:col>4</xdr:col>
      <xdr:colOff>520700</xdr:colOff>
      <xdr:row>34</xdr:row>
      <xdr:rowOff>284423</xdr:rowOff>
    </xdr:to>
    <xdr:sp macro="" textlink="">
      <xdr:nvSpPr>
        <xdr:cNvPr id="130" name="円/楕円 129"/>
        <xdr:cNvSpPr/>
      </xdr:nvSpPr>
      <xdr:spPr bwMode="auto">
        <a:xfrm>
          <a:off x="4953000" y="645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294600</xdr:rowOff>
    </xdr:from>
    <xdr:ext cx="736600" cy="259045"/>
    <xdr:sp macro="" textlink="">
      <xdr:nvSpPr>
        <xdr:cNvPr id="131" name="テキスト ボックス 130"/>
        <xdr:cNvSpPr txBox="1"/>
      </xdr:nvSpPr>
      <xdr:spPr>
        <a:xfrm>
          <a:off x="4622800" y="621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216979</xdr:rowOff>
    </xdr:from>
    <xdr:to>
      <xdr:col>3</xdr:col>
      <xdr:colOff>955675</xdr:colOff>
      <xdr:row>34</xdr:row>
      <xdr:rowOff>318579</xdr:rowOff>
    </xdr:to>
    <xdr:sp macro="" textlink="">
      <xdr:nvSpPr>
        <xdr:cNvPr id="132" name="円/楕円 131"/>
        <xdr:cNvSpPr/>
      </xdr:nvSpPr>
      <xdr:spPr bwMode="auto">
        <a:xfrm>
          <a:off x="4254500" y="648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328756</xdr:rowOff>
    </xdr:from>
    <xdr:ext cx="762000" cy="259045"/>
    <xdr:sp macro="" textlink="">
      <xdr:nvSpPr>
        <xdr:cNvPr id="133" name="テキスト ボックス 132"/>
        <xdr:cNvSpPr txBox="1"/>
      </xdr:nvSpPr>
      <xdr:spPr>
        <a:xfrm>
          <a:off x="3924300" y="625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8115</xdr:rowOff>
    </xdr:from>
    <xdr:to>
      <xdr:col>3</xdr:col>
      <xdr:colOff>257175</xdr:colOff>
      <xdr:row>35</xdr:row>
      <xdr:rowOff>109715</xdr:rowOff>
    </xdr:to>
    <xdr:sp macro="" textlink="">
      <xdr:nvSpPr>
        <xdr:cNvPr id="134" name="円/楕円 133"/>
        <xdr:cNvSpPr/>
      </xdr:nvSpPr>
      <xdr:spPr bwMode="auto">
        <a:xfrm>
          <a:off x="3556000" y="661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94492</xdr:rowOff>
    </xdr:from>
    <xdr:ext cx="762000" cy="259045"/>
    <xdr:sp macro="" textlink="">
      <xdr:nvSpPr>
        <xdr:cNvPr id="135" name="テキスト ボックス 134"/>
        <xdr:cNvSpPr txBox="1"/>
      </xdr:nvSpPr>
      <xdr:spPr>
        <a:xfrm>
          <a:off x="3225800" y="670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132474</xdr:rowOff>
    </xdr:from>
    <xdr:to>
      <xdr:col>2</xdr:col>
      <xdr:colOff>692150</xdr:colOff>
      <xdr:row>34</xdr:row>
      <xdr:rowOff>234074</xdr:rowOff>
    </xdr:to>
    <xdr:sp macro="" textlink="">
      <xdr:nvSpPr>
        <xdr:cNvPr id="136" name="円/楕円 135"/>
        <xdr:cNvSpPr/>
      </xdr:nvSpPr>
      <xdr:spPr bwMode="auto">
        <a:xfrm>
          <a:off x="2857500" y="639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244251</xdr:rowOff>
    </xdr:from>
    <xdr:ext cx="762000" cy="259045"/>
    <xdr:sp macro="" textlink="">
      <xdr:nvSpPr>
        <xdr:cNvPr id="137" name="テキスト ボックス 136"/>
        <xdr:cNvSpPr txBox="1"/>
      </xdr:nvSpPr>
      <xdr:spPr>
        <a:xfrm>
          <a:off x="2527300" y="616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8,053
8,010
46.53
13,146,527
12,753,808
125,571
3,052,227
4,691,377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92445</xdr:rowOff>
    </xdr:from>
    <xdr:to>
      <xdr:col>6</xdr:col>
      <xdr:colOff>511175</xdr:colOff>
      <xdr:row>35</xdr:row>
      <xdr:rowOff>136826</xdr:rowOff>
    </xdr:to>
    <xdr:cxnSp macro="">
      <xdr:nvCxnSpPr>
        <xdr:cNvPr id="63" name="直線コネクタ 62"/>
        <xdr:cNvCxnSpPr/>
      </xdr:nvCxnSpPr>
      <xdr:spPr>
        <a:xfrm>
          <a:off x="3797300" y="6093195"/>
          <a:ext cx="8382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92445</xdr:rowOff>
    </xdr:from>
    <xdr:to>
      <xdr:col>5</xdr:col>
      <xdr:colOff>358775</xdr:colOff>
      <xdr:row>35</xdr:row>
      <xdr:rowOff>150074</xdr:rowOff>
    </xdr:to>
    <xdr:cxnSp macro="">
      <xdr:nvCxnSpPr>
        <xdr:cNvPr id="66" name="直線コネクタ 65"/>
        <xdr:cNvCxnSpPr/>
      </xdr:nvCxnSpPr>
      <xdr:spPr>
        <a:xfrm flipV="1">
          <a:off x="2908300" y="6093195"/>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150074</xdr:rowOff>
    </xdr:from>
    <xdr:to>
      <xdr:col>4</xdr:col>
      <xdr:colOff>155575</xdr:colOff>
      <xdr:row>35</xdr:row>
      <xdr:rowOff>169189</xdr:rowOff>
    </xdr:to>
    <xdr:cxnSp macro="">
      <xdr:nvCxnSpPr>
        <xdr:cNvPr id="69" name="直線コネクタ 68"/>
        <xdr:cNvCxnSpPr/>
      </xdr:nvCxnSpPr>
      <xdr:spPr>
        <a:xfrm flipV="1">
          <a:off x="2019300" y="6150824"/>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58525</xdr:rowOff>
    </xdr:from>
    <xdr:to>
      <xdr:col>2</xdr:col>
      <xdr:colOff>638175</xdr:colOff>
      <xdr:row>35</xdr:row>
      <xdr:rowOff>169189</xdr:rowOff>
    </xdr:to>
    <xdr:cxnSp macro="">
      <xdr:nvCxnSpPr>
        <xdr:cNvPr id="72" name="直線コネクタ 71"/>
        <xdr:cNvCxnSpPr/>
      </xdr:nvCxnSpPr>
      <xdr:spPr>
        <a:xfrm>
          <a:off x="1130300" y="6059275"/>
          <a:ext cx="889000" cy="1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86026</xdr:rowOff>
    </xdr:from>
    <xdr:to>
      <xdr:col>6</xdr:col>
      <xdr:colOff>561975</xdr:colOff>
      <xdr:row>36</xdr:row>
      <xdr:rowOff>16176</xdr:rowOff>
    </xdr:to>
    <xdr:sp macro="" textlink="">
      <xdr:nvSpPr>
        <xdr:cNvPr id="82" name="円/楕円 81"/>
        <xdr:cNvSpPr/>
      </xdr:nvSpPr>
      <xdr:spPr>
        <a:xfrm>
          <a:off x="4584700" y="60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108903</xdr:rowOff>
    </xdr:from>
    <xdr:ext cx="599010" cy="259045"/>
    <xdr:sp macro="" textlink="">
      <xdr:nvSpPr>
        <xdr:cNvPr id="83" name="人件費該当値テキスト"/>
        <xdr:cNvSpPr txBox="1"/>
      </xdr:nvSpPr>
      <xdr:spPr>
        <a:xfrm>
          <a:off x="4686300" y="593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41645</xdr:rowOff>
    </xdr:from>
    <xdr:to>
      <xdr:col>5</xdr:col>
      <xdr:colOff>409575</xdr:colOff>
      <xdr:row>35</xdr:row>
      <xdr:rowOff>143245</xdr:rowOff>
    </xdr:to>
    <xdr:sp macro="" textlink="">
      <xdr:nvSpPr>
        <xdr:cNvPr id="84" name="円/楕円 83"/>
        <xdr:cNvSpPr/>
      </xdr:nvSpPr>
      <xdr:spPr>
        <a:xfrm>
          <a:off x="3746500" y="60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159772</xdr:rowOff>
    </xdr:from>
    <xdr:ext cx="599010" cy="259045"/>
    <xdr:sp macro="" textlink="">
      <xdr:nvSpPr>
        <xdr:cNvPr id="85" name="テキスト ボックス 84"/>
        <xdr:cNvSpPr txBox="1"/>
      </xdr:nvSpPr>
      <xdr:spPr>
        <a:xfrm>
          <a:off x="3497794" y="581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99274</xdr:rowOff>
    </xdr:from>
    <xdr:to>
      <xdr:col>4</xdr:col>
      <xdr:colOff>206375</xdr:colOff>
      <xdr:row>36</xdr:row>
      <xdr:rowOff>29424</xdr:rowOff>
    </xdr:to>
    <xdr:sp macro="" textlink="">
      <xdr:nvSpPr>
        <xdr:cNvPr id="86" name="円/楕円 85"/>
        <xdr:cNvSpPr/>
      </xdr:nvSpPr>
      <xdr:spPr>
        <a:xfrm>
          <a:off x="2857500" y="61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45951</xdr:rowOff>
    </xdr:from>
    <xdr:ext cx="599010" cy="259045"/>
    <xdr:sp macro="" textlink="">
      <xdr:nvSpPr>
        <xdr:cNvPr id="87" name="テキスト ボックス 86"/>
        <xdr:cNvSpPr txBox="1"/>
      </xdr:nvSpPr>
      <xdr:spPr>
        <a:xfrm>
          <a:off x="2608794" y="587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118389</xdr:rowOff>
    </xdr:from>
    <xdr:to>
      <xdr:col>3</xdr:col>
      <xdr:colOff>3175</xdr:colOff>
      <xdr:row>36</xdr:row>
      <xdr:rowOff>48539</xdr:rowOff>
    </xdr:to>
    <xdr:sp macro="" textlink="">
      <xdr:nvSpPr>
        <xdr:cNvPr id="88" name="円/楕円 87"/>
        <xdr:cNvSpPr/>
      </xdr:nvSpPr>
      <xdr:spPr>
        <a:xfrm>
          <a:off x="1968500" y="6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65066</xdr:rowOff>
    </xdr:from>
    <xdr:ext cx="599010" cy="259045"/>
    <xdr:sp macro="" textlink="">
      <xdr:nvSpPr>
        <xdr:cNvPr id="89" name="テキスト ボックス 88"/>
        <xdr:cNvSpPr txBox="1"/>
      </xdr:nvSpPr>
      <xdr:spPr>
        <a:xfrm>
          <a:off x="1719794" y="589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7725</xdr:rowOff>
    </xdr:from>
    <xdr:to>
      <xdr:col>1</xdr:col>
      <xdr:colOff>485775</xdr:colOff>
      <xdr:row>35</xdr:row>
      <xdr:rowOff>109325</xdr:rowOff>
    </xdr:to>
    <xdr:sp macro="" textlink="">
      <xdr:nvSpPr>
        <xdr:cNvPr id="90" name="円/楕円 89"/>
        <xdr:cNvSpPr/>
      </xdr:nvSpPr>
      <xdr:spPr>
        <a:xfrm>
          <a:off x="1079500" y="6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125852</xdr:rowOff>
    </xdr:from>
    <xdr:ext cx="599010" cy="259045"/>
    <xdr:sp macro="" textlink="">
      <xdr:nvSpPr>
        <xdr:cNvPr id="91" name="テキスト ボックス 90"/>
        <xdr:cNvSpPr txBox="1"/>
      </xdr:nvSpPr>
      <xdr:spPr>
        <a:xfrm>
          <a:off x="830794" y="57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16171</xdr:rowOff>
    </xdr:from>
    <xdr:to>
      <xdr:col>6</xdr:col>
      <xdr:colOff>511175</xdr:colOff>
      <xdr:row>57</xdr:row>
      <xdr:rowOff>52503</xdr:rowOff>
    </xdr:to>
    <xdr:cxnSp macro="">
      <xdr:nvCxnSpPr>
        <xdr:cNvPr id="118" name="直線コネクタ 117"/>
        <xdr:cNvCxnSpPr/>
      </xdr:nvCxnSpPr>
      <xdr:spPr>
        <a:xfrm flipV="1">
          <a:off x="3797300" y="9788821"/>
          <a:ext cx="838200" cy="3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133681</xdr:rowOff>
    </xdr:from>
    <xdr:to>
      <xdr:col>5</xdr:col>
      <xdr:colOff>358775</xdr:colOff>
      <xdr:row>57</xdr:row>
      <xdr:rowOff>52503</xdr:rowOff>
    </xdr:to>
    <xdr:cxnSp macro="">
      <xdr:nvCxnSpPr>
        <xdr:cNvPr id="121" name="直線コネクタ 120"/>
        <xdr:cNvCxnSpPr/>
      </xdr:nvCxnSpPr>
      <xdr:spPr>
        <a:xfrm>
          <a:off x="2908300" y="9734881"/>
          <a:ext cx="889000" cy="9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133681</xdr:rowOff>
    </xdr:from>
    <xdr:to>
      <xdr:col>4</xdr:col>
      <xdr:colOff>155575</xdr:colOff>
      <xdr:row>57</xdr:row>
      <xdr:rowOff>26385</xdr:rowOff>
    </xdr:to>
    <xdr:cxnSp macro="">
      <xdr:nvCxnSpPr>
        <xdr:cNvPr id="124" name="直線コネクタ 123"/>
        <xdr:cNvCxnSpPr/>
      </xdr:nvCxnSpPr>
      <xdr:spPr>
        <a:xfrm flipV="1">
          <a:off x="2019300" y="9734881"/>
          <a:ext cx="8890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145083</xdr:rowOff>
    </xdr:from>
    <xdr:to>
      <xdr:col>2</xdr:col>
      <xdr:colOff>638175</xdr:colOff>
      <xdr:row>57</xdr:row>
      <xdr:rowOff>26385</xdr:rowOff>
    </xdr:to>
    <xdr:cxnSp macro="">
      <xdr:nvCxnSpPr>
        <xdr:cNvPr id="127" name="直線コネクタ 126"/>
        <xdr:cNvCxnSpPr/>
      </xdr:nvCxnSpPr>
      <xdr:spPr>
        <a:xfrm>
          <a:off x="1130300" y="9746283"/>
          <a:ext cx="8890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136821</xdr:rowOff>
    </xdr:from>
    <xdr:to>
      <xdr:col>6</xdr:col>
      <xdr:colOff>561975</xdr:colOff>
      <xdr:row>57</xdr:row>
      <xdr:rowOff>66971</xdr:rowOff>
    </xdr:to>
    <xdr:sp macro="" textlink="">
      <xdr:nvSpPr>
        <xdr:cNvPr id="137" name="円/楕円 136"/>
        <xdr:cNvSpPr/>
      </xdr:nvSpPr>
      <xdr:spPr>
        <a:xfrm>
          <a:off x="4584700" y="97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159698</xdr:rowOff>
    </xdr:from>
    <xdr:ext cx="599010" cy="259045"/>
    <xdr:sp macro="" textlink="">
      <xdr:nvSpPr>
        <xdr:cNvPr id="138" name="物件費該当値テキスト"/>
        <xdr:cNvSpPr txBox="1"/>
      </xdr:nvSpPr>
      <xdr:spPr>
        <a:xfrm>
          <a:off x="4686300" y="958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1703</xdr:rowOff>
    </xdr:from>
    <xdr:to>
      <xdr:col>5</xdr:col>
      <xdr:colOff>409575</xdr:colOff>
      <xdr:row>57</xdr:row>
      <xdr:rowOff>103303</xdr:rowOff>
    </xdr:to>
    <xdr:sp macro="" textlink="">
      <xdr:nvSpPr>
        <xdr:cNvPr id="139" name="円/楕円 138"/>
        <xdr:cNvSpPr/>
      </xdr:nvSpPr>
      <xdr:spPr>
        <a:xfrm>
          <a:off x="3746500" y="97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119830</xdr:rowOff>
    </xdr:from>
    <xdr:ext cx="599010" cy="259045"/>
    <xdr:sp macro="" textlink="">
      <xdr:nvSpPr>
        <xdr:cNvPr id="140" name="テキスト ボックス 139"/>
        <xdr:cNvSpPr txBox="1"/>
      </xdr:nvSpPr>
      <xdr:spPr>
        <a:xfrm>
          <a:off x="3497794" y="954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82881</xdr:rowOff>
    </xdr:from>
    <xdr:to>
      <xdr:col>4</xdr:col>
      <xdr:colOff>206375</xdr:colOff>
      <xdr:row>57</xdr:row>
      <xdr:rowOff>13031</xdr:rowOff>
    </xdr:to>
    <xdr:sp macro="" textlink="">
      <xdr:nvSpPr>
        <xdr:cNvPr id="141" name="円/楕円 140"/>
        <xdr:cNvSpPr/>
      </xdr:nvSpPr>
      <xdr:spPr>
        <a:xfrm>
          <a:off x="2857500" y="96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29558</xdr:rowOff>
    </xdr:from>
    <xdr:ext cx="599010" cy="259045"/>
    <xdr:sp macro="" textlink="">
      <xdr:nvSpPr>
        <xdr:cNvPr id="142" name="テキスト ボックス 141"/>
        <xdr:cNvSpPr txBox="1"/>
      </xdr:nvSpPr>
      <xdr:spPr>
        <a:xfrm>
          <a:off x="2608794" y="94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147035</xdr:rowOff>
    </xdr:from>
    <xdr:to>
      <xdr:col>3</xdr:col>
      <xdr:colOff>3175</xdr:colOff>
      <xdr:row>57</xdr:row>
      <xdr:rowOff>77185</xdr:rowOff>
    </xdr:to>
    <xdr:sp macro="" textlink="">
      <xdr:nvSpPr>
        <xdr:cNvPr id="143" name="円/楕円 142"/>
        <xdr:cNvSpPr/>
      </xdr:nvSpPr>
      <xdr:spPr>
        <a:xfrm>
          <a:off x="1968500" y="97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93712</xdr:rowOff>
    </xdr:from>
    <xdr:ext cx="599010" cy="259045"/>
    <xdr:sp macro="" textlink="">
      <xdr:nvSpPr>
        <xdr:cNvPr id="144" name="テキスト ボックス 143"/>
        <xdr:cNvSpPr txBox="1"/>
      </xdr:nvSpPr>
      <xdr:spPr>
        <a:xfrm>
          <a:off x="1719794" y="952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94283</xdr:rowOff>
    </xdr:from>
    <xdr:to>
      <xdr:col>1</xdr:col>
      <xdr:colOff>485775</xdr:colOff>
      <xdr:row>57</xdr:row>
      <xdr:rowOff>24433</xdr:rowOff>
    </xdr:to>
    <xdr:sp macro="" textlink="">
      <xdr:nvSpPr>
        <xdr:cNvPr id="145" name="円/楕円 144"/>
        <xdr:cNvSpPr/>
      </xdr:nvSpPr>
      <xdr:spPr>
        <a:xfrm>
          <a:off x="1079500" y="96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40960</xdr:rowOff>
    </xdr:from>
    <xdr:ext cx="599010" cy="259045"/>
    <xdr:sp macro="" textlink="">
      <xdr:nvSpPr>
        <xdr:cNvPr id="146" name="テキスト ボックス 145"/>
        <xdr:cNvSpPr txBox="1"/>
      </xdr:nvSpPr>
      <xdr:spPr>
        <a:xfrm>
          <a:off x="830794" y="947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10280</xdr:rowOff>
    </xdr:from>
    <xdr:to>
      <xdr:col>6</xdr:col>
      <xdr:colOff>511175</xdr:colOff>
      <xdr:row>79</xdr:row>
      <xdr:rowOff>34251</xdr:rowOff>
    </xdr:to>
    <xdr:cxnSp macro="">
      <xdr:nvCxnSpPr>
        <xdr:cNvPr id="177" name="直線コネクタ 176"/>
        <xdr:cNvCxnSpPr/>
      </xdr:nvCxnSpPr>
      <xdr:spPr>
        <a:xfrm flipV="1">
          <a:off x="3797300" y="13554830"/>
          <a:ext cx="8382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34251</xdr:rowOff>
    </xdr:from>
    <xdr:to>
      <xdr:col>5</xdr:col>
      <xdr:colOff>358775</xdr:colOff>
      <xdr:row>79</xdr:row>
      <xdr:rowOff>45811</xdr:rowOff>
    </xdr:to>
    <xdr:cxnSp macro="">
      <xdr:nvCxnSpPr>
        <xdr:cNvPr id="180" name="直線コネクタ 179"/>
        <xdr:cNvCxnSpPr/>
      </xdr:nvCxnSpPr>
      <xdr:spPr>
        <a:xfrm flipV="1">
          <a:off x="2908300" y="13578801"/>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45811</xdr:rowOff>
    </xdr:from>
    <xdr:to>
      <xdr:col>4</xdr:col>
      <xdr:colOff>155575</xdr:colOff>
      <xdr:row>79</xdr:row>
      <xdr:rowOff>58809</xdr:rowOff>
    </xdr:to>
    <xdr:cxnSp macro="">
      <xdr:nvCxnSpPr>
        <xdr:cNvPr id="183" name="直線コネクタ 182"/>
        <xdr:cNvCxnSpPr/>
      </xdr:nvCxnSpPr>
      <xdr:spPr>
        <a:xfrm flipV="1">
          <a:off x="2019300" y="13590361"/>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58809</xdr:rowOff>
    </xdr:from>
    <xdr:to>
      <xdr:col>2</xdr:col>
      <xdr:colOff>638175</xdr:colOff>
      <xdr:row>79</xdr:row>
      <xdr:rowOff>75104</xdr:rowOff>
    </xdr:to>
    <xdr:cxnSp macro="">
      <xdr:nvCxnSpPr>
        <xdr:cNvPr id="186" name="直線コネクタ 185"/>
        <xdr:cNvCxnSpPr/>
      </xdr:nvCxnSpPr>
      <xdr:spPr>
        <a:xfrm flipV="1">
          <a:off x="1130300" y="13603359"/>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130930</xdr:rowOff>
    </xdr:from>
    <xdr:to>
      <xdr:col>6</xdr:col>
      <xdr:colOff>561975</xdr:colOff>
      <xdr:row>79</xdr:row>
      <xdr:rowOff>61080</xdr:rowOff>
    </xdr:to>
    <xdr:sp macro="" textlink="">
      <xdr:nvSpPr>
        <xdr:cNvPr id="196" name="円/楕円 195"/>
        <xdr:cNvSpPr/>
      </xdr:nvSpPr>
      <xdr:spPr>
        <a:xfrm>
          <a:off x="4584700" y="135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45857</xdr:rowOff>
    </xdr:from>
    <xdr:ext cx="469744" cy="259045"/>
    <xdr:sp macro="" textlink="">
      <xdr:nvSpPr>
        <xdr:cNvPr id="197" name="維持補修費該当値テキスト"/>
        <xdr:cNvSpPr txBox="1"/>
      </xdr:nvSpPr>
      <xdr:spPr>
        <a:xfrm>
          <a:off x="4686300" y="134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154901</xdr:rowOff>
    </xdr:from>
    <xdr:to>
      <xdr:col>5</xdr:col>
      <xdr:colOff>409575</xdr:colOff>
      <xdr:row>79</xdr:row>
      <xdr:rowOff>85051</xdr:rowOff>
    </xdr:to>
    <xdr:sp macro="" textlink="">
      <xdr:nvSpPr>
        <xdr:cNvPr id="198" name="円/楕円 197"/>
        <xdr:cNvSpPr/>
      </xdr:nvSpPr>
      <xdr:spPr>
        <a:xfrm>
          <a:off x="3746500" y="13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76178</xdr:rowOff>
    </xdr:from>
    <xdr:ext cx="469744" cy="259045"/>
    <xdr:sp macro="" textlink="">
      <xdr:nvSpPr>
        <xdr:cNvPr id="199" name="テキスト ボックス 198"/>
        <xdr:cNvSpPr txBox="1"/>
      </xdr:nvSpPr>
      <xdr:spPr>
        <a:xfrm>
          <a:off x="3562427" y="13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166461</xdr:rowOff>
    </xdr:from>
    <xdr:to>
      <xdr:col>4</xdr:col>
      <xdr:colOff>206375</xdr:colOff>
      <xdr:row>79</xdr:row>
      <xdr:rowOff>96611</xdr:rowOff>
    </xdr:to>
    <xdr:sp macro="" textlink="">
      <xdr:nvSpPr>
        <xdr:cNvPr id="200" name="円/楕円 199"/>
        <xdr:cNvSpPr/>
      </xdr:nvSpPr>
      <xdr:spPr>
        <a:xfrm>
          <a:off x="2857500" y="135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87738</xdr:rowOff>
    </xdr:from>
    <xdr:ext cx="469744" cy="259045"/>
    <xdr:sp macro="" textlink="">
      <xdr:nvSpPr>
        <xdr:cNvPr id="201" name="テキスト ボックス 200"/>
        <xdr:cNvSpPr txBox="1"/>
      </xdr:nvSpPr>
      <xdr:spPr>
        <a:xfrm>
          <a:off x="2673427" y="136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8009</xdr:rowOff>
    </xdr:from>
    <xdr:to>
      <xdr:col>3</xdr:col>
      <xdr:colOff>3175</xdr:colOff>
      <xdr:row>79</xdr:row>
      <xdr:rowOff>109609</xdr:rowOff>
    </xdr:to>
    <xdr:sp macro="" textlink="">
      <xdr:nvSpPr>
        <xdr:cNvPr id="202" name="円/楕円 201"/>
        <xdr:cNvSpPr/>
      </xdr:nvSpPr>
      <xdr:spPr>
        <a:xfrm>
          <a:off x="1968500" y="135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100736</xdr:rowOff>
    </xdr:from>
    <xdr:ext cx="469744" cy="259045"/>
    <xdr:sp macro="" textlink="">
      <xdr:nvSpPr>
        <xdr:cNvPr id="203" name="テキスト ボックス 202"/>
        <xdr:cNvSpPr txBox="1"/>
      </xdr:nvSpPr>
      <xdr:spPr>
        <a:xfrm>
          <a:off x="1784427" y="136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24304</xdr:rowOff>
    </xdr:from>
    <xdr:to>
      <xdr:col>1</xdr:col>
      <xdr:colOff>485775</xdr:colOff>
      <xdr:row>79</xdr:row>
      <xdr:rowOff>125904</xdr:rowOff>
    </xdr:to>
    <xdr:sp macro="" textlink="">
      <xdr:nvSpPr>
        <xdr:cNvPr id="204" name="円/楕円 203"/>
        <xdr:cNvSpPr/>
      </xdr:nvSpPr>
      <xdr:spPr>
        <a:xfrm>
          <a:off x="1079500" y="135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117031</xdr:rowOff>
    </xdr:from>
    <xdr:ext cx="378565" cy="259045"/>
    <xdr:sp macro="" textlink="">
      <xdr:nvSpPr>
        <xdr:cNvPr id="205" name="テキスト ボックス 204"/>
        <xdr:cNvSpPr txBox="1"/>
      </xdr:nvSpPr>
      <xdr:spPr>
        <a:xfrm>
          <a:off x="941017" y="1366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139210</xdr:rowOff>
    </xdr:from>
    <xdr:to>
      <xdr:col>6</xdr:col>
      <xdr:colOff>511175</xdr:colOff>
      <xdr:row>97</xdr:row>
      <xdr:rowOff>144044</xdr:rowOff>
    </xdr:to>
    <xdr:cxnSp macro="">
      <xdr:nvCxnSpPr>
        <xdr:cNvPr id="237" name="直線コネクタ 236"/>
        <xdr:cNvCxnSpPr/>
      </xdr:nvCxnSpPr>
      <xdr:spPr>
        <a:xfrm flipV="1">
          <a:off x="3797300" y="16598410"/>
          <a:ext cx="838200" cy="1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124840</xdr:rowOff>
    </xdr:from>
    <xdr:to>
      <xdr:col>5</xdr:col>
      <xdr:colOff>358775</xdr:colOff>
      <xdr:row>97</xdr:row>
      <xdr:rowOff>144044</xdr:rowOff>
    </xdr:to>
    <xdr:cxnSp macro="">
      <xdr:nvCxnSpPr>
        <xdr:cNvPr id="240" name="直線コネクタ 239"/>
        <xdr:cNvCxnSpPr/>
      </xdr:nvCxnSpPr>
      <xdr:spPr>
        <a:xfrm>
          <a:off x="2908300" y="16755490"/>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124840</xdr:rowOff>
    </xdr:from>
    <xdr:to>
      <xdr:col>4</xdr:col>
      <xdr:colOff>155575</xdr:colOff>
      <xdr:row>97</xdr:row>
      <xdr:rowOff>140582</xdr:rowOff>
    </xdr:to>
    <xdr:cxnSp macro="">
      <xdr:nvCxnSpPr>
        <xdr:cNvPr id="243" name="直線コネクタ 242"/>
        <xdr:cNvCxnSpPr/>
      </xdr:nvCxnSpPr>
      <xdr:spPr>
        <a:xfrm flipV="1">
          <a:off x="2019300" y="16755490"/>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140582</xdr:rowOff>
    </xdr:from>
    <xdr:to>
      <xdr:col>2</xdr:col>
      <xdr:colOff>638175</xdr:colOff>
      <xdr:row>98</xdr:row>
      <xdr:rowOff>14394</xdr:rowOff>
    </xdr:to>
    <xdr:cxnSp macro="">
      <xdr:nvCxnSpPr>
        <xdr:cNvPr id="246" name="直線コネクタ 245"/>
        <xdr:cNvCxnSpPr/>
      </xdr:nvCxnSpPr>
      <xdr:spPr>
        <a:xfrm flipV="1">
          <a:off x="1130300" y="1677123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88410</xdr:rowOff>
    </xdr:from>
    <xdr:to>
      <xdr:col>6</xdr:col>
      <xdr:colOff>561975</xdr:colOff>
      <xdr:row>97</xdr:row>
      <xdr:rowOff>18560</xdr:rowOff>
    </xdr:to>
    <xdr:sp macro="" textlink="">
      <xdr:nvSpPr>
        <xdr:cNvPr id="256" name="円/楕円 255"/>
        <xdr:cNvSpPr/>
      </xdr:nvSpPr>
      <xdr:spPr>
        <a:xfrm>
          <a:off x="4584700" y="16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66837</xdr:rowOff>
    </xdr:from>
    <xdr:ext cx="534377" cy="259045"/>
    <xdr:sp macro="" textlink="">
      <xdr:nvSpPr>
        <xdr:cNvPr id="257" name="扶助費該当値テキスト"/>
        <xdr:cNvSpPr txBox="1"/>
      </xdr:nvSpPr>
      <xdr:spPr>
        <a:xfrm>
          <a:off x="4686300" y="165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93244</xdr:rowOff>
    </xdr:from>
    <xdr:to>
      <xdr:col>5</xdr:col>
      <xdr:colOff>409575</xdr:colOff>
      <xdr:row>98</xdr:row>
      <xdr:rowOff>23394</xdr:rowOff>
    </xdr:to>
    <xdr:sp macro="" textlink="">
      <xdr:nvSpPr>
        <xdr:cNvPr id="258" name="円/楕円 257"/>
        <xdr:cNvSpPr/>
      </xdr:nvSpPr>
      <xdr:spPr>
        <a:xfrm>
          <a:off x="37465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14521</xdr:rowOff>
    </xdr:from>
    <xdr:ext cx="534377" cy="259045"/>
    <xdr:sp macro="" textlink="">
      <xdr:nvSpPr>
        <xdr:cNvPr id="259" name="テキスト ボックス 258"/>
        <xdr:cNvSpPr txBox="1"/>
      </xdr:nvSpPr>
      <xdr:spPr>
        <a:xfrm>
          <a:off x="3530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74040</xdr:rowOff>
    </xdr:from>
    <xdr:to>
      <xdr:col>4</xdr:col>
      <xdr:colOff>206375</xdr:colOff>
      <xdr:row>98</xdr:row>
      <xdr:rowOff>4190</xdr:rowOff>
    </xdr:to>
    <xdr:sp macro="" textlink="">
      <xdr:nvSpPr>
        <xdr:cNvPr id="260" name="円/楕円 259"/>
        <xdr:cNvSpPr/>
      </xdr:nvSpPr>
      <xdr:spPr>
        <a:xfrm>
          <a:off x="28575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166767</xdr:rowOff>
    </xdr:from>
    <xdr:ext cx="534377" cy="259045"/>
    <xdr:sp macro="" textlink="">
      <xdr:nvSpPr>
        <xdr:cNvPr id="261" name="テキスト ボックス 260"/>
        <xdr:cNvSpPr txBox="1"/>
      </xdr:nvSpPr>
      <xdr:spPr>
        <a:xfrm>
          <a:off x="2641111" y="167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89782</xdr:rowOff>
    </xdr:from>
    <xdr:to>
      <xdr:col>3</xdr:col>
      <xdr:colOff>3175</xdr:colOff>
      <xdr:row>98</xdr:row>
      <xdr:rowOff>19932</xdr:rowOff>
    </xdr:to>
    <xdr:sp macro="" textlink="">
      <xdr:nvSpPr>
        <xdr:cNvPr id="262" name="円/楕円 261"/>
        <xdr:cNvSpPr/>
      </xdr:nvSpPr>
      <xdr:spPr>
        <a:xfrm>
          <a:off x="19685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11059</xdr:rowOff>
    </xdr:from>
    <xdr:ext cx="534377" cy="259045"/>
    <xdr:sp macro="" textlink="">
      <xdr:nvSpPr>
        <xdr:cNvPr id="263" name="テキスト ボックス 262"/>
        <xdr:cNvSpPr txBox="1"/>
      </xdr:nvSpPr>
      <xdr:spPr>
        <a:xfrm>
          <a:off x="1752111" y="168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135044</xdr:rowOff>
    </xdr:from>
    <xdr:to>
      <xdr:col>1</xdr:col>
      <xdr:colOff>485775</xdr:colOff>
      <xdr:row>98</xdr:row>
      <xdr:rowOff>65194</xdr:rowOff>
    </xdr:to>
    <xdr:sp macro="" textlink="">
      <xdr:nvSpPr>
        <xdr:cNvPr id="264" name="円/楕円 263"/>
        <xdr:cNvSpPr/>
      </xdr:nvSpPr>
      <xdr:spPr>
        <a:xfrm>
          <a:off x="1079500" y="167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56321</xdr:rowOff>
    </xdr:from>
    <xdr:ext cx="534377" cy="259045"/>
    <xdr:sp macro="" textlink="">
      <xdr:nvSpPr>
        <xdr:cNvPr id="265" name="テキスト ボックス 264"/>
        <xdr:cNvSpPr txBox="1"/>
      </xdr:nvSpPr>
      <xdr:spPr>
        <a:xfrm>
          <a:off x="863111" y="1685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57912</xdr:rowOff>
    </xdr:from>
    <xdr:to>
      <xdr:col>15</xdr:col>
      <xdr:colOff>180975</xdr:colOff>
      <xdr:row>35</xdr:row>
      <xdr:rowOff>150449</xdr:rowOff>
    </xdr:to>
    <xdr:cxnSp macro="">
      <xdr:nvCxnSpPr>
        <xdr:cNvPr id="292" name="直線コネクタ 291"/>
        <xdr:cNvCxnSpPr/>
      </xdr:nvCxnSpPr>
      <xdr:spPr>
        <a:xfrm>
          <a:off x="9639300" y="6058662"/>
          <a:ext cx="838200" cy="9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19658</xdr:rowOff>
    </xdr:from>
    <xdr:to>
      <xdr:col>14</xdr:col>
      <xdr:colOff>28575</xdr:colOff>
      <xdr:row>35</xdr:row>
      <xdr:rowOff>57912</xdr:rowOff>
    </xdr:to>
    <xdr:cxnSp macro="">
      <xdr:nvCxnSpPr>
        <xdr:cNvPr id="295" name="直線コネクタ 294"/>
        <xdr:cNvCxnSpPr/>
      </xdr:nvCxnSpPr>
      <xdr:spPr>
        <a:xfrm>
          <a:off x="8750300" y="5848958"/>
          <a:ext cx="889000" cy="20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19658</xdr:rowOff>
    </xdr:from>
    <xdr:to>
      <xdr:col>12</xdr:col>
      <xdr:colOff>511175</xdr:colOff>
      <xdr:row>34</xdr:row>
      <xdr:rowOff>162135</xdr:rowOff>
    </xdr:to>
    <xdr:cxnSp macro="">
      <xdr:nvCxnSpPr>
        <xdr:cNvPr id="298" name="直線コネクタ 297"/>
        <xdr:cNvCxnSpPr/>
      </xdr:nvCxnSpPr>
      <xdr:spPr>
        <a:xfrm flipV="1">
          <a:off x="7861300" y="5848958"/>
          <a:ext cx="889000" cy="1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162135</xdr:rowOff>
    </xdr:from>
    <xdr:to>
      <xdr:col>11</xdr:col>
      <xdr:colOff>307975</xdr:colOff>
      <xdr:row>36</xdr:row>
      <xdr:rowOff>45398</xdr:rowOff>
    </xdr:to>
    <xdr:cxnSp macro="">
      <xdr:nvCxnSpPr>
        <xdr:cNvPr id="301" name="直線コネクタ 300"/>
        <xdr:cNvCxnSpPr/>
      </xdr:nvCxnSpPr>
      <xdr:spPr>
        <a:xfrm flipV="1">
          <a:off x="6972300" y="5991435"/>
          <a:ext cx="889000" cy="2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99649</xdr:rowOff>
    </xdr:from>
    <xdr:to>
      <xdr:col>15</xdr:col>
      <xdr:colOff>231775</xdr:colOff>
      <xdr:row>36</xdr:row>
      <xdr:rowOff>29799</xdr:rowOff>
    </xdr:to>
    <xdr:sp macro="" textlink="">
      <xdr:nvSpPr>
        <xdr:cNvPr id="311" name="円/楕円 310"/>
        <xdr:cNvSpPr/>
      </xdr:nvSpPr>
      <xdr:spPr>
        <a:xfrm>
          <a:off x="10426700" y="6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122526</xdr:rowOff>
    </xdr:from>
    <xdr:ext cx="599010" cy="259045"/>
    <xdr:sp macro="" textlink="">
      <xdr:nvSpPr>
        <xdr:cNvPr id="312" name="補助費等該当値テキスト"/>
        <xdr:cNvSpPr txBox="1"/>
      </xdr:nvSpPr>
      <xdr:spPr>
        <a:xfrm>
          <a:off x="10528300" y="595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7112</xdr:rowOff>
    </xdr:from>
    <xdr:to>
      <xdr:col>14</xdr:col>
      <xdr:colOff>79375</xdr:colOff>
      <xdr:row>35</xdr:row>
      <xdr:rowOff>108712</xdr:rowOff>
    </xdr:to>
    <xdr:sp macro="" textlink="">
      <xdr:nvSpPr>
        <xdr:cNvPr id="313" name="円/楕円 312"/>
        <xdr:cNvSpPr/>
      </xdr:nvSpPr>
      <xdr:spPr>
        <a:xfrm>
          <a:off x="9588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125239</xdr:rowOff>
    </xdr:from>
    <xdr:ext cx="599010" cy="259045"/>
    <xdr:sp macro="" textlink="">
      <xdr:nvSpPr>
        <xdr:cNvPr id="314" name="テキスト ボックス 313"/>
        <xdr:cNvSpPr txBox="1"/>
      </xdr:nvSpPr>
      <xdr:spPr>
        <a:xfrm>
          <a:off x="9339794" y="578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130,389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140308</xdr:rowOff>
    </xdr:from>
    <xdr:to>
      <xdr:col>12</xdr:col>
      <xdr:colOff>561975</xdr:colOff>
      <xdr:row>34</xdr:row>
      <xdr:rowOff>70458</xdr:rowOff>
    </xdr:to>
    <xdr:sp macro="" textlink="">
      <xdr:nvSpPr>
        <xdr:cNvPr id="315" name="円/楕円 314"/>
        <xdr:cNvSpPr/>
      </xdr:nvSpPr>
      <xdr:spPr>
        <a:xfrm>
          <a:off x="8699500" y="57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86985</xdr:rowOff>
    </xdr:from>
    <xdr:ext cx="599010" cy="259045"/>
    <xdr:sp macro="" textlink="">
      <xdr:nvSpPr>
        <xdr:cNvPr id="316" name="テキスト ボックス 315"/>
        <xdr:cNvSpPr txBox="1"/>
      </xdr:nvSpPr>
      <xdr:spPr>
        <a:xfrm>
          <a:off x="8450794" y="557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176,256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111335</xdr:rowOff>
    </xdr:from>
    <xdr:to>
      <xdr:col>11</xdr:col>
      <xdr:colOff>358775</xdr:colOff>
      <xdr:row>35</xdr:row>
      <xdr:rowOff>41485</xdr:rowOff>
    </xdr:to>
    <xdr:sp macro="" textlink="">
      <xdr:nvSpPr>
        <xdr:cNvPr id="317" name="円/楕円 316"/>
        <xdr:cNvSpPr/>
      </xdr:nvSpPr>
      <xdr:spPr>
        <a:xfrm>
          <a:off x="7810500" y="59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58012</xdr:rowOff>
    </xdr:from>
    <xdr:ext cx="599010" cy="259045"/>
    <xdr:sp macro="" textlink="">
      <xdr:nvSpPr>
        <xdr:cNvPr id="318" name="テキスト ボックス 317"/>
        <xdr:cNvSpPr txBox="1"/>
      </xdr:nvSpPr>
      <xdr:spPr>
        <a:xfrm>
          <a:off x="7561794" y="571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145,093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166048</xdr:rowOff>
    </xdr:from>
    <xdr:to>
      <xdr:col>10</xdr:col>
      <xdr:colOff>155575</xdr:colOff>
      <xdr:row>36</xdr:row>
      <xdr:rowOff>96198</xdr:rowOff>
    </xdr:to>
    <xdr:sp macro="" textlink="">
      <xdr:nvSpPr>
        <xdr:cNvPr id="319" name="円/楕円 318"/>
        <xdr:cNvSpPr/>
      </xdr:nvSpPr>
      <xdr:spPr>
        <a:xfrm>
          <a:off x="6921500" y="61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112725</xdr:rowOff>
    </xdr:from>
    <xdr:ext cx="534377" cy="259045"/>
    <xdr:sp macro="" textlink="">
      <xdr:nvSpPr>
        <xdr:cNvPr id="320" name="テキスト ボックス 319"/>
        <xdr:cNvSpPr txBox="1"/>
      </xdr:nvSpPr>
      <xdr:spPr>
        <a:xfrm>
          <a:off x="6705111" y="59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170538</xdr:rowOff>
    </xdr:from>
    <xdr:to>
      <xdr:col>15</xdr:col>
      <xdr:colOff>180975</xdr:colOff>
      <xdr:row>58</xdr:row>
      <xdr:rowOff>28045</xdr:rowOff>
    </xdr:to>
    <xdr:cxnSp macro="">
      <xdr:nvCxnSpPr>
        <xdr:cNvPr id="351" name="直線コネクタ 350"/>
        <xdr:cNvCxnSpPr/>
      </xdr:nvCxnSpPr>
      <xdr:spPr>
        <a:xfrm flipV="1">
          <a:off x="9639300" y="9943188"/>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7655</xdr:rowOff>
    </xdr:from>
    <xdr:to>
      <xdr:col>14</xdr:col>
      <xdr:colOff>28575</xdr:colOff>
      <xdr:row>58</xdr:row>
      <xdr:rowOff>28045</xdr:rowOff>
    </xdr:to>
    <xdr:cxnSp macro="">
      <xdr:nvCxnSpPr>
        <xdr:cNvPr id="354" name="直線コネクタ 353"/>
        <xdr:cNvCxnSpPr/>
      </xdr:nvCxnSpPr>
      <xdr:spPr>
        <a:xfrm>
          <a:off x="8750300" y="9951755"/>
          <a:ext cx="889000" cy="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7655</xdr:rowOff>
    </xdr:from>
    <xdr:to>
      <xdr:col>12</xdr:col>
      <xdr:colOff>511175</xdr:colOff>
      <xdr:row>58</xdr:row>
      <xdr:rowOff>59365</xdr:rowOff>
    </xdr:to>
    <xdr:cxnSp macro="">
      <xdr:nvCxnSpPr>
        <xdr:cNvPr id="357" name="直線コネクタ 356"/>
        <xdr:cNvCxnSpPr/>
      </xdr:nvCxnSpPr>
      <xdr:spPr>
        <a:xfrm flipV="1">
          <a:off x="7861300" y="9951755"/>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59365</xdr:rowOff>
    </xdr:from>
    <xdr:to>
      <xdr:col>11</xdr:col>
      <xdr:colOff>307975</xdr:colOff>
      <xdr:row>58</xdr:row>
      <xdr:rowOff>108081</xdr:rowOff>
    </xdr:to>
    <xdr:cxnSp macro="">
      <xdr:nvCxnSpPr>
        <xdr:cNvPr id="360" name="直線コネクタ 359"/>
        <xdr:cNvCxnSpPr/>
      </xdr:nvCxnSpPr>
      <xdr:spPr>
        <a:xfrm flipV="1">
          <a:off x="6972300" y="10003465"/>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102377</xdr:rowOff>
    </xdr:from>
    <xdr:ext cx="599010" cy="259045"/>
    <xdr:sp macro="" textlink="">
      <xdr:nvSpPr>
        <xdr:cNvPr id="364" name="テキスト ボックス 363"/>
        <xdr:cNvSpPr txBox="1"/>
      </xdr:nvSpPr>
      <xdr:spPr>
        <a:xfrm>
          <a:off x="6672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119738</xdr:rowOff>
    </xdr:from>
    <xdr:to>
      <xdr:col>15</xdr:col>
      <xdr:colOff>231775</xdr:colOff>
      <xdr:row>58</xdr:row>
      <xdr:rowOff>49888</xdr:rowOff>
    </xdr:to>
    <xdr:sp macro="" textlink="">
      <xdr:nvSpPr>
        <xdr:cNvPr id="370" name="円/楕円 369"/>
        <xdr:cNvSpPr/>
      </xdr:nvSpPr>
      <xdr:spPr>
        <a:xfrm>
          <a:off x="10426700" y="9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142615</xdr:rowOff>
    </xdr:from>
    <xdr:ext cx="599010" cy="259045"/>
    <xdr:sp macro="" textlink="">
      <xdr:nvSpPr>
        <xdr:cNvPr id="371" name="普通建設事業費該当値テキスト"/>
        <xdr:cNvSpPr txBox="1"/>
      </xdr:nvSpPr>
      <xdr:spPr>
        <a:xfrm>
          <a:off x="10528300" y="974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830,571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148695</xdr:rowOff>
    </xdr:from>
    <xdr:to>
      <xdr:col>14</xdr:col>
      <xdr:colOff>79375</xdr:colOff>
      <xdr:row>58</xdr:row>
      <xdr:rowOff>78845</xdr:rowOff>
    </xdr:to>
    <xdr:sp macro="" textlink="">
      <xdr:nvSpPr>
        <xdr:cNvPr id="372" name="円/楕円 371"/>
        <xdr:cNvSpPr/>
      </xdr:nvSpPr>
      <xdr:spPr>
        <a:xfrm>
          <a:off x="9588500" y="99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95372</xdr:rowOff>
    </xdr:from>
    <xdr:ext cx="599010" cy="259045"/>
    <xdr:sp macro="" textlink="">
      <xdr:nvSpPr>
        <xdr:cNvPr id="373" name="テキスト ボックス 372"/>
        <xdr:cNvSpPr txBox="1"/>
      </xdr:nvSpPr>
      <xdr:spPr>
        <a:xfrm>
          <a:off x="9339794" y="969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128305</xdr:rowOff>
    </xdr:from>
    <xdr:to>
      <xdr:col>12</xdr:col>
      <xdr:colOff>561975</xdr:colOff>
      <xdr:row>58</xdr:row>
      <xdr:rowOff>58455</xdr:rowOff>
    </xdr:to>
    <xdr:sp macro="" textlink="">
      <xdr:nvSpPr>
        <xdr:cNvPr id="374" name="円/楕円 373"/>
        <xdr:cNvSpPr/>
      </xdr:nvSpPr>
      <xdr:spPr>
        <a:xfrm>
          <a:off x="8699500" y="99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74982</xdr:rowOff>
    </xdr:from>
    <xdr:ext cx="599010" cy="259045"/>
    <xdr:sp macro="" textlink="">
      <xdr:nvSpPr>
        <xdr:cNvPr id="375" name="テキスト ボックス 374"/>
        <xdr:cNvSpPr txBox="1"/>
      </xdr:nvSpPr>
      <xdr:spPr>
        <a:xfrm>
          <a:off x="8450794" y="967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8565</xdr:rowOff>
    </xdr:from>
    <xdr:to>
      <xdr:col>11</xdr:col>
      <xdr:colOff>358775</xdr:colOff>
      <xdr:row>58</xdr:row>
      <xdr:rowOff>110165</xdr:rowOff>
    </xdr:to>
    <xdr:sp macro="" textlink="">
      <xdr:nvSpPr>
        <xdr:cNvPr id="376" name="円/楕円 375"/>
        <xdr:cNvSpPr/>
      </xdr:nvSpPr>
      <xdr:spPr>
        <a:xfrm>
          <a:off x="7810500" y="99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126692</xdr:rowOff>
    </xdr:from>
    <xdr:ext cx="599010" cy="259045"/>
    <xdr:sp macro="" textlink="">
      <xdr:nvSpPr>
        <xdr:cNvPr id="377" name="テキスト ボックス 376"/>
        <xdr:cNvSpPr txBox="1"/>
      </xdr:nvSpPr>
      <xdr:spPr>
        <a:xfrm>
          <a:off x="7561794" y="972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57281</xdr:rowOff>
    </xdr:from>
    <xdr:to>
      <xdr:col>10</xdr:col>
      <xdr:colOff>155575</xdr:colOff>
      <xdr:row>58</xdr:row>
      <xdr:rowOff>158881</xdr:rowOff>
    </xdr:to>
    <xdr:sp macro="" textlink="">
      <xdr:nvSpPr>
        <xdr:cNvPr id="378" name="円/楕円 377"/>
        <xdr:cNvSpPr/>
      </xdr:nvSpPr>
      <xdr:spPr>
        <a:xfrm>
          <a:off x="6921500" y="100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3958</xdr:rowOff>
    </xdr:from>
    <xdr:ext cx="599010" cy="259045"/>
    <xdr:sp macro="" textlink="">
      <xdr:nvSpPr>
        <xdr:cNvPr id="379" name="テキスト ボックス 378"/>
        <xdr:cNvSpPr txBox="1"/>
      </xdr:nvSpPr>
      <xdr:spPr>
        <a:xfrm>
          <a:off x="6672794" y="977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104529</xdr:rowOff>
    </xdr:from>
    <xdr:to>
      <xdr:col>15</xdr:col>
      <xdr:colOff>180975</xdr:colOff>
      <xdr:row>77</xdr:row>
      <xdr:rowOff>117072</xdr:rowOff>
    </xdr:to>
    <xdr:cxnSp macro="">
      <xdr:nvCxnSpPr>
        <xdr:cNvPr id="408" name="直線コネクタ 407"/>
        <xdr:cNvCxnSpPr/>
      </xdr:nvCxnSpPr>
      <xdr:spPr>
        <a:xfrm flipV="1">
          <a:off x="9639300" y="13306179"/>
          <a:ext cx="838200" cy="1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117072</xdr:rowOff>
    </xdr:from>
    <xdr:to>
      <xdr:col>14</xdr:col>
      <xdr:colOff>28575</xdr:colOff>
      <xdr:row>77</xdr:row>
      <xdr:rowOff>123747</xdr:rowOff>
    </xdr:to>
    <xdr:cxnSp macro="">
      <xdr:nvCxnSpPr>
        <xdr:cNvPr id="411" name="直線コネクタ 410"/>
        <xdr:cNvCxnSpPr/>
      </xdr:nvCxnSpPr>
      <xdr:spPr>
        <a:xfrm flipV="1">
          <a:off x="8750300" y="13318722"/>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53729</xdr:rowOff>
    </xdr:from>
    <xdr:to>
      <xdr:col>15</xdr:col>
      <xdr:colOff>231775</xdr:colOff>
      <xdr:row>77</xdr:row>
      <xdr:rowOff>155329</xdr:rowOff>
    </xdr:to>
    <xdr:sp macro="" textlink="">
      <xdr:nvSpPr>
        <xdr:cNvPr id="421" name="円/楕円 420"/>
        <xdr:cNvSpPr/>
      </xdr:nvSpPr>
      <xdr:spPr>
        <a:xfrm>
          <a:off x="10426700" y="132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76606</xdr:rowOff>
    </xdr:from>
    <xdr:ext cx="599010" cy="259045"/>
    <xdr:sp macro="" textlink="">
      <xdr:nvSpPr>
        <xdr:cNvPr id="422" name="普通建設事業費 （ うち新規整備　）該当値テキスト"/>
        <xdr:cNvSpPr txBox="1"/>
      </xdr:nvSpPr>
      <xdr:spPr>
        <a:xfrm>
          <a:off x="10528300" y="131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742,314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66272</xdr:rowOff>
    </xdr:from>
    <xdr:to>
      <xdr:col>14</xdr:col>
      <xdr:colOff>79375</xdr:colOff>
      <xdr:row>77</xdr:row>
      <xdr:rowOff>167872</xdr:rowOff>
    </xdr:to>
    <xdr:sp macro="" textlink="">
      <xdr:nvSpPr>
        <xdr:cNvPr id="423" name="円/楕円 422"/>
        <xdr:cNvSpPr/>
      </xdr:nvSpPr>
      <xdr:spPr>
        <a:xfrm>
          <a:off x="9588500" y="132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12949</xdr:rowOff>
    </xdr:from>
    <xdr:ext cx="599010" cy="259045"/>
    <xdr:sp macro="" textlink="">
      <xdr:nvSpPr>
        <xdr:cNvPr id="424" name="テキスト ボックス 423"/>
        <xdr:cNvSpPr txBox="1"/>
      </xdr:nvSpPr>
      <xdr:spPr>
        <a:xfrm>
          <a:off x="9339794" y="1304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72947</xdr:rowOff>
    </xdr:from>
    <xdr:to>
      <xdr:col>12</xdr:col>
      <xdr:colOff>561975</xdr:colOff>
      <xdr:row>78</xdr:row>
      <xdr:rowOff>3097</xdr:rowOff>
    </xdr:to>
    <xdr:sp macro="" textlink="">
      <xdr:nvSpPr>
        <xdr:cNvPr id="425" name="円/楕円 424"/>
        <xdr:cNvSpPr/>
      </xdr:nvSpPr>
      <xdr:spPr>
        <a:xfrm>
          <a:off x="8699500" y="132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19624</xdr:rowOff>
    </xdr:from>
    <xdr:ext cx="599010" cy="259045"/>
    <xdr:sp macro="" textlink="">
      <xdr:nvSpPr>
        <xdr:cNvPr id="426" name="テキスト ボックス 425"/>
        <xdr:cNvSpPr txBox="1"/>
      </xdr:nvSpPr>
      <xdr:spPr>
        <a:xfrm>
          <a:off x="8450794" y="1304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119921</xdr:rowOff>
    </xdr:from>
    <xdr:to>
      <xdr:col>15</xdr:col>
      <xdr:colOff>180975</xdr:colOff>
      <xdr:row>98</xdr:row>
      <xdr:rowOff>133299</xdr:rowOff>
    </xdr:to>
    <xdr:cxnSp macro="">
      <xdr:nvCxnSpPr>
        <xdr:cNvPr id="453" name="直線コネクタ 452"/>
        <xdr:cNvCxnSpPr/>
      </xdr:nvCxnSpPr>
      <xdr:spPr>
        <a:xfrm flipV="1">
          <a:off x="9639300" y="16922021"/>
          <a:ext cx="8382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133299</xdr:rowOff>
    </xdr:from>
    <xdr:to>
      <xdr:col>14</xdr:col>
      <xdr:colOff>28575</xdr:colOff>
      <xdr:row>98</xdr:row>
      <xdr:rowOff>133962</xdr:rowOff>
    </xdr:to>
    <xdr:cxnSp macro="">
      <xdr:nvCxnSpPr>
        <xdr:cNvPr id="456" name="直線コネクタ 455"/>
        <xdr:cNvCxnSpPr/>
      </xdr:nvCxnSpPr>
      <xdr:spPr>
        <a:xfrm flipV="1">
          <a:off x="8750300" y="1693539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69121</xdr:rowOff>
    </xdr:from>
    <xdr:to>
      <xdr:col>15</xdr:col>
      <xdr:colOff>231775</xdr:colOff>
      <xdr:row>98</xdr:row>
      <xdr:rowOff>170721</xdr:rowOff>
    </xdr:to>
    <xdr:sp macro="" textlink="">
      <xdr:nvSpPr>
        <xdr:cNvPr id="466" name="円/楕円 465"/>
        <xdr:cNvSpPr/>
      </xdr:nvSpPr>
      <xdr:spPr>
        <a:xfrm>
          <a:off x="10426700" y="168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155498</xdr:rowOff>
    </xdr:from>
    <xdr:ext cx="469744" cy="259045"/>
    <xdr:sp macro="" textlink="">
      <xdr:nvSpPr>
        <xdr:cNvPr id="467" name="普通建設事業費 （ うち更新整備　）該当値テキスト"/>
        <xdr:cNvSpPr txBox="1"/>
      </xdr:nvSpPr>
      <xdr:spPr>
        <a:xfrm>
          <a:off x="10528300" y="1678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82499</xdr:rowOff>
    </xdr:from>
    <xdr:to>
      <xdr:col>14</xdr:col>
      <xdr:colOff>79375</xdr:colOff>
      <xdr:row>99</xdr:row>
      <xdr:rowOff>12649</xdr:rowOff>
    </xdr:to>
    <xdr:sp macro="" textlink="">
      <xdr:nvSpPr>
        <xdr:cNvPr id="468" name="円/楕円 467"/>
        <xdr:cNvSpPr/>
      </xdr:nvSpPr>
      <xdr:spPr>
        <a:xfrm>
          <a:off x="9588500" y="1688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3776</xdr:rowOff>
    </xdr:from>
    <xdr:ext cx="469744" cy="259045"/>
    <xdr:sp macro="" textlink="">
      <xdr:nvSpPr>
        <xdr:cNvPr id="469" name="テキスト ボックス 468"/>
        <xdr:cNvSpPr txBox="1"/>
      </xdr:nvSpPr>
      <xdr:spPr>
        <a:xfrm>
          <a:off x="9404427" y="1697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83162</xdr:rowOff>
    </xdr:from>
    <xdr:to>
      <xdr:col>12</xdr:col>
      <xdr:colOff>561975</xdr:colOff>
      <xdr:row>99</xdr:row>
      <xdr:rowOff>13312</xdr:rowOff>
    </xdr:to>
    <xdr:sp macro="" textlink="">
      <xdr:nvSpPr>
        <xdr:cNvPr id="470" name="円/楕円 469"/>
        <xdr:cNvSpPr/>
      </xdr:nvSpPr>
      <xdr:spPr>
        <a:xfrm>
          <a:off x="8699500" y="168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4439</xdr:rowOff>
    </xdr:from>
    <xdr:ext cx="469744" cy="259045"/>
    <xdr:sp macro="" textlink="">
      <xdr:nvSpPr>
        <xdr:cNvPr id="471" name="テキスト ボックス 470"/>
        <xdr:cNvSpPr txBox="1"/>
      </xdr:nvSpPr>
      <xdr:spPr>
        <a:xfrm>
          <a:off x="8515427" y="169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9306</xdr:rowOff>
    </xdr:from>
    <xdr:to>
      <xdr:col>23</xdr:col>
      <xdr:colOff>517525</xdr:colOff>
      <xdr:row>38</xdr:row>
      <xdr:rowOff>82399</xdr:rowOff>
    </xdr:to>
    <xdr:cxnSp macro="">
      <xdr:nvCxnSpPr>
        <xdr:cNvPr id="498" name="直線コネクタ 497"/>
        <xdr:cNvCxnSpPr/>
      </xdr:nvCxnSpPr>
      <xdr:spPr>
        <a:xfrm flipV="1">
          <a:off x="15481300" y="6524406"/>
          <a:ext cx="838200" cy="7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82399</xdr:rowOff>
    </xdr:from>
    <xdr:to>
      <xdr:col>22</xdr:col>
      <xdr:colOff>365125</xdr:colOff>
      <xdr:row>38</xdr:row>
      <xdr:rowOff>115231</xdr:rowOff>
    </xdr:to>
    <xdr:cxnSp macro="">
      <xdr:nvCxnSpPr>
        <xdr:cNvPr id="501" name="直線コネクタ 500"/>
        <xdr:cNvCxnSpPr/>
      </xdr:nvCxnSpPr>
      <xdr:spPr>
        <a:xfrm flipV="1">
          <a:off x="14592300" y="6597499"/>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1642</xdr:rowOff>
    </xdr:from>
    <xdr:to>
      <xdr:col>21</xdr:col>
      <xdr:colOff>161925</xdr:colOff>
      <xdr:row>38</xdr:row>
      <xdr:rowOff>115231</xdr:rowOff>
    </xdr:to>
    <xdr:cxnSp macro="">
      <xdr:nvCxnSpPr>
        <xdr:cNvPr id="504" name="直線コネクタ 503"/>
        <xdr:cNvCxnSpPr/>
      </xdr:nvCxnSpPr>
      <xdr:spPr>
        <a:xfrm>
          <a:off x="13703300" y="6002392"/>
          <a:ext cx="889000" cy="6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1642</xdr:rowOff>
    </xdr:from>
    <xdr:to>
      <xdr:col>19</xdr:col>
      <xdr:colOff>644525</xdr:colOff>
      <xdr:row>35</xdr:row>
      <xdr:rowOff>64331</xdr:rowOff>
    </xdr:to>
    <xdr:cxnSp macro="">
      <xdr:nvCxnSpPr>
        <xdr:cNvPr id="507" name="直線コネクタ 506"/>
        <xdr:cNvCxnSpPr/>
      </xdr:nvCxnSpPr>
      <xdr:spPr>
        <a:xfrm flipV="1">
          <a:off x="12814300" y="6002392"/>
          <a:ext cx="889000" cy="6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129956</xdr:rowOff>
    </xdr:from>
    <xdr:to>
      <xdr:col>23</xdr:col>
      <xdr:colOff>568325</xdr:colOff>
      <xdr:row>38</xdr:row>
      <xdr:rowOff>60106</xdr:rowOff>
    </xdr:to>
    <xdr:sp macro="" textlink="">
      <xdr:nvSpPr>
        <xdr:cNvPr id="517" name="円/楕円 516"/>
        <xdr:cNvSpPr/>
      </xdr:nvSpPr>
      <xdr:spPr>
        <a:xfrm>
          <a:off x="162687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152833</xdr:rowOff>
    </xdr:from>
    <xdr:ext cx="534377" cy="259045"/>
    <xdr:sp macro="" textlink="">
      <xdr:nvSpPr>
        <xdr:cNvPr id="518" name="災害復旧事業費該当値テキスト"/>
        <xdr:cNvSpPr txBox="1"/>
      </xdr:nvSpPr>
      <xdr:spPr>
        <a:xfrm>
          <a:off x="16370300" y="63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31599</xdr:rowOff>
    </xdr:from>
    <xdr:to>
      <xdr:col>22</xdr:col>
      <xdr:colOff>415925</xdr:colOff>
      <xdr:row>38</xdr:row>
      <xdr:rowOff>133199</xdr:rowOff>
    </xdr:to>
    <xdr:sp macro="" textlink="">
      <xdr:nvSpPr>
        <xdr:cNvPr id="519" name="円/楕円 518"/>
        <xdr:cNvSpPr/>
      </xdr:nvSpPr>
      <xdr:spPr>
        <a:xfrm>
          <a:off x="15430500" y="65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149726</xdr:rowOff>
    </xdr:from>
    <xdr:ext cx="534377" cy="259045"/>
    <xdr:sp macro="" textlink="">
      <xdr:nvSpPr>
        <xdr:cNvPr id="520" name="テキスト ボックス 519"/>
        <xdr:cNvSpPr txBox="1"/>
      </xdr:nvSpPr>
      <xdr:spPr>
        <a:xfrm>
          <a:off x="15214111" y="63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64431</xdr:rowOff>
    </xdr:from>
    <xdr:to>
      <xdr:col>21</xdr:col>
      <xdr:colOff>212725</xdr:colOff>
      <xdr:row>38</xdr:row>
      <xdr:rowOff>166031</xdr:rowOff>
    </xdr:to>
    <xdr:sp macro="" textlink="">
      <xdr:nvSpPr>
        <xdr:cNvPr id="521" name="円/楕円 520"/>
        <xdr:cNvSpPr/>
      </xdr:nvSpPr>
      <xdr:spPr>
        <a:xfrm>
          <a:off x="14541500" y="65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11108</xdr:rowOff>
    </xdr:from>
    <xdr:ext cx="534377" cy="259045"/>
    <xdr:sp macro="" textlink="">
      <xdr:nvSpPr>
        <xdr:cNvPr id="522" name="テキスト ボックス 521"/>
        <xdr:cNvSpPr txBox="1"/>
      </xdr:nvSpPr>
      <xdr:spPr>
        <a:xfrm>
          <a:off x="14325111" y="63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122292</xdr:rowOff>
    </xdr:from>
    <xdr:to>
      <xdr:col>20</xdr:col>
      <xdr:colOff>9525</xdr:colOff>
      <xdr:row>35</xdr:row>
      <xdr:rowOff>52442</xdr:rowOff>
    </xdr:to>
    <xdr:sp macro="" textlink="">
      <xdr:nvSpPr>
        <xdr:cNvPr id="523" name="円/楕円 522"/>
        <xdr:cNvSpPr/>
      </xdr:nvSpPr>
      <xdr:spPr>
        <a:xfrm>
          <a:off x="13652500" y="59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68969</xdr:rowOff>
    </xdr:from>
    <xdr:ext cx="599010" cy="259045"/>
    <xdr:sp macro="" textlink="">
      <xdr:nvSpPr>
        <xdr:cNvPr id="524" name="テキスト ボックス 523"/>
        <xdr:cNvSpPr txBox="1"/>
      </xdr:nvSpPr>
      <xdr:spPr>
        <a:xfrm>
          <a:off x="13403794" y="572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285,393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13531</xdr:rowOff>
    </xdr:from>
    <xdr:to>
      <xdr:col>18</xdr:col>
      <xdr:colOff>492125</xdr:colOff>
      <xdr:row>35</xdr:row>
      <xdr:rowOff>115131</xdr:rowOff>
    </xdr:to>
    <xdr:sp macro="" textlink="">
      <xdr:nvSpPr>
        <xdr:cNvPr id="525" name="円/楕円 524"/>
        <xdr:cNvSpPr/>
      </xdr:nvSpPr>
      <xdr:spPr>
        <a:xfrm>
          <a:off x="12763500" y="60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33</xdr:row>
      <xdr:rowOff>131658</xdr:rowOff>
    </xdr:from>
    <xdr:ext cx="599010" cy="259045"/>
    <xdr:sp macro="" textlink="">
      <xdr:nvSpPr>
        <xdr:cNvPr id="526" name="テキスト ボックス 525"/>
        <xdr:cNvSpPr txBox="1"/>
      </xdr:nvSpPr>
      <xdr:spPr>
        <a:xfrm>
          <a:off x="12514794" y="578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35888</xdr:rowOff>
    </xdr:from>
    <xdr:to>
      <xdr:col>23</xdr:col>
      <xdr:colOff>517525</xdr:colOff>
      <xdr:row>76</xdr:row>
      <xdr:rowOff>43231</xdr:rowOff>
    </xdr:to>
    <xdr:cxnSp macro="">
      <xdr:nvCxnSpPr>
        <xdr:cNvPr id="600" name="直線コネクタ 599"/>
        <xdr:cNvCxnSpPr/>
      </xdr:nvCxnSpPr>
      <xdr:spPr>
        <a:xfrm>
          <a:off x="15481300" y="13066088"/>
          <a:ext cx="8382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35888</xdr:rowOff>
    </xdr:from>
    <xdr:to>
      <xdr:col>22</xdr:col>
      <xdr:colOff>365125</xdr:colOff>
      <xdr:row>76</xdr:row>
      <xdr:rowOff>39111</xdr:rowOff>
    </xdr:to>
    <xdr:cxnSp macro="">
      <xdr:nvCxnSpPr>
        <xdr:cNvPr id="603" name="直線コネクタ 602"/>
        <xdr:cNvCxnSpPr/>
      </xdr:nvCxnSpPr>
      <xdr:spPr>
        <a:xfrm flipV="1">
          <a:off x="14592300" y="13066088"/>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31144</xdr:rowOff>
    </xdr:from>
    <xdr:to>
      <xdr:col>21</xdr:col>
      <xdr:colOff>161925</xdr:colOff>
      <xdr:row>76</xdr:row>
      <xdr:rowOff>39111</xdr:rowOff>
    </xdr:to>
    <xdr:cxnSp macro="">
      <xdr:nvCxnSpPr>
        <xdr:cNvPr id="606" name="直線コネクタ 605"/>
        <xdr:cNvCxnSpPr/>
      </xdr:nvCxnSpPr>
      <xdr:spPr>
        <a:xfrm>
          <a:off x="13703300" y="1306134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29823</xdr:rowOff>
    </xdr:from>
    <xdr:to>
      <xdr:col>19</xdr:col>
      <xdr:colOff>644525</xdr:colOff>
      <xdr:row>76</xdr:row>
      <xdr:rowOff>31144</xdr:rowOff>
    </xdr:to>
    <xdr:cxnSp macro="">
      <xdr:nvCxnSpPr>
        <xdr:cNvPr id="609" name="直線コネクタ 608"/>
        <xdr:cNvCxnSpPr/>
      </xdr:nvCxnSpPr>
      <xdr:spPr>
        <a:xfrm>
          <a:off x="12814300" y="1306002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163881</xdr:rowOff>
    </xdr:from>
    <xdr:to>
      <xdr:col>23</xdr:col>
      <xdr:colOff>568325</xdr:colOff>
      <xdr:row>76</xdr:row>
      <xdr:rowOff>94031</xdr:rowOff>
    </xdr:to>
    <xdr:sp macro="" textlink="">
      <xdr:nvSpPr>
        <xdr:cNvPr id="619" name="円/楕円 618"/>
        <xdr:cNvSpPr/>
      </xdr:nvSpPr>
      <xdr:spPr>
        <a:xfrm>
          <a:off x="162687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142308</xdr:rowOff>
    </xdr:from>
    <xdr:ext cx="534377" cy="259045"/>
    <xdr:sp macro="" textlink="">
      <xdr:nvSpPr>
        <xdr:cNvPr id="620" name="公債費該当値テキスト"/>
        <xdr:cNvSpPr txBox="1"/>
      </xdr:nvSpPr>
      <xdr:spPr>
        <a:xfrm>
          <a:off x="16370300" y="1300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156538</xdr:rowOff>
    </xdr:from>
    <xdr:to>
      <xdr:col>22</xdr:col>
      <xdr:colOff>415925</xdr:colOff>
      <xdr:row>76</xdr:row>
      <xdr:rowOff>86688</xdr:rowOff>
    </xdr:to>
    <xdr:sp macro="" textlink="">
      <xdr:nvSpPr>
        <xdr:cNvPr id="621" name="円/楕円 620"/>
        <xdr:cNvSpPr/>
      </xdr:nvSpPr>
      <xdr:spPr>
        <a:xfrm>
          <a:off x="15430500" y="130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77815</xdr:rowOff>
    </xdr:from>
    <xdr:ext cx="534377" cy="259045"/>
    <xdr:sp macro="" textlink="">
      <xdr:nvSpPr>
        <xdr:cNvPr id="622" name="テキスト ボックス 621"/>
        <xdr:cNvSpPr txBox="1"/>
      </xdr:nvSpPr>
      <xdr:spPr>
        <a:xfrm>
          <a:off x="15214111" y="131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159761</xdr:rowOff>
    </xdr:from>
    <xdr:to>
      <xdr:col>21</xdr:col>
      <xdr:colOff>212725</xdr:colOff>
      <xdr:row>76</xdr:row>
      <xdr:rowOff>89911</xdr:rowOff>
    </xdr:to>
    <xdr:sp macro="" textlink="">
      <xdr:nvSpPr>
        <xdr:cNvPr id="623" name="円/楕円 622"/>
        <xdr:cNvSpPr/>
      </xdr:nvSpPr>
      <xdr:spPr>
        <a:xfrm>
          <a:off x="14541500" y="13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81038</xdr:rowOff>
    </xdr:from>
    <xdr:ext cx="534377" cy="259045"/>
    <xdr:sp macro="" textlink="">
      <xdr:nvSpPr>
        <xdr:cNvPr id="624" name="テキスト ボックス 623"/>
        <xdr:cNvSpPr txBox="1"/>
      </xdr:nvSpPr>
      <xdr:spPr>
        <a:xfrm>
          <a:off x="14325111" y="131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151794</xdr:rowOff>
    </xdr:from>
    <xdr:to>
      <xdr:col>20</xdr:col>
      <xdr:colOff>9525</xdr:colOff>
      <xdr:row>76</xdr:row>
      <xdr:rowOff>81944</xdr:rowOff>
    </xdr:to>
    <xdr:sp macro="" textlink="">
      <xdr:nvSpPr>
        <xdr:cNvPr id="625" name="円/楕円 624"/>
        <xdr:cNvSpPr/>
      </xdr:nvSpPr>
      <xdr:spPr>
        <a:xfrm>
          <a:off x="13652500" y="130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73071</xdr:rowOff>
    </xdr:from>
    <xdr:ext cx="534377" cy="259045"/>
    <xdr:sp macro="" textlink="">
      <xdr:nvSpPr>
        <xdr:cNvPr id="626" name="テキスト ボックス 625"/>
        <xdr:cNvSpPr txBox="1"/>
      </xdr:nvSpPr>
      <xdr:spPr>
        <a:xfrm>
          <a:off x="13436111" y="131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150473</xdr:rowOff>
    </xdr:from>
    <xdr:to>
      <xdr:col>18</xdr:col>
      <xdr:colOff>492125</xdr:colOff>
      <xdr:row>76</xdr:row>
      <xdr:rowOff>80623</xdr:rowOff>
    </xdr:to>
    <xdr:sp macro="" textlink="">
      <xdr:nvSpPr>
        <xdr:cNvPr id="627" name="円/楕円 626"/>
        <xdr:cNvSpPr/>
      </xdr:nvSpPr>
      <xdr:spPr>
        <a:xfrm>
          <a:off x="12763500" y="1300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71750</xdr:rowOff>
    </xdr:from>
    <xdr:ext cx="534377" cy="259045"/>
    <xdr:sp macro="" textlink="">
      <xdr:nvSpPr>
        <xdr:cNvPr id="628" name="テキスト ボックス 627"/>
        <xdr:cNvSpPr txBox="1"/>
      </xdr:nvSpPr>
      <xdr:spPr>
        <a:xfrm>
          <a:off x="12547111" y="131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123752</xdr:rowOff>
    </xdr:from>
    <xdr:to>
      <xdr:col>23</xdr:col>
      <xdr:colOff>517525</xdr:colOff>
      <xdr:row>98</xdr:row>
      <xdr:rowOff>71176</xdr:rowOff>
    </xdr:to>
    <xdr:cxnSp macro="">
      <xdr:nvCxnSpPr>
        <xdr:cNvPr id="655" name="直線コネクタ 654"/>
        <xdr:cNvCxnSpPr/>
      </xdr:nvCxnSpPr>
      <xdr:spPr>
        <a:xfrm>
          <a:off x="15481300" y="16754402"/>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36561</xdr:rowOff>
    </xdr:from>
    <xdr:to>
      <xdr:col>22</xdr:col>
      <xdr:colOff>365125</xdr:colOff>
      <xdr:row>97</xdr:row>
      <xdr:rowOff>123752</xdr:rowOff>
    </xdr:to>
    <xdr:cxnSp macro="">
      <xdr:nvCxnSpPr>
        <xdr:cNvPr id="658" name="直線コネクタ 657"/>
        <xdr:cNvCxnSpPr/>
      </xdr:nvCxnSpPr>
      <xdr:spPr>
        <a:xfrm>
          <a:off x="14592300" y="16495761"/>
          <a:ext cx="889000" cy="2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19042</xdr:rowOff>
    </xdr:from>
    <xdr:to>
      <xdr:col>21</xdr:col>
      <xdr:colOff>161925</xdr:colOff>
      <xdr:row>96</xdr:row>
      <xdr:rowOff>36561</xdr:rowOff>
    </xdr:to>
    <xdr:cxnSp macro="">
      <xdr:nvCxnSpPr>
        <xdr:cNvPr id="661" name="直線コネクタ 660"/>
        <xdr:cNvCxnSpPr/>
      </xdr:nvCxnSpPr>
      <xdr:spPr>
        <a:xfrm>
          <a:off x="13703300" y="16478242"/>
          <a:ext cx="8890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81207</xdr:rowOff>
    </xdr:from>
    <xdr:to>
      <xdr:col>19</xdr:col>
      <xdr:colOff>644525</xdr:colOff>
      <xdr:row>96</xdr:row>
      <xdr:rowOff>19042</xdr:rowOff>
    </xdr:to>
    <xdr:cxnSp macro="">
      <xdr:nvCxnSpPr>
        <xdr:cNvPr id="664" name="直線コネクタ 663"/>
        <xdr:cNvCxnSpPr/>
      </xdr:nvCxnSpPr>
      <xdr:spPr>
        <a:xfrm>
          <a:off x="12814300" y="16026057"/>
          <a:ext cx="889000" cy="4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141805</xdr:rowOff>
    </xdr:from>
    <xdr:ext cx="534377" cy="259045"/>
    <xdr:sp macro="" textlink="">
      <xdr:nvSpPr>
        <xdr:cNvPr id="668" name="テキスト ボックス 667"/>
        <xdr:cNvSpPr txBox="1"/>
      </xdr:nvSpPr>
      <xdr:spPr>
        <a:xfrm>
          <a:off x="12547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20376</xdr:rowOff>
    </xdr:from>
    <xdr:to>
      <xdr:col>23</xdr:col>
      <xdr:colOff>568325</xdr:colOff>
      <xdr:row>98</xdr:row>
      <xdr:rowOff>121976</xdr:rowOff>
    </xdr:to>
    <xdr:sp macro="" textlink="">
      <xdr:nvSpPr>
        <xdr:cNvPr id="674" name="円/楕円 673"/>
        <xdr:cNvSpPr/>
      </xdr:nvSpPr>
      <xdr:spPr>
        <a:xfrm>
          <a:off x="16268700" y="168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151203</xdr:rowOff>
    </xdr:from>
    <xdr:ext cx="599010" cy="259045"/>
    <xdr:sp macro="" textlink="">
      <xdr:nvSpPr>
        <xdr:cNvPr id="675" name="積立金該当値テキスト"/>
        <xdr:cNvSpPr txBox="1"/>
      </xdr:nvSpPr>
      <xdr:spPr>
        <a:xfrm>
          <a:off x="16370300" y="1661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72952</xdr:rowOff>
    </xdr:from>
    <xdr:to>
      <xdr:col>22</xdr:col>
      <xdr:colOff>415925</xdr:colOff>
      <xdr:row>98</xdr:row>
      <xdr:rowOff>3102</xdr:rowOff>
    </xdr:to>
    <xdr:sp macro="" textlink="">
      <xdr:nvSpPr>
        <xdr:cNvPr id="676" name="円/楕円 675"/>
        <xdr:cNvSpPr/>
      </xdr:nvSpPr>
      <xdr:spPr>
        <a:xfrm>
          <a:off x="15430500" y="16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19629</xdr:rowOff>
    </xdr:from>
    <xdr:ext cx="599010" cy="259045"/>
    <xdr:sp macro="" textlink="">
      <xdr:nvSpPr>
        <xdr:cNvPr id="677" name="テキスト ボックス 676"/>
        <xdr:cNvSpPr txBox="1"/>
      </xdr:nvSpPr>
      <xdr:spPr>
        <a:xfrm>
          <a:off x="15181794" y="164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409,881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157211</xdr:rowOff>
    </xdr:from>
    <xdr:to>
      <xdr:col>21</xdr:col>
      <xdr:colOff>212725</xdr:colOff>
      <xdr:row>96</xdr:row>
      <xdr:rowOff>87361</xdr:rowOff>
    </xdr:to>
    <xdr:sp macro="" textlink="">
      <xdr:nvSpPr>
        <xdr:cNvPr id="678" name="円/楕円 677"/>
        <xdr:cNvSpPr/>
      </xdr:nvSpPr>
      <xdr:spPr>
        <a:xfrm>
          <a:off x="14541500" y="164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103888</xdr:rowOff>
    </xdr:from>
    <xdr:ext cx="599010" cy="259045"/>
    <xdr:sp macro="" textlink="">
      <xdr:nvSpPr>
        <xdr:cNvPr id="679" name="テキスト ボックス 678"/>
        <xdr:cNvSpPr txBox="1"/>
      </xdr:nvSpPr>
      <xdr:spPr>
        <a:xfrm>
          <a:off x="14292794" y="162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975,589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139692</xdr:rowOff>
    </xdr:from>
    <xdr:to>
      <xdr:col>20</xdr:col>
      <xdr:colOff>9525</xdr:colOff>
      <xdr:row>96</xdr:row>
      <xdr:rowOff>69842</xdr:rowOff>
    </xdr:to>
    <xdr:sp macro="" textlink="">
      <xdr:nvSpPr>
        <xdr:cNvPr id="680" name="円/楕円 679"/>
        <xdr:cNvSpPr/>
      </xdr:nvSpPr>
      <xdr:spPr>
        <a:xfrm>
          <a:off x="13652500" y="164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94</xdr:row>
      <xdr:rowOff>86369</xdr:rowOff>
    </xdr:from>
    <xdr:ext cx="690189" cy="259045"/>
    <xdr:sp macro="" textlink="">
      <xdr:nvSpPr>
        <xdr:cNvPr id="681" name="テキスト ボックス 680"/>
        <xdr:cNvSpPr txBox="1"/>
      </xdr:nvSpPr>
      <xdr:spPr>
        <a:xfrm>
          <a:off x="13358204" y="16202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1,013,907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30407</xdr:rowOff>
    </xdr:from>
    <xdr:to>
      <xdr:col>18</xdr:col>
      <xdr:colOff>492125</xdr:colOff>
      <xdr:row>93</xdr:row>
      <xdr:rowOff>132007</xdr:rowOff>
    </xdr:to>
    <xdr:sp macro="" textlink="">
      <xdr:nvSpPr>
        <xdr:cNvPr id="682" name="円/楕円 681"/>
        <xdr:cNvSpPr/>
      </xdr:nvSpPr>
      <xdr:spPr>
        <a:xfrm>
          <a:off x="12763500" y="159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91</xdr:row>
      <xdr:rowOff>148534</xdr:rowOff>
    </xdr:from>
    <xdr:ext cx="690189" cy="259045"/>
    <xdr:sp macro="" textlink="">
      <xdr:nvSpPr>
        <xdr:cNvPr id="683" name="テキスト ボックス 682"/>
        <xdr:cNvSpPr txBox="1"/>
      </xdr:nvSpPr>
      <xdr:spPr>
        <a:xfrm>
          <a:off x="12469204" y="157504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2,002,936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120864</xdr:rowOff>
    </xdr:from>
    <xdr:to>
      <xdr:col>32</xdr:col>
      <xdr:colOff>187325</xdr:colOff>
      <xdr:row>37</xdr:row>
      <xdr:rowOff>145369</xdr:rowOff>
    </xdr:to>
    <xdr:cxnSp macro="">
      <xdr:nvCxnSpPr>
        <xdr:cNvPr id="710" name="直線コネクタ 709"/>
        <xdr:cNvCxnSpPr/>
      </xdr:nvCxnSpPr>
      <xdr:spPr>
        <a:xfrm flipV="1">
          <a:off x="21323300" y="6464514"/>
          <a:ext cx="8382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163017</xdr:rowOff>
    </xdr:from>
    <xdr:to>
      <xdr:col>31</xdr:col>
      <xdr:colOff>34925</xdr:colOff>
      <xdr:row>37</xdr:row>
      <xdr:rowOff>145369</xdr:rowOff>
    </xdr:to>
    <xdr:cxnSp macro="">
      <xdr:nvCxnSpPr>
        <xdr:cNvPr id="713" name="直線コネクタ 712"/>
        <xdr:cNvCxnSpPr/>
      </xdr:nvCxnSpPr>
      <xdr:spPr>
        <a:xfrm>
          <a:off x="20434300" y="6335217"/>
          <a:ext cx="889000" cy="1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163017</xdr:rowOff>
    </xdr:from>
    <xdr:to>
      <xdr:col>29</xdr:col>
      <xdr:colOff>517525</xdr:colOff>
      <xdr:row>38</xdr:row>
      <xdr:rowOff>4414</xdr:rowOff>
    </xdr:to>
    <xdr:cxnSp macro="">
      <xdr:nvCxnSpPr>
        <xdr:cNvPr id="716" name="直線コネクタ 715"/>
        <xdr:cNvCxnSpPr/>
      </xdr:nvCxnSpPr>
      <xdr:spPr>
        <a:xfrm flipV="1">
          <a:off x="19545300" y="6335217"/>
          <a:ext cx="889000" cy="1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113228</xdr:rowOff>
    </xdr:from>
    <xdr:to>
      <xdr:col>28</xdr:col>
      <xdr:colOff>314325</xdr:colOff>
      <xdr:row>38</xdr:row>
      <xdr:rowOff>4414</xdr:rowOff>
    </xdr:to>
    <xdr:cxnSp macro="">
      <xdr:nvCxnSpPr>
        <xdr:cNvPr id="719" name="直線コネクタ 718"/>
        <xdr:cNvCxnSpPr/>
      </xdr:nvCxnSpPr>
      <xdr:spPr>
        <a:xfrm>
          <a:off x="18656300" y="645687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3639</xdr:rowOff>
    </xdr:from>
    <xdr:ext cx="469744" cy="259045"/>
    <xdr:sp macro="" textlink="">
      <xdr:nvSpPr>
        <xdr:cNvPr id="723" name="テキスト ボックス 722"/>
        <xdr:cNvSpPr txBox="1"/>
      </xdr:nvSpPr>
      <xdr:spPr>
        <a:xfrm>
          <a:off x="18421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70064</xdr:rowOff>
    </xdr:from>
    <xdr:to>
      <xdr:col>32</xdr:col>
      <xdr:colOff>238125</xdr:colOff>
      <xdr:row>38</xdr:row>
      <xdr:rowOff>214</xdr:rowOff>
    </xdr:to>
    <xdr:sp macro="" textlink="">
      <xdr:nvSpPr>
        <xdr:cNvPr id="729" name="円/楕円 728"/>
        <xdr:cNvSpPr/>
      </xdr:nvSpPr>
      <xdr:spPr>
        <a:xfrm>
          <a:off x="22110700" y="64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92941</xdr:rowOff>
    </xdr:from>
    <xdr:ext cx="469744" cy="259045"/>
    <xdr:sp macro="" textlink="">
      <xdr:nvSpPr>
        <xdr:cNvPr id="730" name="投資及び出資金該当値テキスト"/>
        <xdr:cNvSpPr txBox="1"/>
      </xdr:nvSpPr>
      <xdr:spPr>
        <a:xfrm>
          <a:off x="22212300" y="626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94569</xdr:rowOff>
    </xdr:from>
    <xdr:to>
      <xdr:col>31</xdr:col>
      <xdr:colOff>85725</xdr:colOff>
      <xdr:row>38</xdr:row>
      <xdr:rowOff>24719</xdr:rowOff>
    </xdr:to>
    <xdr:sp macro="" textlink="">
      <xdr:nvSpPr>
        <xdr:cNvPr id="731" name="円/楕円 730"/>
        <xdr:cNvSpPr/>
      </xdr:nvSpPr>
      <xdr:spPr>
        <a:xfrm>
          <a:off x="212725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41246</xdr:rowOff>
    </xdr:from>
    <xdr:ext cx="469744" cy="259045"/>
    <xdr:sp macro="" textlink="">
      <xdr:nvSpPr>
        <xdr:cNvPr id="732" name="テキスト ボックス 731"/>
        <xdr:cNvSpPr txBox="1"/>
      </xdr:nvSpPr>
      <xdr:spPr>
        <a:xfrm>
          <a:off x="21088427" y="62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112217</xdr:rowOff>
    </xdr:from>
    <xdr:to>
      <xdr:col>29</xdr:col>
      <xdr:colOff>568325</xdr:colOff>
      <xdr:row>37</xdr:row>
      <xdr:rowOff>42367</xdr:rowOff>
    </xdr:to>
    <xdr:sp macro="" textlink="">
      <xdr:nvSpPr>
        <xdr:cNvPr id="733" name="円/楕円 732"/>
        <xdr:cNvSpPr/>
      </xdr:nvSpPr>
      <xdr:spPr>
        <a:xfrm>
          <a:off x="20383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58894</xdr:rowOff>
    </xdr:from>
    <xdr:ext cx="469744" cy="259045"/>
    <xdr:sp macro="" textlink="">
      <xdr:nvSpPr>
        <xdr:cNvPr id="734" name="テキスト ボックス 733"/>
        <xdr:cNvSpPr txBox="1"/>
      </xdr:nvSpPr>
      <xdr:spPr>
        <a:xfrm>
          <a:off x="20199427" y="60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125064</xdr:rowOff>
    </xdr:from>
    <xdr:to>
      <xdr:col>28</xdr:col>
      <xdr:colOff>365125</xdr:colOff>
      <xdr:row>38</xdr:row>
      <xdr:rowOff>55214</xdr:rowOff>
    </xdr:to>
    <xdr:sp macro="" textlink="">
      <xdr:nvSpPr>
        <xdr:cNvPr id="735" name="円/楕円 734"/>
        <xdr:cNvSpPr/>
      </xdr:nvSpPr>
      <xdr:spPr>
        <a:xfrm>
          <a:off x="19494500" y="64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46341</xdr:rowOff>
    </xdr:from>
    <xdr:ext cx="469744" cy="259045"/>
    <xdr:sp macro="" textlink="">
      <xdr:nvSpPr>
        <xdr:cNvPr id="736" name="テキスト ボックス 735"/>
        <xdr:cNvSpPr txBox="1"/>
      </xdr:nvSpPr>
      <xdr:spPr>
        <a:xfrm>
          <a:off x="19310427" y="65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62428</xdr:rowOff>
    </xdr:from>
    <xdr:to>
      <xdr:col>27</xdr:col>
      <xdr:colOff>161925</xdr:colOff>
      <xdr:row>37</xdr:row>
      <xdr:rowOff>164028</xdr:rowOff>
    </xdr:to>
    <xdr:sp macro="" textlink="">
      <xdr:nvSpPr>
        <xdr:cNvPr id="737" name="円/楕円 736"/>
        <xdr:cNvSpPr/>
      </xdr:nvSpPr>
      <xdr:spPr>
        <a:xfrm>
          <a:off x="186055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9105</xdr:rowOff>
    </xdr:from>
    <xdr:ext cx="469744" cy="259045"/>
    <xdr:sp macro="" textlink="">
      <xdr:nvSpPr>
        <xdr:cNvPr id="738" name="テキスト ボックス 737"/>
        <xdr:cNvSpPr txBox="1"/>
      </xdr:nvSpPr>
      <xdr:spPr>
        <a:xfrm>
          <a:off x="18421427" y="618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15704</xdr:rowOff>
    </xdr:from>
    <xdr:to>
      <xdr:col>32</xdr:col>
      <xdr:colOff>187325</xdr:colOff>
      <xdr:row>59</xdr:row>
      <xdr:rowOff>16736</xdr:rowOff>
    </xdr:to>
    <xdr:cxnSp macro="">
      <xdr:nvCxnSpPr>
        <xdr:cNvPr id="767" name="直線コネクタ 766"/>
        <xdr:cNvCxnSpPr/>
      </xdr:nvCxnSpPr>
      <xdr:spPr>
        <a:xfrm>
          <a:off x="21323300" y="10131254"/>
          <a:ext cx="8382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14397</xdr:rowOff>
    </xdr:from>
    <xdr:to>
      <xdr:col>31</xdr:col>
      <xdr:colOff>34925</xdr:colOff>
      <xdr:row>59</xdr:row>
      <xdr:rowOff>15704</xdr:rowOff>
    </xdr:to>
    <xdr:cxnSp macro="">
      <xdr:nvCxnSpPr>
        <xdr:cNvPr id="770" name="直線コネクタ 769"/>
        <xdr:cNvCxnSpPr/>
      </xdr:nvCxnSpPr>
      <xdr:spPr>
        <a:xfrm>
          <a:off x="20434300" y="1012994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70806</xdr:rowOff>
    </xdr:from>
    <xdr:ext cx="469744" cy="259045"/>
    <xdr:sp macro="" textlink="">
      <xdr:nvSpPr>
        <xdr:cNvPr id="772" name="テキスト ボックス 771"/>
        <xdr:cNvSpPr txBox="1"/>
      </xdr:nvSpPr>
      <xdr:spPr>
        <a:xfrm>
          <a:off x="21088427" y="101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14397</xdr:rowOff>
    </xdr:from>
    <xdr:to>
      <xdr:col>29</xdr:col>
      <xdr:colOff>517525</xdr:colOff>
      <xdr:row>59</xdr:row>
      <xdr:rowOff>14701</xdr:rowOff>
    </xdr:to>
    <xdr:cxnSp macro="">
      <xdr:nvCxnSpPr>
        <xdr:cNvPr id="773" name="直線コネクタ 772"/>
        <xdr:cNvCxnSpPr/>
      </xdr:nvCxnSpPr>
      <xdr:spPr>
        <a:xfrm flipV="1">
          <a:off x="19545300" y="1012994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14701</xdr:rowOff>
    </xdr:from>
    <xdr:to>
      <xdr:col>28</xdr:col>
      <xdr:colOff>314325</xdr:colOff>
      <xdr:row>59</xdr:row>
      <xdr:rowOff>14819</xdr:rowOff>
    </xdr:to>
    <xdr:cxnSp macro="">
      <xdr:nvCxnSpPr>
        <xdr:cNvPr id="776" name="直線コネクタ 775"/>
        <xdr:cNvCxnSpPr/>
      </xdr:nvCxnSpPr>
      <xdr:spPr>
        <a:xfrm flipV="1">
          <a:off x="18656300" y="10130251"/>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74863</xdr:rowOff>
    </xdr:from>
    <xdr:ext cx="469744" cy="259045"/>
    <xdr:sp macro="" textlink="">
      <xdr:nvSpPr>
        <xdr:cNvPr id="778" name="テキスト ボックス 777"/>
        <xdr:cNvSpPr txBox="1"/>
      </xdr:nvSpPr>
      <xdr:spPr>
        <a:xfrm>
          <a:off x="19310427" y="101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73808</xdr:rowOff>
    </xdr:from>
    <xdr:ext cx="469744" cy="259045"/>
    <xdr:sp macro="" textlink="">
      <xdr:nvSpPr>
        <xdr:cNvPr id="780" name="テキスト ボックス 779"/>
        <xdr:cNvSpPr txBox="1"/>
      </xdr:nvSpPr>
      <xdr:spPr>
        <a:xfrm>
          <a:off x="18421427" y="1018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137386</xdr:rowOff>
    </xdr:from>
    <xdr:to>
      <xdr:col>32</xdr:col>
      <xdr:colOff>238125</xdr:colOff>
      <xdr:row>59</xdr:row>
      <xdr:rowOff>67536</xdr:rowOff>
    </xdr:to>
    <xdr:sp macro="" textlink="">
      <xdr:nvSpPr>
        <xdr:cNvPr id="786" name="円/楕円 785"/>
        <xdr:cNvSpPr/>
      </xdr:nvSpPr>
      <xdr:spPr>
        <a:xfrm>
          <a:off x="22110700" y="10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96763</xdr:rowOff>
    </xdr:from>
    <xdr:ext cx="469744" cy="259045"/>
    <xdr:sp macro="" textlink="">
      <xdr:nvSpPr>
        <xdr:cNvPr id="787" name="貸付金該当値テキスト"/>
        <xdr:cNvSpPr txBox="1"/>
      </xdr:nvSpPr>
      <xdr:spPr>
        <a:xfrm>
          <a:off x="22212300" y="98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136354</xdr:rowOff>
    </xdr:from>
    <xdr:to>
      <xdr:col>31</xdr:col>
      <xdr:colOff>85725</xdr:colOff>
      <xdr:row>59</xdr:row>
      <xdr:rowOff>66504</xdr:rowOff>
    </xdr:to>
    <xdr:sp macro="" textlink="">
      <xdr:nvSpPr>
        <xdr:cNvPr id="788" name="円/楕円 787"/>
        <xdr:cNvSpPr/>
      </xdr:nvSpPr>
      <xdr:spPr>
        <a:xfrm>
          <a:off x="21272500" y="100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83031</xdr:rowOff>
    </xdr:from>
    <xdr:ext cx="469744" cy="259045"/>
    <xdr:sp macro="" textlink="">
      <xdr:nvSpPr>
        <xdr:cNvPr id="789" name="テキスト ボックス 788"/>
        <xdr:cNvSpPr txBox="1"/>
      </xdr:nvSpPr>
      <xdr:spPr>
        <a:xfrm>
          <a:off x="21088427" y="98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135047</xdr:rowOff>
    </xdr:from>
    <xdr:to>
      <xdr:col>29</xdr:col>
      <xdr:colOff>568325</xdr:colOff>
      <xdr:row>59</xdr:row>
      <xdr:rowOff>65197</xdr:rowOff>
    </xdr:to>
    <xdr:sp macro="" textlink="">
      <xdr:nvSpPr>
        <xdr:cNvPr id="790" name="円/楕円 789"/>
        <xdr:cNvSpPr/>
      </xdr:nvSpPr>
      <xdr:spPr>
        <a:xfrm>
          <a:off x="20383500" y="100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81724</xdr:rowOff>
    </xdr:from>
    <xdr:ext cx="469744" cy="259045"/>
    <xdr:sp macro="" textlink="">
      <xdr:nvSpPr>
        <xdr:cNvPr id="791" name="テキスト ボックス 790"/>
        <xdr:cNvSpPr txBox="1"/>
      </xdr:nvSpPr>
      <xdr:spPr>
        <a:xfrm>
          <a:off x="20199427" y="98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135351</xdr:rowOff>
    </xdr:from>
    <xdr:to>
      <xdr:col>28</xdr:col>
      <xdr:colOff>365125</xdr:colOff>
      <xdr:row>59</xdr:row>
      <xdr:rowOff>65501</xdr:rowOff>
    </xdr:to>
    <xdr:sp macro="" textlink="">
      <xdr:nvSpPr>
        <xdr:cNvPr id="792" name="円/楕円 791"/>
        <xdr:cNvSpPr/>
      </xdr:nvSpPr>
      <xdr:spPr>
        <a:xfrm>
          <a:off x="19494500" y="100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82028</xdr:rowOff>
    </xdr:from>
    <xdr:ext cx="469744" cy="259045"/>
    <xdr:sp macro="" textlink="">
      <xdr:nvSpPr>
        <xdr:cNvPr id="793" name="テキスト ボックス 792"/>
        <xdr:cNvSpPr txBox="1"/>
      </xdr:nvSpPr>
      <xdr:spPr>
        <a:xfrm>
          <a:off x="19310427" y="985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135469</xdr:rowOff>
    </xdr:from>
    <xdr:to>
      <xdr:col>27</xdr:col>
      <xdr:colOff>161925</xdr:colOff>
      <xdr:row>59</xdr:row>
      <xdr:rowOff>65619</xdr:rowOff>
    </xdr:to>
    <xdr:sp macro="" textlink="">
      <xdr:nvSpPr>
        <xdr:cNvPr id="794" name="円/楕円 793"/>
        <xdr:cNvSpPr/>
      </xdr:nvSpPr>
      <xdr:spPr>
        <a:xfrm>
          <a:off x="18605500" y="100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82146</xdr:rowOff>
    </xdr:from>
    <xdr:ext cx="469744" cy="259045"/>
    <xdr:sp macro="" textlink="">
      <xdr:nvSpPr>
        <xdr:cNvPr id="795" name="テキスト ボックス 794"/>
        <xdr:cNvSpPr txBox="1"/>
      </xdr:nvSpPr>
      <xdr:spPr>
        <a:xfrm>
          <a:off x="18421427" y="985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33206</xdr:rowOff>
    </xdr:from>
    <xdr:to>
      <xdr:col>32</xdr:col>
      <xdr:colOff>187325</xdr:colOff>
      <xdr:row>77</xdr:row>
      <xdr:rowOff>33728</xdr:rowOff>
    </xdr:to>
    <xdr:cxnSp macro="">
      <xdr:nvCxnSpPr>
        <xdr:cNvPr id="827" name="直線コネクタ 826"/>
        <xdr:cNvCxnSpPr/>
      </xdr:nvCxnSpPr>
      <xdr:spPr>
        <a:xfrm>
          <a:off x="21323300" y="13234856"/>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33206</xdr:rowOff>
    </xdr:from>
    <xdr:to>
      <xdr:col>31</xdr:col>
      <xdr:colOff>34925</xdr:colOff>
      <xdr:row>77</xdr:row>
      <xdr:rowOff>46486</xdr:rowOff>
    </xdr:to>
    <xdr:cxnSp macro="">
      <xdr:nvCxnSpPr>
        <xdr:cNvPr id="830" name="直線コネクタ 829"/>
        <xdr:cNvCxnSpPr/>
      </xdr:nvCxnSpPr>
      <xdr:spPr>
        <a:xfrm flipV="1">
          <a:off x="20434300" y="13234856"/>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46486</xdr:rowOff>
    </xdr:from>
    <xdr:to>
      <xdr:col>29</xdr:col>
      <xdr:colOff>517525</xdr:colOff>
      <xdr:row>78</xdr:row>
      <xdr:rowOff>156485</xdr:rowOff>
    </xdr:to>
    <xdr:cxnSp macro="">
      <xdr:nvCxnSpPr>
        <xdr:cNvPr id="833" name="直線コネクタ 832"/>
        <xdr:cNvCxnSpPr/>
      </xdr:nvCxnSpPr>
      <xdr:spPr>
        <a:xfrm flipV="1">
          <a:off x="19545300" y="13248136"/>
          <a:ext cx="889000" cy="28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112911</xdr:rowOff>
    </xdr:from>
    <xdr:to>
      <xdr:col>28</xdr:col>
      <xdr:colOff>314325</xdr:colOff>
      <xdr:row>78</xdr:row>
      <xdr:rowOff>156485</xdr:rowOff>
    </xdr:to>
    <xdr:cxnSp macro="">
      <xdr:nvCxnSpPr>
        <xdr:cNvPr id="836" name="直線コネクタ 835"/>
        <xdr:cNvCxnSpPr/>
      </xdr:nvCxnSpPr>
      <xdr:spPr>
        <a:xfrm>
          <a:off x="18656300" y="13314561"/>
          <a:ext cx="889000" cy="2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154378</xdr:rowOff>
    </xdr:from>
    <xdr:to>
      <xdr:col>32</xdr:col>
      <xdr:colOff>238125</xdr:colOff>
      <xdr:row>77</xdr:row>
      <xdr:rowOff>84528</xdr:rowOff>
    </xdr:to>
    <xdr:sp macro="" textlink="">
      <xdr:nvSpPr>
        <xdr:cNvPr id="846" name="円/楕円 845"/>
        <xdr:cNvSpPr/>
      </xdr:nvSpPr>
      <xdr:spPr>
        <a:xfrm>
          <a:off x="22110700" y="131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132805</xdr:rowOff>
    </xdr:from>
    <xdr:ext cx="534377" cy="259045"/>
    <xdr:sp macro="" textlink="">
      <xdr:nvSpPr>
        <xdr:cNvPr id="847" name="繰出金該当値テキスト"/>
        <xdr:cNvSpPr txBox="1"/>
      </xdr:nvSpPr>
      <xdr:spPr>
        <a:xfrm>
          <a:off x="22212300" y="131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153856</xdr:rowOff>
    </xdr:from>
    <xdr:to>
      <xdr:col>31</xdr:col>
      <xdr:colOff>85725</xdr:colOff>
      <xdr:row>77</xdr:row>
      <xdr:rowOff>84006</xdr:rowOff>
    </xdr:to>
    <xdr:sp macro="" textlink="">
      <xdr:nvSpPr>
        <xdr:cNvPr id="848" name="円/楕円 847"/>
        <xdr:cNvSpPr/>
      </xdr:nvSpPr>
      <xdr:spPr>
        <a:xfrm>
          <a:off x="21272500" y="131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75133</xdr:rowOff>
    </xdr:from>
    <xdr:ext cx="534377" cy="259045"/>
    <xdr:sp macro="" textlink="">
      <xdr:nvSpPr>
        <xdr:cNvPr id="849" name="テキスト ボックス 848"/>
        <xdr:cNvSpPr txBox="1"/>
      </xdr:nvSpPr>
      <xdr:spPr>
        <a:xfrm>
          <a:off x="21056111" y="132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167136</xdr:rowOff>
    </xdr:from>
    <xdr:to>
      <xdr:col>29</xdr:col>
      <xdr:colOff>568325</xdr:colOff>
      <xdr:row>77</xdr:row>
      <xdr:rowOff>97286</xdr:rowOff>
    </xdr:to>
    <xdr:sp macro="" textlink="">
      <xdr:nvSpPr>
        <xdr:cNvPr id="850" name="円/楕円 849"/>
        <xdr:cNvSpPr/>
      </xdr:nvSpPr>
      <xdr:spPr>
        <a:xfrm>
          <a:off x="20383500" y="1319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88413</xdr:rowOff>
    </xdr:from>
    <xdr:ext cx="534377" cy="259045"/>
    <xdr:sp macro="" textlink="">
      <xdr:nvSpPr>
        <xdr:cNvPr id="851" name="テキスト ボックス 850"/>
        <xdr:cNvSpPr txBox="1"/>
      </xdr:nvSpPr>
      <xdr:spPr>
        <a:xfrm>
          <a:off x="20167111" y="132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105685</xdr:rowOff>
    </xdr:from>
    <xdr:to>
      <xdr:col>28</xdr:col>
      <xdr:colOff>365125</xdr:colOff>
      <xdr:row>79</xdr:row>
      <xdr:rowOff>35835</xdr:rowOff>
    </xdr:to>
    <xdr:sp macro="" textlink="">
      <xdr:nvSpPr>
        <xdr:cNvPr id="852" name="円/楕円 851"/>
        <xdr:cNvSpPr/>
      </xdr:nvSpPr>
      <xdr:spPr>
        <a:xfrm>
          <a:off x="19494500" y="134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26962</xdr:rowOff>
    </xdr:from>
    <xdr:ext cx="534377" cy="259045"/>
    <xdr:sp macro="" textlink="">
      <xdr:nvSpPr>
        <xdr:cNvPr id="853" name="テキスト ボックス 852"/>
        <xdr:cNvSpPr txBox="1"/>
      </xdr:nvSpPr>
      <xdr:spPr>
        <a:xfrm>
          <a:off x="19278111" y="1357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62111</xdr:rowOff>
    </xdr:from>
    <xdr:to>
      <xdr:col>27</xdr:col>
      <xdr:colOff>161925</xdr:colOff>
      <xdr:row>77</xdr:row>
      <xdr:rowOff>163711</xdr:rowOff>
    </xdr:to>
    <xdr:sp macro="" textlink="">
      <xdr:nvSpPr>
        <xdr:cNvPr id="854" name="円/楕円 853"/>
        <xdr:cNvSpPr/>
      </xdr:nvSpPr>
      <xdr:spPr>
        <a:xfrm>
          <a:off x="18605500" y="132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154838</xdr:rowOff>
    </xdr:from>
    <xdr:ext cx="534377" cy="259045"/>
    <xdr:sp macro="" textlink="">
      <xdr:nvSpPr>
        <xdr:cNvPr id="855" name="テキスト ボックス 854"/>
        <xdr:cNvSpPr txBox="1"/>
      </xdr:nvSpPr>
      <xdr:spPr>
        <a:xfrm>
          <a:off x="18389111" y="133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１５８万３千円となっている。主な構成項目としては普通建設費が住民一人あたり８３万５７１円となっており、類似団体と比較して一人あたりコストが高い状況になっている。これは、東日本大震災による復興事業等によるもので</a:t>
          </a:r>
          <a:r>
            <a:rPr kumimoji="1" lang="ja-JP" altLang="en-US" sz="1300">
              <a:solidFill>
                <a:sysClr val="windowText" lastClr="000000"/>
              </a:solidFill>
              <a:latin typeface="ＭＳ Ｐゴシック"/>
            </a:rPr>
            <a:t>あり</a:t>
          </a:r>
          <a:r>
            <a:rPr kumimoji="1" lang="ja-JP" altLang="en-US" sz="1300">
              <a:latin typeface="ＭＳ Ｐゴシック"/>
            </a:rPr>
            <a:t>、前年度決算と比較すると１１．９％増</a:t>
          </a:r>
          <a:r>
            <a:rPr kumimoji="1" lang="ja-JP" altLang="en-US" sz="1300">
              <a:solidFill>
                <a:sysClr val="windowText" lastClr="000000"/>
              </a:solidFill>
              <a:latin typeface="ＭＳ Ｐゴシック"/>
            </a:rPr>
            <a:t>となって</a:t>
          </a:r>
          <a:r>
            <a:rPr kumimoji="1" lang="ja-JP" altLang="en-US" sz="1300">
              <a:latin typeface="ＭＳ Ｐゴシック"/>
            </a:rPr>
            <a:t>いる。また積立金については、住民一人あたり１４万９，８７８円で６３％減となっているが、これは復興交付金等の基金積立の減によるものである。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8,053
8,010
46.53
13,146,527
12,753,808
125,571
3,052,227
4,691,377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74041</xdr:rowOff>
    </xdr:from>
    <xdr:to>
      <xdr:col>6</xdr:col>
      <xdr:colOff>511175</xdr:colOff>
      <xdr:row>33</xdr:row>
      <xdr:rowOff>93980</xdr:rowOff>
    </xdr:to>
    <xdr:cxnSp macro="">
      <xdr:nvCxnSpPr>
        <xdr:cNvPr id="61" name="直線コネクタ 60"/>
        <xdr:cNvCxnSpPr/>
      </xdr:nvCxnSpPr>
      <xdr:spPr>
        <a:xfrm>
          <a:off x="3797300" y="5560441"/>
          <a:ext cx="838200" cy="1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74041</xdr:rowOff>
    </xdr:from>
    <xdr:to>
      <xdr:col>5</xdr:col>
      <xdr:colOff>358775</xdr:colOff>
      <xdr:row>32</xdr:row>
      <xdr:rowOff>150495</xdr:rowOff>
    </xdr:to>
    <xdr:cxnSp macro="">
      <xdr:nvCxnSpPr>
        <xdr:cNvPr id="64" name="直線コネクタ 63"/>
        <xdr:cNvCxnSpPr/>
      </xdr:nvCxnSpPr>
      <xdr:spPr>
        <a:xfrm flipV="1">
          <a:off x="2908300" y="5560441"/>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150495</xdr:rowOff>
    </xdr:from>
    <xdr:to>
      <xdr:col>4</xdr:col>
      <xdr:colOff>155575</xdr:colOff>
      <xdr:row>33</xdr:row>
      <xdr:rowOff>12827</xdr:rowOff>
    </xdr:to>
    <xdr:cxnSp macro="">
      <xdr:nvCxnSpPr>
        <xdr:cNvPr id="67" name="直線コネクタ 66"/>
        <xdr:cNvCxnSpPr/>
      </xdr:nvCxnSpPr>
      <xdr:spPr>
        <a:xfrm flipV="1">
          <a:off x="2019300" y="563689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151638</xdr:rowOff>
    </xdr:from>
    <xdr:to>
      <xdr:col>2</xdr:col>
      <xdr:colOff>638175</xdr:colOff>
      <xdr:row>33</xdr:row>
      <xdr:rowOff>12827</xdr:rowOff>
    </xdr:to>
    <xdr:cxnSp macro="">
      <xdr:nvCxnSpPr>
        <xdr:cNvPr id="70" name="直線コネクタ 69"/>
        <xdr:cNvCxnSpPr/>
      </xdr:nvCxnSpPr>
      <xdr:spPr>
        <a:xfrm>
          <a:off x="1130300" y="5638038"/>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43180</xdr:rowOff>
    </xdr:from>
    <xdr:to>
      <xdr:col>6</xdr:col>
      <xdr:colOff>561975</xdr:colOff>
      <xdr:row>33</xdr:row>
      <xdr:rowOff>144780</xdr:rowOff>
    </xdr:to>
    <xdr:sp macro="" textlink="">
      <xdr:nvSpPr>
        <xdr:cNvPr id="80" name="円/楕円 79"/>
        <xdr:cNvSpPr/>
      </xdr:nvSpPr>
      <xdr:spPr>
        <a:xfrm>
          <a:off x="4584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66057</xdr:rowOff>
    </xdr:from>
    <xdr:ext cx="534377" cy="259045"/>
    <xdr:sp macro="" textlink="">
      <xdr:nvSpPr>
        <xdr:cNvPr id="81" name="議会費該当値テキスト"/>
        <xdr:cNvSpPr txBox="1"/>
      </xdr:nvSpPr>
      <xdr:spPr>
        <a:xfrm>
          <a:off x="4686300" y="55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23241</xdr:rowOff>
    </xdr:from>
    <xdr:to>
      <xdr:col>5</xdr:col>
      <xdr:colOff>409575</xdr:colOff>
      <xdr:row>32</xdr:row>
      <xdr:rowOff>124841</xdr:rowOff>
    </xdr:to>
    <xdr:sp macro="" textlink="">
      <xdr:nvSpPr>
        <xdr:cNvPr id="82" name="円/楕円 81"/>
        <xdr:cNvSpPr/>
      </xdr:nvSpPr>
      <xdr:spPr>
        <a:xfrm>
          <a:off x="3746500" y="55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141368</xdr:rowOff>
    </xdr:from>
    <xdr:ext cx="534377" cy="259045"/>
    <xdr:sp macro="" textlink="">
      <xdr:nvSpPr>
        <xdr:cNvPr id="83" name="テキスト ボックス 82"/>
        <xdr:cNvSpPr txBox="1"/>
      </xdr:nvSpPr>
      <xdr:spPr>
        <a:xfrm>
          <a:off x="3530111" y="52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99695</xdr:rowOff>
    </xdr:from>
    <xdr:to>
      <xdr:col>4</xdr:col>
      <xdr:colOff>206375</xdr:colOff>
      <xdr:row>33</xdr:row>
      <xdr:rowOff>29845</xdr:rowOff>
    </xdr:to>
    <xdr:sp macro="" textlink="">
      <xdr:nvSpPr>
        <xdr:cNvPr id="84" name="円/楕円 83"/>
        <xdr:cNvSpPr/>
      </xdr:nvSpPr>
      <xdr:spPr>
        <a:xfrm>
          <a:off x="28575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46372</xdr:rowOff>
    </xdr:from>
    <xdr:ext cx="534377" cy="259045"/>
    <xdr:sp macro="" textlink="">
      <xdr:nvSpPr>
        <xdr:cNvPr id="85" name="テキスト ボックス 84"/>
        <xdr:cNvSpPr txBox="1"/>
      </xdr:nvSpPr>
      <xdr:spPr>
        <a:xfrm>
          <a:off x="2641111" y="53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133477</xdr:rowOff>
    </xdr:from>
    <xdr:to>
      <xdr:col>3</xdr:col>
      <xdr:colOff>3175</xdr:colOff>
      <xdr:row>33</xdr:row>
      <xdr:rowOff>63627</xdr:rowOff>
    </xdr:to>
    <xdr:sp macro="" textlink="">
      <xdr:nvSpPr>
        <xdr:cNvPr id="86" name="円/楕円 85"/>
        <xdr:cNvSpPr/>
      </xdr:nvSpPr>
      <xdr:spPr>
        <a:xfrm>
          <a:off x="1968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80154</xdr:rowOff>
    </xdr:from>
    <xdr:ext cx="534377" cy="259045"/>
    <xdr:sp macro="" textlink="">
      <xdr:nvSpPr>
        <xdr:cNvPr id="87" name="テキスト ボックス 86"/>
        <xdr:cNvSpPr txBox="1"/>
      </xdr:nvSpPr>
      <xdr:spPr>
        <a:xfrm>
          <a:off x="1752111" y="53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100838</xdr:rowOff>
    </xdr:from>
    <xdr:to>
      <xdr:col>1</xdr:col>
      <xdr:colOff>485775</xdr:colOff>
      <xdr:row>33</xdr:row>
      <xdr:rowOff>30988</xdr:rowOff>
    </xdr:to>
    <xdr:sp macro="" textlink="">
      <xdr:nvSpPr>
        <xdr:cNvPr id="88" name="円/楕円 87"/>
        <xdr:cNvSpPr/>
      </xdr:nvSpPr>
      <xdr:spPr>
        <a:xfrm>
          <a:off x="1079500" y="55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47515</xdr:rowOff>
    </xdr:from>
    <xdr:ext cx="534377" cy="259045"/>
    <xdr:sp macro="" textlink="">
      <xdr:nvSpPr>
        <xdr:cNvPr id="89" name="テキスト ボックス 88"/>
        <xdr:cNvSpPr txBox="1"/>
      </xdr:nvSpPr>
      <xdr:spPr>
        <a:xfrm>
          <a:off x="863111" y="536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60400</xdr:rowOff>
    </xdr:from>
    <xdr:to>
      <xdr:col>6</xdr:col>
      <xdr:colOff>511175</xdr:colOff>
      <xdr:row>58</xdr:row>
      <xdr:rowOff>80271</xdr:rowOff>
    </xdr:to>
    <xdr:cxnSp macro="">
      <xdr:nvCxnSpPr>
        <xdr:cNvPr id="116" name="直線コネクタ 115"/>
        <xdr:cNvCxnSpPr/>
      </xdr:nvCxnSpPr>
      <xdr:spPr>
        <a:xfrm>
          <a:off x="3797300" y="10004500"/>
          <a:ext cx="838200" cy="1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60400</xdr:rowOff>
    </xdr:from>
    <xdr:to>
      <xdr:col>5</xdr:col>
      <xdr:colOff>358775</xdr:colOff>
      <xdr:row>58</xdr:row>
      <xdr:rowOff>71706</xdr:rowOff>
    </xdr:to>
    <xdr:cxnSp macro="">
      <xdr:nvCxnSpPr>
        <xdr:cNvPr id="119" name="直線コネクタ 118"/>
        <xdr:cNvCxnSpPr/>
      </xdr:nvCxnSpPr>
      <xdr:spPr>
        <a:xfrm flipV="1">
          <a:off x="2908300" y="10004500"/>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71706</xdr:rowOff>
    </xdr:from>
    <xdr:to>
      <xdr:col>4</xdr:col>
      <xdr:colOff>155575</xdr:colOff>
      <xdr:row>58</xdr:row>
      <xdr:rowOff>87728</xdr:rowOff>
    </xdr:to>
    <xdr:cxnSp macro="">
      <xdr:nvCxnSpPr>
        <xdr:cNvPr id="122" name="直線コネクタ 121"/>
        <xdr:cNvCxnSpPr/>
      </xdr:nvCxnSpPr>
      <xdr:spPr>
        <a:xfrm flipV="1">
          <a:off x="2019300" y="10015806"/>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40265</xdr:rowOff>
    </xdr:from>
    <xdr:to>
      <xdr:col>2</xdr:col>
      <xdr:colOff>638175</xdr:colOff>
      <xdr:row>58</xdr:row>
      <xdr:rowOff>87728</xdr:rowOff>
    </xdr:to>
    <xdr:cxnSp macro="">
      <xdr:nvCxnSpPr>
        <xdr:cNvPr id="125" name="直線コネクタ 124"/>
        <xdr:cNvCxnSpPr/>
      </xdr:nvCxnSpPr>
      <xdr:spPr>
        <a:xfrm>
          <a:off x="1130300" y="9127115"/>
          <a:ext cx="889000" cy="90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109245</xdr:rowOff>
    </xdr:from>
    <xdr:ext cx="599010" cy="259045"/>
    <xdr:sp macro="" textlink="">
      <xdr:nvSpPr>
        <xdr:cNvPr id="129" name="テキスト ボックス 128"/>
        <xdr:cNvSpPr txBox="1"/>
      </xdr:nvSpPr>
      <xdr:spPr>
        <a:xfrm>
          <a:off x="830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29471</xdr:rowOff>
    </xdr:from>
    <xdr:to>
      <xdr:col>6</xdr:col>
      <xdr:colOff>561975</xdr:colOff>
      <xdr:row>58</xdr:row>
      <xdr:rowOff>131071</xdr:rowOff>
    </xdr:to>
    <xdr:sp macro="" textlink="">
      <xdr:nvSpPr>
        <xdr:cNvPr id="135" name="円/楕円 134"/>
        <xdr:cNvSpPr/>
      </xdr:nvSpPr>
      <xdr:spPr>
        <a:xfrm>
          <a:off x="4584700" y="99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9600</xdr:rowOff>
    </xdr:from>
    <xdr:to>
      <xdr:col>5</xdr:col>
      <xdr:colOff>409575</xdr:colOff>
      <xdr:row>58</xdr:row>
      <xdr:rowOff>111200</xdr:rowOff>
    </xdr:to>
    <xdr:sp macro="" textlink="">
      <xdr:nvSpPr>
        <xdr:cNvPr id="137" name="円/楕円 136"/>
        <xdr:cNvSpPr/>
      </xdr:nvSpPr>
      <xdr:spPr>
        <a:xfrm>
          <a:off x="3746500" y="99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127727</xdr:rowOff>
    </xdr:from>
    <xdr:ext cx="599010" cy="259045"/>
    <xdr:sp macro="" textlink="">
      <xdr:nvSpPr>
        <xdr:cNvPr id="138" name="テキスト ボックス 137"/>
        <xdr:cNvSpPr txBox="1"/>
      </xdr:nvSpPr>
      <xdr:spPr>
        <a:xfrm>
          <a:off x="3497794" y="972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20906</xdr:rowOff>
    </xdr:from>
    <xdr:to>
      <xdr:col>4</xdr:col>
      <xdr:colOff>206375</xdr:colOff>
      <xdr:row>58</xdr:row>
      <xdr:rowOff>122506</xdr:rowOff>
    </xdr:to>
    <xdr:sp macro="" textlink="">
      <xdr:nvSpPr>
        <xdr:cNvPr id="139" name="円/楕円 138"/>
        <xdr:cNvSpPr/>
      </xdr:nvSpPr>
      <xdr:spPr>
        <a:xfrm>
          <a:off x="2857500" y="99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139033</xdr:rowOff>
    </xdr:from>
    <xdr:ext cx="599010" cy="259045"/>
    <xdr:sp macro="" textlink="">
      <xdr:nvSpPr>
        <xdr:cNvPr id="140" name="テキスト ボックス 139"/>
        <xdr:cNvSpPr txBox="1"/>
      </xdr:nvSpPr>
      <xdr:spPr>
        <a:xfrm>
          <a:off x="2608794" y="97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36928</xdr:rowOff>
    </xdr:from>
    <xdr:to>
      <xdr:col>3</xdr:col>
      <xdr:colOff>3175</xdr:colOff>
      <xdr:row>58</xdr:row>
      <xdr:rowOff>138528</xdr:rowOff>
    </xdr:to>
    <xdr:sp macro="" textlink="">
      <xdr:nvSpPr>
        <xdr:cNvPr id="141" name="円/楕円 140"/>
        <xdr:cNvSpPr/>
      </xdr:nvSpPr>
      <xdr:spPr>
        <a:xfrm>
          <a:off x="1968500" y="99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129655</xdr:rowOff>
    </xdr:from>
    <xdr:ext cx="599010" cy="259045"/>
    <xdr:sp macro="" textlink="">
      <xdr:nvSpPr>
        <xdr:cNvPr id="142" name="テキスト ボックス 141"/>
        <xdr:cNvSpPr txBox="1"/>
      </xdr:nvSpPr>
      <xdr:spPr>
        <a:xfrm>
          <a:off x="1719794" y="100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113,675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160915</xdr:rowOff>
    </xdr:from>
    <xdr:to>
      <xdr:col>1</xdr:col>
      <xdr:colOff>485775</xdr:colOff>
      <xdr:row>53</xdr:row>
      <xdr:rowOff>91065</xdr:rowOff>
    </xdr:to>
    <xdr:sp macro="" textlink="">
      <xdr:nvSpPr>
        <xdr:cNvPr id="143" name="円/楕円 142"/>
        <xdr:cNvSpPr/>
      </xdr:nvSpPr>
      <xdr:spPr>
        <a:xfrm>
          <a:off x="1079500" y="90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51</xdr:row>
      <xdr:rowOff>107592</xdr:rowOff>
    </xdr:from>
    <xdr:ext cx="690189" cy="259045"/>
    <xdr:sp macro="" textlink="">
      <xdr:nvSpPr>
        <xdr:cNvPr id="144" name="テキスト ボックス 143"/>
        <xdr:cNvSpPr txBox="1"/>
      </xdr:nvSpPr>
      <xdr:spPr>
        <a:xfrm>
          <a:off x="785204" y="885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2,092,487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6006</xdr:rowOff>
    </xdr:from>
    <xdr:to>
      <xdr:col>6</xdr:col>
      <xdr:colOff>511175</xdr:colOff>
      <xdr:row>78</xdr:row>
      <xdr:rowOff>7702</xdr:rowOff>
    </xdr:to>
    <xdr:cxnSp macro="">
      <xdr:nvCxnSpPr>
        <xdr:cNvPr id="172" name="直線コネクタ 171"/>
        <xdr:cNvCxnSpPr/>
      </xdr:nvCxnSpPr>
      <xdr:spPr>
        <a:xfrm flipV="1">
          <a:off x="3797300" y="13379106"/>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137057</xdr:rowOff>
    </xdr:from>
    <xdr:to>
      <xdr:col>5</xdr:col>
      <xdr:colOff>358775</xdr:colOff>
      <xdr:row>78</xdr:row>
      <xdr:rowOff>7702</xdr:rowOff>
    </xdr:to>
    <xdr:cxnSp macro="">
      <xdr:nvCxnSpPr>
        <xdr:cNvPr id="175" name="直線コネクタ 174"/>
        <xdr:cNvCxnSpPr/>
      </xdr:nvCxnSpPr>
      <xdr:spPr>
        <a:xfrm>
          <a:off x="2908300" y="13167257"/>
          <a:ext cx="889000" cy="2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137057</xdr:rowOff>
    </xdr:from>
    <xdr:to>
      <xdr:col>4</xdr:col>
      <xdr:colOff>155575</xdr:colOff>
      <xdr:row>77</xdr:row>
      <xdr:rowOff>8727</xdr:rowOff>
    </xdr:to>
    <xdr:cxnSp macro="">
      <xdr:nvCxnSpPr>
        <xdr:cNvPr id="178" name="直線コネクタ 177"/>
        <xdr:cNvCxnSpPr/>
      </xdr:nvCxnSpPr>
      <xdr:spPr>
        <a:xfrm flipV="1">
          <a:off x="2019300" y="13167257"/>
          <a:ext cx="889000" cy="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8727</xdr:rowOff>
    </xdr:from>
    <xdr:to>
      <xdr:col>2</xdr:col>
      <xdr:colOff>638175</xdr:colOff>
      <xdr:row>77</xdr:row>
      <xdr:rowOff>168718</xdr:rowOff>
    </xdr:to>
    <xdr:cxnSp macro="">
      <xdr:nvCxnSpPr>
        <xdr:cNvPr id="181" name="直線コネクタ 180"/>
        <xdr:cNvCxnSpPr/>
      </xdr:nvCxnSpPr>
      <xdr:spPr>
        <a:xfrm flipV="1">
          <a:off x="1130300" y="13210377"/>
          <a:ext cx="889000" cy="1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137791</xdr:rowOff>
    </xdr:from>
    <xdr:ext cx="599010" cy="259045"/>
    <xdr:sp macro="" textlink="">
      <xdr:nvSpPr>
        <xdr:cNvPr id="183" name="テキスト ボックス 182"/>
        <xdr:cNvSpPr txBox="1"/>
      </xdr:nvSpPr>
      <xdr:spPr>
        <a:xfrm>
          <a:off x="1719794" y="1333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126656</xdr:rowOff>
    </xdr:from>
    <xdr:to>
      <xdr:col>6</xdr:col>
      <xdr:colOff>561975</xdr:colOff>
      <xdr:row>78</xdr:row>
      <xdr:rowOff>56806</xdr:rowOff>
    </xdr:to>
    <xdr:sp macro="" textlink="">
      <xdr:nvSpPr>
        <xdr:cNvPr id="191" name="円/楕円 190"/>
        <xdr:cNvSpPr/>
      </xdr:nvSpPr>
      <xdr:spPr>
        <a:xfrm>
          <a:off x="4584700" y="133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105083</xdr:rowOff>
    </xdr:from>
    <xdr:ext cx="599010" cy="259045"/>
    <xdr:sp macro="" textlink="">
      <xdr:nvSpPr>
        <xdr:cNvPr id="192" name="民生費該当値テキスト"/>
        <xdr:cNvSpPr txBox="1"/>
      </xdr:nvSpPr>
      <xdr:spPr>
        <a:xfrm>
          <a:off x="4686300" y="1330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128352</xdr:rowOff>
    </xdr:from>
    <xdr:to>
      <xdr:col>5</xdr:col>
      <xdr:colOff>409575</xdr:colOff>
      <xdr:row>78</xdr:row>
      <xdr:rowOff>58502</xdr:rowOff>
    </xdr:to>
    <xdr:sp macro="" textlink="">
      <xdr:nvSpPr>
        <xdr:cNvPr id="193" name="円/楕円 192"/>
        <xdr:cNvSpPr/>
      </xdr:nvSpPr>
      <xdr:spPr>
        <a:xfrm>
          <a:off x="3746500" y="133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49629</xdr:rowOff>
    </xdr:from>
    <xdr:ext cx="599010" cy="259045"/>
    <xdr:sp macro="" textlink="">
      <xdr:nvSpPr>
        <xdr:cNvPr id="194" name="テキスト ボックス 193"/>
        <xdr:cNvSpPr txBox="1"/>
      </xdr:nvSpPr>
      <xdr:spPr>
        <a:xfrm>
          <a:off x="3497794" y="1342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86257</xdr:rowOff>
    </xdr:from>
    <xdr:to>
      <xdr:col>4</xdr:col>
      <xdr:colOff>206375</xdr:colOff>
      <xdr:row>77</xdr:row>
      <xdr:rowOff>16407</xdr:rowOff>
    </xdr:to>
    <xdr:sp macro="" textlink="">
      <xdr:nvSpPr>
        <xdr:cNvPr id="195" name="円/楕円 194"/>
        <xdr:cNvSpPr/>
      </xdr:nvSpPr>
      <xdr:spPr>
        <a:xfrm>
          <a:off x="2857500" y="13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32935</xdr:rowOff>
    </xdr:from>
    <xdr:ext cx="599010" cy="259045"/>
    <xdr:sp macro="" textlink="">
      <xdr:nvSpPr>
        <xdr:cNvPr id="196" name="テキスト ボックス 195"/>
        <xdr:cNvSpPr txBox="1"/>
      </xdr:nvSpPr>
      <xdr:spPr>
        <a:xfrm>
          <a:off x="2608794" y="1289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129377</xdr:rowOff>
    </xdr:from>
    <xdr:to>
      <xdr:col>3</xdr:col>
      <xdr:colOff>3175</xdr:colOff>
      <xdr:row>77</xdr:row>
      <xdr:rowOff>59527</xdr:rowOff>
    </xdr:to>
    <xdr:sp macro="" textlink="">
      <xdr:nvSpPr>
        <xdr:cNvPr id="197" name="円/楕円 196"/>
        <xdr:cNvSpPr/>
      </xdr:nvSpPr>
      <xdr:spPr>
        <a:xfrm>
          <a:off x="1968500" y="131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76053</xdr:rowOff>
    </xdr:from>
    <xdr:ext cx="599010" cy="259045"/>
    <xdr:sp macro="" textlink="">
      <xdr:nvSpPr>
        <xdr:cNvPr id="198" name="テキスト ボックス 197"/>
        <xdr:cNvSpPr txBox="1"/>
      </xdr:nvSpPr>
      <xdr:spPr>
        <a:xfrm>
          <a:off x="1719794" y="1293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117918</xdr:rowOff>
    </xdr:from>
    <xdr:to>
      <xdr:col>1</xdr:col>
      <xdr:colOff>485775</xdr:colOff>
      <xdr:row>78</xdr:row>
      <xdr:rowOff>48068</xdr:rowOff>
    </xdr:to>
    <xdr:sp macro="" textlink="">
      <xdr:nvSpPr>
        <xdr:cNvPr id="199" name="円/楕円 198"/>
        <xdr:cNvSpPr/>
      </xdr:nvSpPr>
      <xdr:spPr>
        <a:xfrm>
          <a:off x="1079500" y="133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39195</xdr:rowOff>
    </xdr:from>
    <xdr:ext cx="599010" cy="259045"/>
    <xdr:sp macro="" textlink="">
      <xdr:nvSpPr>
        <xdr:cNvPr id="200" name="テキスト ボックス 199"/>
        <xdr:cNvSpPr txBox="1"/>
      </xdr:nvSpPr>
      <xdr:spPr>
        <a:xfrm>
          <a:off x="830794" y="1341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160770</xdr:rowOff>
    </xdr:from>
    <xdr:to>
      <xdr:col>6</xdr:col>
      <xdr:colOff>511175</xdr:colOff>
      <xdr:row>98</xdr:row>
      <xdr:rowOff>15140</xdr:rowOff>
    </xdr:to>
    <xdr:cxnSp macro="">
      <xdr:nvCxnSpPr>
        <xdr:cNvPr id="227" name="直線コネクタ 226"/>
        <xdr:cNvCxnSpPr/>
      </xdr:nvCxnSpPr>
      <xdr:spPr>
        <a:xfrm>
          <a:off x="3797300" y="16791420"/>
          <a:ext cx="8382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160770</xdr:rowOff>
    </xdr:from>
    <xdr:to>
      <xdr:col>5</xdr:col>
      <xdr:colOff>358775</xdr:colOff>
      <xdr:row>98</xdr:row>
      <xdr:rowOff>17698</xdr:rowOff>
    </xdr:to>
    <xdr:cxnSp macro="">
      <xdr:nvCxnSpPr>
        <xdr:cNvPr id="230" name="直線コネクタ 229"/>
        <xdr:cNvCxnSpPr/>
      </xdr:nvCxnSpPr>
      <xdr:spPr>
        <a:xfrm flipV="1">
          <a:off x="2908300" y="16791420"/>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17698</xdr:rowOff>
    </xdr:from>
    <xdr:to>
      <xdr:col>4</xdr:col>
      <xdr:colOff>155575</xdr:colOff>
      <xdr:row>98</xdr:row>
      <xdr:rowOff>34903</xdr:rowOff>
    </xdr:to>
    <xdr:cxnSp macro="">
      <xdr:nvCxnSpPr>
        <xdr:cNvPr id="233" name="直線コネクタ 232"/>
        <xdr:cNvCxnSpPr/>
      </xdr:nvCxnSpPr>
      <xdr:spPr>
        <a:xfrm flipV="1">
          <a:off x="2019300" y="16819798"/>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28265</xdr:rowOff>
    </xdr:from>
    <xdr:to>
      <xdr:col>2</xdr:col>
      <xdr:colOff>638175</xdr:colOff>
      <xdr:row>98</xdr:row>
      <xdr:rowOff>34903</xdr:rowOff>
    </xdr:to>
    <xdr:cxnSp macro="">
      <xdr:nvCxnSpPr>
        <xdr:cNvPr id="236" name="直線コネクタ 235"/>
        <xdr:cNvCxnSpPr/>
      </xdr:nvCxnSpPr>
      <xdr:spPr>
        <a:xfrm>
          <a:off x="1130300" y="1683036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135790</xdr:rowOff>
    </xdr:from>
    <xdr:to>
      <xdr:col>6</xdr:col>
      <xdr:colOff>561975</xdr:colOff>
      <xdr:row>98</xdr:row>
      <xdr:rowOff>65940</xdr:rowOff>
    </xdr:to>
    <xdr:sp macro="" textlink="">
      <xdr:nvSpPr>
        <xdr:cNvPr id="246" name="円/楕円 245"/>
        <xdr:cNvSpPr/>
      </xdr:nvSpPr>
      <xdr:spPr>
        <a:xfrm>
          <a:off x="4584700" y="167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109970</xdr:rowOff>
    </xdr:from>
    <xdr:to>
      <xdr:col>5</xdr:col>
      <xdr:colOff>409575</xdr:colOff>
      <xdr:row>98</xdr:row>
      <xdr:rowOff>40120</xdr:rowOff>
    </xdr:to>
    <xdr:sp macro="" textlink="">
      <xdr:nvSpPr>
        <xdr:cNvPr id="248" name="円/楕円 247"/>
        <xdr:cNvSpPr/>
      </xdr:nvSpPr>
      <xdr:spPr>
        <a:xfrm>
          <a:off x="37465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56647</xdr:rowOff>
    </xdr:from>
    <xdr:ext cx="534377" cy="259045"/>
    <xdr:sp macro="" textlink="">
      <xdr:nvSpPr>
        <xdr:cNvPr id="249" name="テキスト ボックス 248"/>
        <xdr:cNvSpPr txBox="1"/>
      </xdr:nvSpPr>
      <xdr:spPr>
        <a:xfrm>
          <a:off x="3530111" y="165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138348</xdr:rowOff>
    </xdr:from>
    <xdr:to>
      <xdr:col>4</xdr:col>
      <xdr:colOff>206375</xdr:colOff>
      <xdr:row>98</xdr:row>
      <xdr:rowOff>68498</xdr:rowOff>
    </xdr:to>
    <xdr:sp macro="" textlink="">
      <xdr:nvSpPr>
        <xdr:cNvPr id="250" name="円/楕円 249"/>
        <xdr:cNvSpPr/>
      </xdr:nvSpPr>
      <xdr:spPr>
        <a:xfrm>
          <a:off x="2857500" y="167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59625</xdr:rowOff>
    </xdr:from>
    <xdr:ext cx="534377" cy="259045"/>
    <xdr:sp macro="" textlink="">
      <xdr:nvSpPr>
        <xdr:cNvPr id="251" name="テキスト ボックス 250"/>
        <xdr:cNvSpPr txBox="1"/>
      </xdr:nvSpPr>
      <xdr:spPr>
        <a:xfrm>
          <a:off x="2641111" y="168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155553</xdr:rowOff>
    </xdr:from>
    <xdr:to>
      <xdr:col>3</xdr:col>
      <xdr:colOff>3175</xdr:colOff>
      <xdr:row>98</xdr:row>
      <xdr:rowOff>85703</xdr:rowOff>
    </xdr:to>
    <xdr:sp macro="" textlink="">
      <xdr:nvSpPr>
        <xdr:cNvPr id="252" name="円/楕円 251"/>
        <xdr:cNvSpPr/>
      </xdr:nvSpPr>
      <xdr:spPr>
        <a:xfrm>
          <a:off x="1968500" y="167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76830</xdr:rowOff>
    </xdr:from>
    <xdr:ext cx="534377" cy="259045"/>
    <xdr:sp macro="" textlink="">
      <xdr:nvSpPr>
        <xdr:cNvPr id="253" name="テキスト ボックス 252"/>
        <xdr:cNvSpPr txBox="1"/>
      </xdr:nvSpPr>
      <xdr:spPr>
        <a:xfrm>
          <a:off x="1752111" y="16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148915</xdr:rowOff>
    </xdr:from>
    <xdr:to>
      <xdr:col>1</xdr:col>
      <xdr:colOff>485775</xdr:colOff>
      <xdr:row>98</xdr:row>
      <xdr:rowOff>79065</xdr:rowOff>
    </xdr:to>
    <xdr:sp macro="" textlink="">
      <xdr:nvSpPr>
        <xdr:cNvPr id="254" name="円/楕円 253"/>
        <xdr:cNvSpPr/>
      </xdr:nvSpPr>
      <xdr:spPr>
        <a:xfrm>
          <a:off x="1079500" y="167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70192</xdr:rowOff>
    </xdr:from>
    <xdr:ext cx="534377" cy="259045"/>
    <xdr:sp macro="" textlink="">
      <xdr:nvSpPr>
        <xdr:cNvPr id="255" name="テキスト ボックス 254"/>
        <xdr:cNvSpPr txBox="1"/>
      </xdr:nvSpPr>
      <xdr:spPr>
        <a:xfrm>
          <a:off x="863111" y="168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122784</xdr:rowOff>
    </xdr:from>
    <xdr:to>
      <xdr:col>15</xdr:col>
      <xdr:colOff>180975</xdr:colOff>
      <xdr:row>37</xdr:row>
      <xdr:rowOff>165074</xdr:rowOff>
    </xdr:to>
    <xdr:cxnSp macro="">
      <xdr:nvCxnSpPr>
        <xdr:cNvPr id="284" name="直線コネクタ 283"/>
        <xdr:cNvCxnSpPr/>
      </xdr:nvCxnSpPr>
      <xdr:spPr>
        <a:xfrm>
          <a:off x="9639300" y="6294984"/>
          <a:ext cx="838200" cy="2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122784</xdr:rowOff>
    </xdr:from>
    <xdr:to>
      <xdr:col>14</xdr:col>
      <xdr:colOff>28575</xdr:colOff>
      <xdr:row>39</xdr:row>
      <xdr:rowOff>24905</xdr:rowOff>
    </xdr:to>
    <xdr:cxnSp macro="">
      <xdr:nvCxnSpPr>
        <xdr:cNvPr id="287" name="直線コネクタ 286"/>
        <xdr:cNvCxnSpPr/>
      </xdr:nvCxnSpPr>
      <xdr:spPr>
        <a:xfrm flipV="1">
          <a:off x="8750300" y="6294984"/>
          <a:ext cx="889000" cy="4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89" name="テキスト ボックス 288"/>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24905</xdr:rowOff>
    </xdr:from>
    <xdr:to>
      <xdr:col>12</xdr:col>
      <xdr:colOff>511175</xdr:colOff>
      <xdr:row>39</xdr:row>
      <xdr:rowOff>25438</xdr:rowOff>
    </xdr:to>
    <xdr:cxnSp macro="">
      <xdr:nvCxnSpPr>
        <xdr:cNvPr id="290" name="直線コネクタ 289"/>
        <xdr:cNvCxnSpPr/>
      </xdr:nvCxnSpPr>
      <xdr:spPr>
        <a:xfrm flipV="1">
          <a:off x="7861300" y="67114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20980</xdr:rowOff>
    </xdr:from>
    <xdr:to>
      <xdr:col>11</xdr:col>
      <xdr:colOff>307975</xdr:colOff>
      <xdr:row>39</xdr:row>
      <xdr:rowOff>25438</xdr:rowOff>
    </xdr:to>
    <xdr:cxnSp macro="">
      <xdr:nvCxnSpPr>
        <xdr:cNvPr id="293" name="直線コネクタ 292"/>
        <xdr:cNvCxnSpPr/>
      </xdr:nvCxnSpPr>
      <xdr:spPr>
        <a:xfrm>
          <a:off x="6972300" y="670753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114274</xdr:rowOff>
    </xdr:from>
    <xdr:to>
      <xdr:col>15</xdr:col>
      <xdr:colOff>231775</xdr:colOff>
      <xdr:row>38</xdr:row>
      <xdr:rowOff>44424</xdr:rowOff>
    </xdr:to>
    <xdr:sp macro="" textlink="">
      <xdr:nvSpPr>
        <xdr:cNvPr id="303" name="円/楕円 302"/>
        <xdr:cNvSpPr/>
      </xdr:nvSpPr>
      <xdr:spPr>
        <a:xfrm>
          <a:off x="104267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137151</xdr:rowOff>
    </xdr:from>
    <xdr:ext cx="469744" cy="259045"/>
    <xdr:sp macro="" textlink="">
      <xdr:nvSpPr>
        <xdr:cNvPr id="304" name="労働費該当値テキスト"/>
        <xdr:cNvSpPr txBox="1"/>
      </xdr:nvSpPr>
      <xdr:spPr>
        <a:xfrm>
          <a:off x="10528300" y="630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71984</xdr:rowOff>
    </xdr:from>
    <xdr:to>
      <xdr:col>14</xdr:col>
      <xdr:colOff>79375</xdr:colOff>
      <xdr:row>37</xdr:row>
      <xdr:rowOff>2134</xdr:rowOff>
    </xdr:to>
    <xdr:sp macro="" textlink="">
      <xdr:nvSpPr>
        <xdr:cNvPr id="305" name="円/楕円 304"/>
        <xdr:cNvSpPr/>
      </xdr:nvSpPr>
      <xdr:spPr>
        <a:xfrm>
          <a:off x="95885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18661</xdr:rowOff>
    </xdr:from>
    <xdr:ext cx="534377" cy="259045"/>
    <xdr:sp macro="" textlink="">
      <xdr:nvSpPr>
        <xdr:cNvPr id="306" name="テキスト ボックス 305"/>
        <xdr:cNvSpPr txBox="1"/>
      </xdr:nvSpPr>
      <xdr:spPr>
        <a:xfrm>
          <a:off x="9372111" y="60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145555</xdr:rowOff>
    </xdr:from>
    <xdr:to>
      <xdr:col>12</xdr:col>
      <xdr:colOff>561975</xdr:colOff>
      <xdr:row>39</xdr:row>
      <xdr:rowOff>75705</xdr:rowOff>
    </xdr:to>
    <xdr:sp macro="" textlink="">
      <xdr:nvSpPr>
        <xdr:cNvPr id="307" name="円/楕円 306"/>
        <xdr:cNvSpPr/>
      </xdr:nvSpPr>
      <xdr:spPr>
        <a:xfrm>
          <a:off x="8699500" y="66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66832</xdr:rowOff>
    </xdr:from>
    <xdr:ext cx="378565" cy="259045"/>
    <xdr:sp macro="" textlink="">
      <xdr:nvSpPr>
        <xdr:cNvPr id="308" name="テキスト ボックス 307"/>
        <xdr:cNvSpPr txBox="1"/>
      </xdr:nvSpPr>
      <xdr:spPr>
        <a:xfrm>
          <a:off x="8561017" y="675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146088</xdr:rowOff>
    </xdr:from>
    <xdr:to>
      <xdr:col>11</xdr:col>
      <xdr:colOff>358775</xdr:colOff>
      <xdr:row>39</xdr:row>
      <xdr:rowOff>76238</xdr:rowOff>
    </xdr:to>
    <xdr:sp macro="" textlink="">
      <xdr:nvSpPr>
        <xdr:cNvPr id="309" name="円/楕円 308"/>
        <xdr:cNvSpPr/>
      </xdr:nvSpPr>
      <xdr:spPr>
        <a:xfrm>
          <a:off x="7810500" y="66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67365</xdr:rowOff>
    </xdr:from>
    <xdr:ext cx="378565" cy="259045"/>
    <xdr:sp macro="" textlink="">
      <xdr:nvSpPr>
        <xdr:cNvPr id="310" name="テキスト ボックス 309"/>
        <xdr:cNvSpPr txBox="1"/>
      </xdr:nvSpPr>
      <xdr:spPr>
        <a:xfrm>
          <a:off x="7672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141630</xdr:rowOff>
    </xdr:from>
    <xdr:to>
      <xdr:col>10</xdr:col>
      <xdr:colOff>155575</xdr:colOff>
      <xdr:row>39</xdr:row>
      <xdr:rowOff>71780</xdr:rowOff>
    </xdr:to>
    <xdr:sp macro="" textlink="">
      <xdr:nvSpPr>
        <xdr:cNvPr id="311" name="円/楕円 310"/>
        <xdr:cNvSpPr/>
      </xdr:nvSpPr>
      <xdr:spPr>
        <a:xfrm>
          <a:off x="6921500" y="66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62907</xdr:rowOff>
    </xdr:from>
    <xdr:ext cx="378565" cy="259045"/>
    <xdr:sp macro="" textlink="">
      <xdr:nvSpPr>
        <xdr:cNvPr id="312" name="テキスト ボックス 311"/>
        <xdr:cNvSpPr txBox="1"/>
      </xdr:nvSpPr>
      <xdr:spPr>
        <a:xfrm>
          <a:off x="6783017" y="674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88039</xdr:rowOff>
    </xdr:from>
    <xdr:to>
      <xdr:col>15</xdr:col>
      <xdr:colOff>180975</xdr:colOff>
      <xdr:row>57</xdr:row>
      <xdr:rowOff>24538</xdr:rowOff>
    </xdr:to>
    <xdr:cxnSp macro="">
      <xdr:nvCxnSpPr>
        <xdr:cNvPr id="339" name="直線コネクタ 338"/>
        <xdr:cNvCxnSpPr/>
      </xdr:nvCxnSpPr>
      <xdr:spPr>
        <a:xfrm flipV="1">
          <a:off x="9639300" y="9689239"/>
          <a:ext cx="838200" cy="10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24538</xdr:rowOff>
    </xdr:from>
    <xdr:to>
      <xdr:col>14</xdr:col>
      <xdr:colOff>28575</xdr:colOff>
      <xdr:row>57</xdr:row>
      <xdr:rowOff>66228</xdr:rowOff>
    </xdr:to>
    <xdr:cxnSp macro="">
      <xdr:nvCxnSpPr>
        <xdr:cNvPr id="342" name="直線コネクタ 341"/>
        <xdr:cNvCxnSpPr/>
      </xdr:nvCxnSpPr>
      <xdr:spPr>
        <a:xfrm flipV="1">
          <a:off x="8750300" y="9797188"/>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65695</xdr:rowOff>
    </xdr:from>
    <xdr:to>
      <xdr:col>12</xdr:col>
      <xdr:colOff>511175</xdr:colOff>
      <xdr:row>57</xdr:row>
      <xdr:rowOff>66228</xdr:rowOff>
    </xdr:to>
    <xdr:cxnSp macro="">
      <xdr:nvCxnSpPr>
        <xdr:cNvPr id="345" name="直線コネクタ 344"/>
        <xdr:cNvCxnSpPr/>
      </xdr:nvCxnSpPr>
      <xdr:spPr>
        <a:xfrm>
          <a:off x="7861300" y="983834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65695</xdr:rowOff>
    </xdr:from>
    <xdr:to>
      <xdr:col>11</xdr:col>
      <xdr:colOff>307975</xdr:colOff>
      <xdr:row>57</xdr:row>
      <xdr:rowOff>167401</xdr:rowOff>
    </xdr:to>
    <xdr:cxnSp macro="">
      <xdr:nvCxnSpPr>
        <xdr:cNvPr id="348" name="直線コネクタ 347"/>
        <xdr:cNvCxnSpPr/>
      </xdr:nvCxnSpPr>
      <xdr:spPr>
        <a:xfrm flipV="1">
          <a:off x="6972300" y="9838345"/>
          <a:ext cx="889000" cy="10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37239</xdr:rowOff>
    </xdr:from>
    <xdr:to>
      <xdr:col>15</xdr:col>
      <xdr:colOff>231775</xdr:colOff>
      <xdr:row>56</xdr:row>
      <xdr:rowOff>138839</xdr:rowOff>
    </xdr:to>
    <xdr:sp macro="" textlink="">
      <xdr:nvSpPr>
        <xdr:cNvPr id="358" name="円/楕円 357"/>
        <xdr:cNvSpPr/>
      </xdr:nvSpPr>
      <xdr:spPr>
        <a:xfrm>
          <a:off x="10426700" y="96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60116</xdr:rowOff>
    </xdr:from>
    <xdr:ext cx="599010" cy="259045"/>
    <xdr:sp macro="" textlink="">
      <xdr:nvSpPr>
        <xdr:cNvPr id="359" name="農林水産業費該当値テキスト"/>
        <xdr:cNvSpPr txBox="1"/>
      </xdr:nvSpPr>
      <xdr:spPr>
        <a:xfrm>
          <a:off x="10528300" y="948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145188</xdr:rowOff>
    </xdr:from>
    <xdr:to>
      <xdr:col>14</xdr:col>
      <xdr:colOff>79375</xdr:colOff>
      <xdr:row>57</xdr:row>
      <xdr:rowOff>75338</xdr:rowOff>
    </xdr:to>
    <xdr:sp macro="" textlink="">
      <xdr:nvSpPr>
        <xdr:cNvPr id="360" name="円/楕円 359"/>
        <xdr:cNvSpPr/>
      </xdr:nvSpPr>
      <xdr:spPr>
        <a:xfrm>
          <a:off x="9588500" y="97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91865</xdr:rowOff>
    </xdr:from>
    <xdr:ext cx="599010" cy="259045"/>
    <xdr:sp macro="" textlink="">
      <xdr:nvSpPr>
        <xdr:cNvPr id="361" name="テキスト ボックス 360"/>
        <xdr:cNvSpPr txBox="1"/>
      </xdr:nvSpPr>
      <xdr:spPr>
        <a:xfrm>
          <a:off x="9339794" y="95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15428</xdr:rowOff>
    </xdr:from>
    <xdr:to>
      <xdr:col>12</xdr:col>
      <xdr:colOff>561975</xdr:colOff>
      <xdr:row>57</xdr:row>
      <xdr:rowOff>117028</xdr:rowOff>
    </xdr:to>
    <xdr:sp macro="" textlink="">
      <xdr:nvSpPr>
        <xdr:cNvPr id="362" name="円/楕円 361"/>
        <xdr:cNvSpPr/>
      </xdr:nvSpPr>
      <xdr:spPr>
        <a:xfrm>
          <a:off x="8699500" y="97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133555</xdr:rowOff>
    </xdr:from>
    <xdr:ext cx="599010" cy="259045"/>
    <xdr:sp macro="" textlink="">
      <xdr:nvSpPr>
        <xdr:cNvPr id="363" name="テキスト ボックス 362"/>
        <xdr:cNvSpPr txBox="1"/>
      </xdr:nvSpPr>
      <xdr:spPr>
        <a:xfrm>
          <a:off x="8450794" y="956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14895</xdr:rowOff>
    </xdr:from>
    <xdr:to>
      <xdr:col>11</xdr:col>
      <xdr:colOff>358775</xdr:colOff>
      <xdr:row>57</xdr:row>
      <xdr:rowOff>116495</xdr:rowOff>
    </xdr:to>
    <xdr:sp macro="" textlink="">
      <xdr:nvSpPr>
        <xdr:cNvPr id="364" name="円/楕円 363"/>
        <xdr:cNvSpPr/>
      </xdr:nvSpPr>
      <xdr:spPr>
        <a:xfrm>
          <a:off x="7810500" y="97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133022</xdr:rowOff>
    </xdr:from>
    <xdr:ext cx="599010" cy="259045"/>
    <xdr:sp macro="" textlink="">
      <xdr:nvSpPr>
        <xdr:cNvPr id="365" name="テキスト ボックス 364"/>
        <xdr:cNvSpPr txBox="1"/>
      </xdr:nvSpPr>
      <xdr:spPr>
        <a:xfrm>
          <a:off x="7561794" y="956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116601</xdr:rowOff>
    </xdr:from>
    <xdr:to>
      <xdr:col>10</xdr:col>
      <xdr:colOff>155575</xdr:colOff>
      <xdr:row>58</xdr:row>
      <xdr:rowOff>46751</xdr:rowOff>
    </xdr:to>
    <xdr:sp macro="" textlink="">
      <xdr:nvSpPr>
        <xdr:cNvPr id="366" name="円/楕円 365"/>
        <xdr:cNvSpPr/>
      </xdr:nvSpPr>
      <xdr:spPr>
        <a:xfrm>
          <a:off x="6921500" y="98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63278</xdr:rowOff>
    </xdr:from>
    <xdr:ext cx="534377" cy="259045"/>
    <xdr:sp macro="" textlink="">
      <xdr:nvSpPr>
        <xdr:cNvPr id="367" name="テキスト ボックス 366"/>
        <xdr:cNvSpPr txBox="1"/>
      </xdr:nvSpPr>
      <xdr:spPr>
        <a:xfrm>
          <a:off x="6705111" y="96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69425</xdr:rowOff>
    </xdr:from>
    <xdr:to>
      <xdr:col>15</xdr:col>
      <xdr:colOff>180975</xdr:colOff>
      <xdr:row>78</xdr:row>
      <xdr:rowOff>95999</xdr:rowOff>
    </xdr:to>
    <xdr:cxnSp macro="">
      <xdr:nvCxnSpPr>
        <xdr:cNvPr id="396" name="直線コネクタ 395"/>
        <xdr:cNvCxnSpPr/>
      </xdr:nvCxnSpPr>
      <xdr:spPr>
        <a:xfrm>
          <a:off x="9639300" y="13442525"/>
          <a:ext cx="838200" cy="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62700</xdr:rowOff>
    </xdr:from>
    <xdr:to>
      <xdr:col>14</xdr:col>
      <xdr:colOff>28575</xdr:colOff>
      <xdr:row>78</xdr:row>
      <xdr:rowOff>69425</xdr:rowOff>
    </xdr:to>
    <xdr:cxnSp macro="">
      <xdr:nvCxnSpPr>
        <xdr:cNvPr id="399" name="直線コネクタ 398"/>
        <xdr:cNvCxnSpPr/>
      </xdr:nvCxnSpPr>
      <xdr:spPr>
        <a:xfrm>
          <a:off x="8750300" y="13435800"/>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62700</xdr:rowOff>
    </xdr:from>
    <xdr:to>
      <xdr:col>12</xdr:col>
      <xdr:colOff>511175</xdr:colOff>
      <xdr:row>78</xdr:row>
      <xdr:rowOff>74340</xdr:rowOff>
    </xdr:to>
    <xdr:cxnSp macro="">
      <xdr:nvCxnSpPr>
        <xdr:cNvPr id="402" name="直線コネクタ 401"/>
        <xdr:cNvCxnSpPr/>
      </xdr:nvCxnSpPr>
      <xdr:spPr>
        <a:xfrm flipV="1">
          <a:off x="7861300" y="13435800"/>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74340</xdr:rowOff>
    </xdr:from>
    <xdr:to>
      <xdr:col>11</xdr:col>
      <xdr:colOff>307975</xdr:colOff>
      <xdr:row>78</xdr:row>
      <xdr:rowOff>76740</xdr:rowOff>
    </xdr:to>
    <xdr:cxnSp macro="">
      <xdr:nvCxnSpPr>
        <xdr:cNvPr id="405" name="直線コネクタ 404"/>
        <xdr:cNvCxnSpPr/>
      </xdr:nvCxnSpPr>
      <xdr:spPr>
        <a:xfrm flipV="1">
          <a:off x="6972300" y="1344744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45199</xdr:rowOff>
    </xdr:from>
    <xdr:to>
      <xdr:col>15</xdr:col>
      <xdr:colOff>231775</xdr:colOff>
      <xdr:row>78</xdr:row>
      <xdr:rowOff>146799</xdr:rowOff>
    </xdr:to>
    <xdr:sp macro="" textlink="">
      <xdr:nvSpPr>
        <xdr:cNvPr id="415" name="円/楕円 414"/>
        <xdr:cNvSpPr/>
      </xdr:nvSpPr>
      <xdr:spPr>
        <a:xfrm>
          <a:off x="104267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131576</xdr:rowOff>
    </xdr:from>
    <xdr:ext cx="469744" cy="259045"/>
    <xdr:sp macro="" textlink="">
      <xdr:nvSpPr>
        <xdr:cNvPr id="416" name="商工費該当値テキスト"/>
        <xdr:cNvSpPr txBox="1"/>
      </xdr:nvSpPr>
      <xdr:spPr>
        <a:xfrm>
          <a:off x="10528300" y="133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18625</xdr:rowOff>
    </xdr:from>
    <xdr:to>
      <xdr:col>14</xdr:col>
      <xdr:colOff>79375</xdr:colOff>
      <xdr:row>78</xdr:row>
      <xdr:rowOff>120225</xdr:rowOff>
    </xdr:to>
    <xdr:sp macro="" textlink="">
      <xdr:nvSpPr>
        <xdr:cNvPr id="417" name="円/楕円 416"/>
        <xdr:cNvSpPr/>
      </xdr:nvSpPr>
      <xdr:spPr>
        <a:xfrm>
          <a:off x="9588500" y="133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111352</xdr:rowOff>
    </xdr:from>
    <xdr:ext cx="469744" cy="259045"/>
    <xdr:sp macro="" textlink="">
      <xdr:nvSpPr>
        <xdr:cNvPr id="418" name="テキスト ボックス 417"/>
        <xdr:cNvSpPr txBox="1"/>
      </xdr:nvSpPr>
      <xdr:spPr>
        <a:xfrm>
          <a:off x="9404427" y="134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11900</xdr:rowOff>
    </xdr:from>
    <xdr:to>
      <xdr:col>12</xdr:col>
      <xdr:colOff>561975</xdr:colOff>
      <xdr:row>78</xdr:row>
      <xdr:rowOff>113500</xdr:rowOff>
    </xdr:to>
    <xdr:sp macro="" textlink="">
      <xdr:nvSpPr>
        <xdr:cNvPr id="419" name="円/楕円 418"/>
        <xdr:cNvSpPr/>
      </xdr:nvSpPr>
      <xdr:spPr>
        <a:xfrm>
          <a:off x="8699500" y="133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104627</xdr:rowOff>
    </xdr:from>
    <xdr:ext cx="469744" cy="259045"/>
    <xdr:sp macro="" textlink="">
      <xdr:nvSpPr>
        <xdr:cNvPr id="420" name="テキスト ボックス 419"/>
        <xdr:cNvSpPr txBox="1"/>
      </xdr:nvSpPr>
      <xdr:spPr>
        <a:xfrm>
          <a:off x="8515427" y="134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23540</xdr:rowOff>
    </xdr:from>
    <xdr:to>
      <xdr:col>11</xdr:col>
      <xdr:colOff>358775</xdr:colOff>
      <xdr:row>78</xdr:row>
      <xdr:rowOff>125140</xdr:rowOff>
    </xdr:to>
    <xdr:sp macro="" textlink="">
      <xdr:nvSpPr>
        <xdr:cNvPr id="421" name="円/楕円 420"/>
        <xdr:cNvSpPr/>
      </xdr:nvSpPr>
      <xdr:spPr>
        <a:xfrm>
          <a:off x="7810500" y="133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116267</xdr:rowOff>
    </xdr:from>
    <xdr:ext cx="469744" cy="259045"/>
    <xdr:sp macro="" textlink="">
      <xdr:nvSpPr>
        <xdr:cNvPr id="422" name="テキスト ボックス 421"/>
        <xdr:cNvSpPr txBox="1"/>
      </xdr:nvSpPr>
      <xdr:spPr>
        <a:xfrm>
          <a:off x="7626427" y="134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25940</xdr:rowOff>
    </xdr:from>
    <xdr:to>
      <xdr:col>10</xdr:col>
      <xdr:colOff>155575</xdr:colOff>
      <xdr:row>78</xdr:row>
      <xdr:rowOff>127540</xdr:rowOff>
    </xdr:to>
    <xdr:sp macro="" textlink="">
      <xdr:nvSpPr>
        <xdr:cNvPr id="423" name="円/楕円 422"/>
        <xdr:cNvSpPr/>
      </xdr:nvSpPr>
      <xdr:spPr>
        <a:xfrm>
          <a:off x="6921500" y="133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118667</xdr:rowOff>
    </xdr:from>
    <xdr:ext cx="469744" cy="259045"/>
    <xdr:sp macro="" textlink="">
      <xdr:nvSpPr>
        <xdr:cNvPr id="424" name="テキスト ボックス 423"/>
        <xdr:cNvSpPr txBox="1"/>
      </xdr:nvSpPr>
      <xdr:spPr>
        <a:xfrm>
          <a:off x="6737427" y="134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165764</xdr:rowOff>
    </xdr:from>
    <xdr:to>
      <xdr:col>15</xdr:col>
      <xdr:colOff>180975</xdr:colOff>
      <xdr:row>97</xdr:row>
      <xdr:rowOff>53494</xdr:rowOff>
    </xdr:to>
    <xdr:cxnSp macro="">
      <xdr:nvCxnSpPr>
        <xdr:cNvPr id="453" name="直線コネクタ 452"/>
        <xdr:cNvCxnSpPr/>
      </xdr:nvCxnSpPr>
      <xdr:spPr>
        <a:xfrm>
          <a:off x="9639300" y="16624964"/>
          <a:ext cx="838200" cy="5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64106</xdr:rowOff>
    </xdr:from>
    <xdr:to>
      <xdr:col>14</xdr:col>
      <xdr:colOff>28575</xdr:colOff>
      <xdr:row>96</xdr:row>
      <xdr:rowOff>165764</xdr:rowOff>
    </xdr:to>
    <xdr:cxnSp macro="">
      <xdr:nvCxnSpPr>
        <xdr:cNvPr id="456" name="直線コネクタ 455"/>
        <xdr:cNvCxnSpPr/>
      </xdr:nvCxnSpPr>
      <xdr:spPr>
        <a:xfrm>
          <a:off x="8750300" y="16351856"/>
          <a:ext cx="889000" cy="2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64106</xdr:rowOff>
    </xdr:from>
    <xdr:to>
      <xdr:col>12</xdr:col>
      <xdr:colOff>511175</xdr:colOff>
      <xdr:row>95</xdr:row>
      <xdr:rowOff>121972</xdr:rowOff>
    </xdr:to>
    <xdr:cxnSp macro="">
      <xdr:nvCxnSpPr>
        <xdr:cNvPr id="459" name="直線コネクタ 458"/>
        <xdr:cNvCxnSpPr/>
      </xdr:nvCxnSpPr>
      <xdr:spPr>
        <a:xfrm flipV="1">
          <a:off x="7861300" y="16351856"/>
          <a:ext cx="889000" cy="5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121972</xdr:rowOff>
    </xdr:from>
    <xdr:to>
      <xdr:col>11</xdr:col>
      <xdr:colOff>307975</xdr:colOff>
      <xdr:row>98</xdr:row>
      <xdr:rowOff>13622</xdr:rowOff>
    </xdr:to>
    <xdr:cxnSp macro="">
      <xdr:nvCxnSpPr>
        <xdr:cNvPr id="462" name="直線コネクタ 461"/>
        <xdr:cNvCxnSpPr/>
      </xdr:nvCxnSpPr>
      <xdr:spPr>
        <a:xfrm flipV="1">
          <a:off x="6972300" y="16409722"/>
          <a:ext cx="889000" cy="40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4" name="テキスト ボックス 463"/>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54151</xdr:rowOff>
    </xdr:from>
    <xdr:ext cx="534377" cy="259045"/>
    <xdr:sp macro="" textlink="">
      <xdr:nvSpPr>
        <xdr:cNvPr id="466" name="テキスト ボックス 465"/>
        <xdr:cNvSpPr txBox="1"/>
      </xdr:nvSpPr>
      <xdr:spPr>
        <a:xfrm>
          <a:off x="6705111" y="170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2694</xdr:rowOff>
    </xdr:from>
    <xdr:to>
      <xdr:col>15</xdr:col>
      <xdr:colOff>231775</xdr:colOff>
      <xdr:row>97</xdr:row>
      <xdr:rowOff>104294</xdr:rowOff>
    </xdr:to>
    <xdr:sp macro="" textlink="">
      <xdr:nvSpPr>
        <xdr:cNvPr id="472" name="円/楕円 471"/>
        <xdr:cNvSpPr/>
      </xdr:nvSpPr>
      <xdr:spPr>
        <a:xfrm>
          <a:off x="10426700" y="166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25571</xdr:rowOff>
    </xdr:from>
    <xdr:ext cx="599010" cy="259045"/>
    <xdr:sp macro="" textlink="">
      <xdr:nvSpPr>
        <xdr:cNvPr id="473" name="土木費該当値テキスト"/>
        <xdr:cNvSpPr txBox="1"/>
      </xdr:nvSpPr>
      <xdr:spPr>
        <a:xfrm>
          <a:off x="10528300" y="1648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876,262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114964</xdr:rowOff>
    </xdr:from>
    <xdr:to>
      <xdr:col>14</xdr:col>
      <xdr:colOff>79375</xdr:colOff>
      <xdr:row>97</xdr:row>
      <xdr:rowOff>45114</xdr:rowOff>
    </xdr:to>
    <xdr:sp macro="" textlink="">
      <xdr:nvSpPr>
        <xdr:cNvPr id="474" name="円/楕円 473"/>
        <xdr:cNvSpPr/>
      </xdr:nvSpPr>
      <xdr:spPr>
        <a:xfrm>
          <a:off x="9588500" y="1657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95</xdr:row>
      <xdr:rowOff>61641</xdr:rowOff>
    </xdr:from>
    <xdr:ext cx="690189" cy="259045"/>
    <xdr:sp macro="" textlink="">
      <xdr:nvSpPr>
        <xdr:cNvPr id="475" name="テキスト ボックス 474"/>
        <xdr:cNvSpPr txBox="1"/>
      </xdr:nvSpPr>
      <xdr:spPr>
        <a:xfrm>
          <a:off x="9294204" y="16349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1,031,591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13306</xdr:rowOff>
    </xdr:from>
    <xdr:to>
      <xdr:col>12</xdr:col>
      <xdr:colOff>561975</xdr:colOff>
      <xdr:row>95</xdr:row>
      <xdr:rowOff>114906</xdr:rowOff>
    </xdr:to>
    <xdr:sp macro="" textlink="">
      <xdr:nvSpPr>
        <xdr:cNvPr id="476" name="円/楕円 475"/>
        <xdr:cNvSpPr/>
      </xdr:nvSpPr>
      <xdr:spPr>
        <a:xfrm>
          <a:off x="8699500" y="1630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93</xdr:row>
      <xdr:rowOff>131433</xdr:rowOff>
    </xdr:from>
    <xdr:ext cx="690189" cy="259045"/>
    <xdr:sp macro="" textlink="">
      <xdr:nvSpPr>
        <xdr:cNvPr id="477" name="テキスト ボックス 476"/>
        <xdr:cNvSpPr txBox="1"/>
      </xdr:nvSpPr>
      <xdr:spPr>
        <a:xfrm>
          <a:off x="8405204" y="160762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1,748,409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71172</xdr:rowOff>
    </xdr:from>
    <xdr:to>
      <xdr:col>11</xdr:col>
      <xdr:colOff>358775</xdr:colOff>
      <xdr:row>96</xdr:row>
      <xdr:rowOff>1322</xdr:rowOff>
    </xdr:to>
    <xdr:sp macro="" textlink="">
      <xdr:nvSpPr>
        <xdr:cNvPr id="478" name="円/楕円 477"/>
        <xdr:cNvSpPr/>
      </xdr:nvSpPr>
      <xdr:spPr>
        <a:xfrm>
          <a:off x="7810500" y="163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94</xdr:row>
      <xdr:rowOff>17849</xdr:rowOff>
    </xdr:from>
    <xdr:ext cx="690189" cy="259045"/>
    <xdr:sp macro="" textlink="">
      <xdr:nvSpPr>
        <xdr:cNvPr id="479" name="テキスト ボックス 478"/>
        <xdr:cNvSpPr txBox="1"/>
      </xdr:nvSpPr>
      <xdr:spPr>
        <a:xfrm>
          <a:off x="7516204" y="16134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1,596,530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134272</xdr:rowOff>
    </xdr:from>
    <xdr:to>
      <xdr:col>10</xdr:col>
      <xdr:colOff>155575</xdr:colOff>
      <xdr:row>98</xdr:row>
      <xdr:rowOff>64422</xdr:rowOff>
    </xdr:to>
    <xdr:sp macro="" textlink="">
      <xdr:nvSpPr>
        <xdr:cNvPr id="480" name="円/楕円 479"/>
        <xdr:cNvSpPr/>
      </xdr:nvSpPr>
      <xdr:spPr>
        <a:xfrm>
          <a:off x="6921500" y="167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80949</xdr:rowOff>
    </xdr:from>
    <xdr:ext cx="599010" cy="259045"/>
    <xdr:sp macro="" textlink="">
      <xdr:nvSpPr>
        <xdr:cNvPr id="481" name="テキスト ボックス 480"/>
        <xdr:cNvSpPr txBox="1"/>
      </xdr:nvSpPr>
      <xdr:spPr>
        <a:xfrm>
          <a:off x="6672794" y="1654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78827</xdr:rowOff>
    </xdr:from>
    <xdr:to>
      <xdr:col>23</xdr:col>
      <xdr:colOff>517525</xdr:colOff>
      <xdr:row>38</xdr:row>
      <xdr:rowOff>111305</xdr:rowOff>
    </xdr:to>
    <xdr:cxnSp macro="">
      <xdr:nvCxnSpPr>
        <xdr:cNvPr id="513" name="直線コネクタ 512"/>
        <xdr:cNvCxnSpPr/>
      </xdr:nvCxnSpPr>
      <xdr:spPr>
        <a:xfrm>
          <a:off x="15481300" y="6593927"/>
          <a:ext cx="8382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78827</xdr:rowOff>
    </xdr:from>
    <xdr:to>
      <xdr:col>22</xdr:col>
      <xdr:colOff>365125</xdr:colOff>
      <xdr:row>39</xdr:row>
      <xdr:rowOff>92723</xdr:rowOff>
    </xdr:to>
    <xdr:cxnSp macro="">
      <xdr:nvCxnSpPr>
        <xdr:cNvPr id="516" name="直線コネクタ 515"/>
        <xdr:cNvCxnSpPr/>
      </xdr:nvCxnSpPr>
      <xdr:spPr>
        <a:xfrm flipV="1">
          <a:off x="14592300" y="6593927"/>
          <a:ext cx="889000" cy="18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29645</xdr:rowOff>
    </xdr:from>
    <xdr:to>
      <xdr:col>21</xdr:col>
      <xdr:colOff>161925</xdr:colOff>
      <xdr:row>39</xdr:row>
      <xdr:rowOff>92723</xdr:rowOff>
    </xdr:to>
    <xdr:cxnSp macro="">
      <xdr:nvCxnSpPr>
        <xdr:cNvPr id="519" name="直線コネクタ 518"/>
        <xdr:cNvCxnSpPr/>
      </xdr:nvCxnSpPr>
      <xdr:spPr>
        <a:xfrm>
          <a:off x="13703300" y="6544745"/>
          <a:ext cx="889000" cy="2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29645</xdr:rowOff>
    </xdr:from>
    <xdr:to>
      <xdr:col>19</xdr:col>
      <xdr:colOff>644525</xdr:colOff>
      <xdr:row>39</xdr:row>
      <xdr:rowOff>105900</xdr:rowOff>
    </xdr:to>
    <xdr:cxnSp macro="">
      <xdr:nvCxnSpPr>
        <xdr:cNvPr id="522" name="直線コネクタ 521"/>
        <xdr:cNvCxnSpPr/>
      </xdr:nvCxnSpPr>
      <xdr:spPr>
        <a:xfrm flipV="1">
          <a:off x="12814300" y="6544745"/>
          <a:ext cx="889000" cy="24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60505</xdr:rowOff>
    </xdr:from>
    <xdr:to>
      <xdr:col>23</xdr:col>
      <xdr:colOff>568325</xdr:colOff>
      <xdr:row>38</xdr:row>
      <xdr:rowOff>162105</xdr:rowOff>
    </xdr:to>
    <xdr:sp macro="" textlink="">
      <xdr:nvSpPr>
        <xdr:cNvPr id="532" name="円/楕円 531"/>
        <xdr:cNvSpPr/>
      </xdr:nvSpPr>
      <xdr:spPr>
        <a:xfrm>
          <a:off x="16268700" y="65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38932</xdr:rowOff>
    </xdr:from>
    <xdr:ext cx="534377" cy="259045"/>
    <xdr:sp macro="" textlink="">
      <xdr:nvSpPr>
        <xdr:cNvPr id="533" name="消防費該当値テキスト"/>
        <xdr:cNvSpPr txBox="1"/>
      </xdr:nvSpPr>
      <xdr:spPr>
        <a:xfrm>
          <a:off x="16370300" y="65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28027</xdr:rowOff>
    </xdr:from>
    <xdr:to>
      <xdr:col>22</xdr:col>
      <xdr:colOff>415925</xdr:colOff>
      <xdr:row>38</xdr:row>
      <xdr:rowOff>129627</xdr:rowOff>
    </xdr:to>
    <xdr:sp macro="" textlink="">
      <xdr:nvSpPr>
        <xdr:cNvPr id="534" name="円/楕円 533"/>
        <xdr:cNvSpPr/>
      </xdr:nvSpPr>
      <xdr:spPr>
        <a:xfrm>
          <a:off x="15430500" y="65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146154</xdr:rowOff>
    </xdr:from>
    <xdr:ext cx="534377" cy="259045"/>
    <xdr:sp macro="" textlink="">
      <xdr:nvSpPr>
        <xdr:cNvPr id="535" name="テキスト ボックス 534"/>
        <xdr:cNvSpPr txBox="1"/>
      </xdr:nvSpPr>
      <xdr:spPr>
        <a:xfrm>
          <a:off x="15214111" y="63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41923</xdr:rowOff>
    </xdr:from>
    <xdr:to>
      <xdr:col>21</xdr:col>
      <xdr:colOff>212725</xdr:colOff>
      <xdr:row>39</xdr:row>
      <xdr:rowOff>143523</xdr:rowOff>
    </xdr:to>
    <xdr:sp macro="" textlink="">
      <xdr:nvSpPr>
        <xdr:cNvPr id="536" name="円/楕円 535"/>
        <xdr:cNvSpPr/>
      </xdr:nvSpPr>
      <xdr:spPr>
        <a:xfrm>
          <a:off x="14541500" y="67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134650</xdr:rowOff>
    </xdr:from>
    <xdr:ext cx="534377" cy="259045"/>
    <xdr:sp macro="" textlink="">
      <xdr:nvSpPr>
        <xdr:cNvPr id="537" name="テキスト ボックス 536"/>
        <xdr:cNvSpPr txBox="1"/>
      </xdr:nvSpPr>
      <xdr:spPr>
        <a:xfrm>
          <a:off x="14325111" y="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150295</xdr:rowOff>
    </xdr:from>
    <xdr:to>
      <xdr:col>20</xdr:col>
      <xdr:colOff>9525</xdr:colOff>
      <xdr:row>38</xdr:row>
      <xdr:rowOff>80445</xdr:rowOff>
    </xdr:to>
    <xdr:sp macro="" textlink="">
      <xdr:nvSpPr>
        <xdr:cNvPr id="538" name="円/楕円 537"/>
        <xdr:cNvSpPr/>
      </xdr:nvSpPr>
      <xdr:spPr>
        <a:xfrm>
          <a:off x="13652500" y="64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96972</xdr:rowOff>
    </xdr:from>
    <xdr:ext cx="534377" cy="259045"/>
    <xdr:sp macro="" textlink="">
      <xdr:nvSpPr>
        <xdr:cNvPr id="539" name="テキスト ボックス 538"/>
        <xdr:cNvSpPr txBox="1"/>
      </xdr:nvSpPr>
      <xdr:spPr>
        <a:xfrm>
          <a:off x="13436111" y="626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55100</xdr:rowOff>
    </xdr:from>
    <xdr:to>
      <xdr:col>18</xdr:col>
      <xdr:colOff>492125</xdr:colOff>
      <xdr:row>39</xdr:row>
      <xdr:rowOff>156700</xdr:rowOff>
    </xdr:to>
    <xdr:sp macro="" textlink="">
      <xdr:nvSpPr>
        <xdr:cNvPr id="540" name="円/楕円 539"/>
        <xdr:cNvSpPr/>
      </xdr:nvSpPr>
      <xdr:spPr>
        <a:xfrm>
          <a:off x="12763500" y="6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147827</xdr:rowOff>
    </xdr:from>
    <xdr:ext cx="534377" cy="259045"/>
    <xdr:sp macro="" textlink="">
      <xdr:nvSpPr>
        <xdr:cNvPr id="541" name="テキスト ボックス 540"/>
        <xdr:cNvSpPr txBox="1"/>
      </xdr:nvSpPr>
      <xdr:spPr>
        <a:xfrm>
          <a:off x="12547111" y="68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7645</xdr:rowOff>
    </xdr:from>
    <xdr:to>
      <xdr:col>23</xdr:col>
      <xdr:colOff>517525</xdr:colOff>
      <xdr:row>58</xdr:row>
      <xdr:rowOff>26635</xdr:rowOff>
    </xdr:to>
    <xdr:cxnSp macro="">
      <xdr:nvCxnSpPr>
        <xdr:cNvPr id="570" name="直線コネクタ 569"/>
        <xdr:cNvCxnSpPr/>
      </xdr:nvCxnSpPr>
      <xdr:spPr>
        <a:xfrm flipV="1">
          <a:off x="15481300" y="9951745"/>
          <a:ext cx="8382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99394</xdr:rowOff>
    </xdr:from>
    <xdr:to>
      <xdr:col>22</xdr:col>
      <xdr:colOff>365125</xdr:colOff>
      <xdr:row>58</xdr:row>
      <xdr:rowOff>26635</xdr:rowOff>
    </xdr:to>
    <xdr:cxnSp macro="">
      <xdr:nvCxnSpPr>
        <xdr:cNvPr id="573" name="直線コネクタ 572"/>
        <xdr:cNvCxnSpPr/>
      </xdr:nvCxnSpPr>
      <xdr:spPr>
        <a:xfrm>
          <a:off x="14592300" y="9872044"/>
          <a:ext cx="889000" cy="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99394</xdr:rowOff>
    </xdr:from>
    <xdr:to>
      <xdr:col>21</xdr:col>
      <xdr:colOff>161925</xdr:colOff>
      <xdr:row>58</xdr:row>
      <xdr:rowOff>12393</xdr:rowOff>
    </xdr:to>
    <xdr:cxnSp macro="">
      <xdr:nvCxnSpPr>
        <xdr:cNvPr id="576" name="直線コネクタ 575"/>
        <xdr:cNvCxnSpPr/>
      </xdr:nvCxnSpPr>
      <xdr:spPr>
        <a:xfrm flipV="1">
          <a:off x="13703300" y="9872044"/>
          <a:ext cx="889000" cy="8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116470</xdr:rowOff>
    </xdr:from>
    <xdr:to>
      <xdr:col>19</xdr:col>
      <xdr:colOff>644525</xdr:colOff>
      <xdr:row>58</xdr:row>
      <xdr:rowOff>12393</xdr:rowOff>
    </xdr:to>
    <xdr:cxnSp macro="">
      <xdr:nvCxnSpPr>
        <xdr:cNvPr id="579" name="直線コネクタ 578"/>
        <xdr:cNvCxnSpPr/>
      </xdr:nvCxnSpPr>
      <xdr:spPr>
        <a:xfrm>
          <a:off x="12814300" y="9889120"/>
          <a:ext cx="889000" cy="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128295</xdr:rowOff>
    </xdr:from>
    <xdr:to>
      <xdr:col>23</xdr:col>
      <xdr:colOff>568325</xdr:colOff>
      <xdr:row>58</xdr:row>
      <xdr:rowOff>58445</xdr:rowOff>
    </xdr:to>
    <xdr:sp macro="" textlink="">
      <xdr:nvSpPr>
        <xdr:cNvPr id="589" name="円/楕円 588"/>
        <xdr:cNvSpPr/>
      </xdr:nvSpPr>
      <xdr:spPr>
        <a:xfrm>
          <a:off x="162687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43222</xdr:rowOff>
    </xdr:from>
    <xdr:ext cx="534377" cy="259045"/>
    <xdr:sp macro="" textlink="">
      <xdr:nvSpPr>
        <xdr:cNvPr id="590" name="教育費該当値テキスト"/>
        <xdr:cNvSpPr txBox="1"/>
      </xdr:nvSpPr>
      <xdr:spPr>
        <a:xfrm>
          <a:off x="16370300" y="98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147285</xdr:rowOff>
    </xdr:from>
    <xdr:to>
      <xdr:col>22</xdr:col>
      <xdr:colOff>415925</xdr:colOff>
      <xdr:row>58</xdr:row>
      <xdr:rowOff>77435</xdr:rowOff>
    </xdr:to>
    <xdr:sp macro="" textlink="">
      <xdr:nvSpPr>
        <xdr:cNvPr id="591" name="円/楕円 590"/>
        <xdr:cNvSpPr/>
      </xdr:nvSpPr>
      <xdr:spPr>
        <a:xfrm>
          <a:off x="15430500" y="99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68562</xdr:rowOff>
    </xdr:from>
    <xdr:ext cx="534377" cy="259045"/>
    <xdr:sp macro="" textlink="">
      <xdr:nvSpPr>
        <xdr:cNvPr id="592" name="テキスト ボックス 591"/>
        <xdr:cNvSpPr txBox="1"/>
      </xdr:nvSpPr>
      <xdr:spPr>
        <a:xfrm>
          <a:off x="15214111" y="100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48594</xdr:rowOff>
    </xdr:from>
    <xdr:to>
      <xdr:col>21</xdr:col>
      <xdr:colOff>212725</xdr:colOff>
      <xdr:row>57</xdr:row>
      <xdr:rowOff>150194</xdr:rowOff>
    </xdr:to>
    <xdr:sp macro="" textlink="">
      <xdr:nvSpPr>
        <xdr:cNvPr id="593" name="円/楕円 592"/>
        <xdr:cNvSpPr/>
      </xdr:nvSpPr>
      <xdr:spPr>
        <a:xfrm>
          <a:off x="14541500" y="98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141321</xdr:rowOff>
    </xdr:from>
    <xdr:ext cx="534377" cy="259045"/>
    <xdr:sp macro="" textlink="">
      <xdr:nvSpPr>
        <xdr:cNvPr id="594" name="テキスト ボックス 593"/>
        <xdr:cNvSpPr txBox="1"/>
      </xdr:nvSpPr>
      <xdr:spPr>
        <a:xfrm>
          <a:off x="14325111" y="991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133043</xdr:rowOff>
    </xdr:from>
    <xdr:to>
      <xdr:col>20</xdr:col>
      <xdr:colOff>9525</xdr:colOff>
      <xdr:row>58</xdr:row>
      <xdr:rowOff>63193</xdr:rowOff>
    </xdr:to>
    <xdr:sp macro="" textlink="">
      <xdr:nvSpPr>
        <xdr:cNvPr id="595" name="円/楕円 594"/>
        <xdr:cNvSpPr/>
      </xdr:nvSpPr>
      <xdr:spPr>
        <a:xfrm>
          <a:off x="13652500" y="990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54320</xdr:rowOff>
    </xdr:from>
    <xdr:ext cx="534377" cy="259045"/>
    <xdr:sp macro="" textlink="">
      <xdr:nvSpPr>
        <xdr:cNvPr id="596" name="テキスト ボックス 595"/>
        <xdr:cNvSpPr txBox="1"/>
      </xdr:nvSpPr>
      <xdr:spPr>
        <a:xfrm>
          <a:off x="13436111" y="99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65670</xdr:rowOff>
    </xdr:from>
    <xdr:to>
      <xdr:col>18</xdr:col>
      <xdr:colOff>492125</xdr:colOff>
      <xdr:row>57</xdr:row>
      <xdr:rowOff>167270</xdr:rowOff>
    </xdr:to>
    <xdr:sp macro="" textlink="">
      <xdr:nvSpPr>
        <xdr:cNvPr id="597" name="円/楕円 596"/>
        <xdr:cNvSpPr/>
      </xdr:nvSpPr>
      <xdr:spPr>
        <a:xfrm>
          <a:off x="12763500" y="98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158397</xdr:rowOff>
    </xdr:from>
    <xdr:ext cx="534377" cy="259045"/>
    <xdr:sp macro="" textlink="">
      <xdr:nvSpPr>
        <xdr:cNvPr id="598" name="テキスト ボックス 597"/>
        <xdr:cNvSpPr txBox="1"/>
      </xdr:nvSpPr>
      <xdr:spPr>
        <a:xfrm>
          <a:off x="12547111" y="99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9306</xdr:rowOff>
    </xdr:from>
    <xdr:to>
      <xdr:col>23</xdr:col>
      <xdr:colOff>517525</xdr:colOff>
      <xdr:row>78</xdr:row>
      <xdr:rowOff>82400</xdr:rowOff>
    </xdr:to>
    <xdr:cxnSp macro="">
      <xdr:nvCxnSpPr>
        <xdr:cNvPr id="625" name="直線コネクタ 624"/>
        <xdr:cNvCxnSpPr/>
      </xdr:nvCxnSpPr>
      <xdr:spPr>
        <a:xfrm flipV="1">
          <a:off x="15481300" y="13382406"/>
          <a:ext cx="838200" cy="7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6"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82400</xdr:rowOff>
    </xdr:from>
    <xdr:to>
      <xdr:col>22</xdr:col>
      <xdr:colOff>365125</xdr:colOff>
      <xdr:row>78</xdr:row>
      <xdr:rowOff>115230</xdr:rowOff>
    </xdr:to>
    <xdr:cxnSp macro="">
      <xdr:nvCxnSpPr>
        <xdr:cNvPr id="628" name="直線コネクタ 627"/>
        <xdr:cNvCxnSpPr/>
      </xdr:nvCxnSpPr>
      <xdr:spPr>
        <a:xfrm flipV="1">
          <a:off x="14592300" y="13455500"/>
          <a:ext cx="8890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1642</xdr:rowOff>
    </xdr:from>
    <xdr:to>
      <xdr:col>21</xdr:col>
      <xdr:colOff>161925</xdr:colOff>
      <xdr:row>78</xdr:row>
      <xdr:rowOff>115230</xdr:rowOff>
    </xdr:to>
    <xdr:cxnSp macro="">
      <xdr:nvCxnSpPr>
        <xdr:cNvPr id="631" name="直線コネクタ 630"/>
        <xdr:cNvCxnSpPr/>
      </xdr:nvCxnSpPr>
      <xdr:spPr>
        <a:xfrm>
          <a:off x="13703300" y="12860392"/>
          <a:ext cx="889000" cy="6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3" name="テキスト ボックス 632"/>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1642</xdr:rowOff>
    </xdr:from>
    <xdr:to>
      <xdr:col>19</xdr:col>
      <xdr:colOff>644525</xdr:colOff>
      <xdr:row>75</xdr:row>
      <xdr:rowOff>64331</xdr:rowOff>
    </xdr:to>
    <xdr:cxnSp macro="">
      <xdr:nvCxnSpPr>
        <xdr:cNvPr id="634" name="直線コネクタ 633"/>
        <xdr:cNvCxnSpPr/>
      </xdr:nvCxnSpPr>
      <xdr:spPr>
        <a:xfrm flipV="1">
          <a:off x="12814300" y="12860392"/>
          <a:ext cx="889000" cy="6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6" name="テキスト ボックス 635"/>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38" name="テキスト ボックス 637"/>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129956</xdr:rowOff>
    </xdr:from>
    <xdr:to>
      <xdr:col>23</xdr:col>
      <xdr:colOff>568325</xdr:colOff>
      <xdr:row>78</xdr:row>
      <xdr:rowOff>60106</xdr:rowOff>
    </xdr:to>
    <xdr:sp macro="" textlink="">
      <xdr:nvSpPr>
        <xdr:cNvPr id="644" name="円/楕円 643"/>
        <xdr:cNvSpPr/>
      </xdr:nvSpPr>
      <xdr:spPr>
        <a:xfrm>
          <a:off x="162687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152833</xdr:rowOff>
    </xdr:from>
    <xdr:ext cx="534377" cy="259045"/>
    <xdr:sp macro="" textlink="">
      <xdr:nvSpPr>
        <xdr:cNvPr id="645" name="災害復旧費該当値テキスト"/>
        <xdr:cNvSpPr txBox="1"/>
      </xdr:nvSpPr>
      <xdr:spPr>
        <a:xfrm>
          <a:off x="16370300" y="1318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31600</xdr:rowOff>
    </xdr:from>
    <xdr:to>
      <xdr:col>22</xdr:col>
      <xdr:colOff>415925</xdr:colOff>
      <xdr:row>78</xdr:row>
      <xdr:rowOff>133200</xdr:rowOff>
    </xdr:to>
    <xdr:sp macro="" textlink="">
      <xdr:nvSpPr>
        <xdr:cNvPr id="646" name="円/楕円 645"/>
        <xdr:cNvSpPr/>
      </xdr:nvSpPr>
      <xdr:spPr>
        <a:xfrm>
          <a:off x="15430500" y="134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149727</xdr:rowOff>
    </xdr:from>
    <xdr:ext cx="534377" cy="259045"/>
    <xdr:sp macro="" textlink="">
      <xdr:nvSpPr>
        <xdr:cNvPr id="647" name="テキスト ボックス 646"/>
        <xdr:cNvSpPr txBox="1"/>
      </xdr:nvSpPr>
      <xdr:spPr>
        <a:xfrm>
          <a:off x="15214111" y="1317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64430</xdr:rowOff>
    </xdr:from>
    <xdr:to>
      <xdr:col>21</xdr:col>
      <xdr:colOff>212725</xdr:colOff>
      <xdr:row>78</xdr:row>
      <xdr:rowOff>166030</xdr:rowOff>
    </xdr:to>
    <xdr:sp macro="" textlink="">
      <xdr:nvSpPr>
        <xdr:cNvPr id="648" name="円/楕円 647"/>
        <xdr:cNvSpPr/>
      </xdr:nvSpPr>
      <xdr:spPr>
        <a:xfrm>
          <a:off x="14541500" y="134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11107</xdr:rowOff>
    </xdr:from>
    <xdr:ext cx="534377" cy="259045"/>
    <xdr:sp macro="" textlink="">
      <xdr:nvSpPr>
        <xdr:cNvPr id="649" name="テキスト ボックス 648"/>
        <xdr:cNvSpPr txBox="1"/>
      </xdr:nvSpPr>
      <xdr:spPr>
        <a:xfrm>
          <a:off x="14325111" y="1321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122292</xdr:rowOff>
    </xdr:from>
    <xdr:to>
      <xdr:col>20</xdr:col>
      <xdr:colOff>9525</xdr:colOff>
      <xdr:row>75</xdr:row>
      <xdr:rowOff>52442</xdr:rowOff>
    </xdr:to>
    <xdr:sp macro="" textlink="">
      <xdr:nvSpPr>
        <xdr:cNvPr id="650" name="円/楕円 649"/>
        <xdr:cNvSpPr/>
      </xdr:nvSpPr>
      <xdr:spPr>
        <a:xfrm>
          <a:off x="13652500" y="1280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68969</xdr:rowOff>
    </xdr:from>
    <xdr:ext cx="599010" cy="259045"/>
    <xdr:sp macro="" textlink="">
      <xdr:nvSpPr>
        <xdr:cNvPr id="651" name="テキスト ボックス 650"/>
        <xdr:cNvSpPr txBox="1"/>
      </xdr:nvSpPr>
      <xdr:spPr>
        <a:xfrm>
          <a:off x="13403794" y="1258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285,393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13531</xdr:rowOff>
    </xdr:from>
    <xdr:to>
      <xdr:col>18</xdr:col>
      <xdr:colOff>492125</xdr:colOff>
      <xdr:row>75</xdr:row>
      <xdr:rowOff>115131</xdr:rowOff>
    </xdr:to>
    <xdr:sp macro="" textlink="">
      <xdr:nvSpPr>
        <xdr:cNvPr id="652" name="円/楕円 651"/>
        <xdr:cNvSpPr/>
      </xdr:nvSpPr>
      <xdr:spPr>
        <a:xfrm>
          <a:off x="12763500" y="128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131658</xdr:rowOff>
    </xdr:from>
    <xdr:ext cx="599010" cy="259045"/>
    <xdr:sp macro="" textlink="">
      <xdr:nvSpPr>
        <xdr:cNvPr id="653" name="テキスト ボックス 652"/>
        <xdr:cNvSpPr txBox="1"/>
      </xdr:nvSpPr>
      <xdr:spPr>
        <a:xfrm>
          <a:off x="12514794" y="1264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35888</xdr:rowOff>
    </xdr:from>
    <xdr:to>
      <xdr:col>23</xdr:col>
      <xdr:colOff>517525</xdr:colOff>
      <xdr:row>96</xdr:row>
      <xdr:rowOff>43231</xdr:rowOff>
    </xdr:to>
    <xdr:cxnSp macro="">
      <xdr:nvCxnSpPr>
        <xdr:cNvPr id="678" name="直線コネクタ 677"/>
        <xdr:cNvCxnSpPr/>
      </xdr:nvCxnSpPr>
      <xdr:spPr>
        <a:xfrm>
          <a:off x="15481300" y="16495088"/>
          <a:ext cx="8382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35888</xdr:rowOff>
    </xdr:from>
    <xdr:to>
      <xdr:col>22</xdr:col>
      <xdr:colOff>365125</xdr:colOff>
      <xdr:row>96</xdr:row>
      <xdr:rowOff>39111</xdr:rowOff>
    </xdr:to>
    <xdr:cxnSp macro="">
      <xdr:nvCxnSpPr>
        <xdr:cNvPr id="681" name="直線コネクタ 680"/>
        <xdr:cNvCxnSpPr/>
      </xdr:nvCxnSpPr>
      <xdr:spPr>
        <a:xfrm flipV="1">
          <a:off x="14592300" y="16495088"/>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31144</xdr:rowOff>
    </xdr:from>
    <xdr:to>
      <xdr:col>21</xdr:col>
      <xdr:colOff>161925</xdr:colOff>
      <xdr:row>96</xdr:row>
      <xdr:rowOff>39111</xdr:rowOff>
    </xdr:to>
    <xdr:cxnSp macro="">
      <xdr:nvCxnSpPr>
        <xdr:cNvPr id="684" name="直線コネクタ 683"/>
        <xdr:cNvCxnSpPr/>
      </xdr:nvCxnSpPr>
      <xdr:spPr>
        <a:xfrm>
          <a:off x="13703300" y="1649034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29823</xdr:rowOff>
    </xdr:from>
    <xdr:to>
      <xdr:col>19</xdr:col>
      <xdr:colOff>644525</xdr:colOff>
      <xdr:row>96</xdr:row>
      <xdr:rowOff>31144</xdr:rowOff>
    </xdr:to>
    <xdr:cxnSp macro="">
      <xdr:nvCxnSpPr>
        <xdr:cNvPr id="687" name="直線コネクタ 686"/>
        <xdr:cNvCxnSpPr/>
      </xdr:nvCxnSpPr>
      <xdr:spPr>
        <a:xfrm>
          <a:off x="12814300" y="1648902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163881</xdr:rowOff>
    </xdr:from>
    <xdr:to>
      <xdr:col>23</xdr:col>
      <xdr:colOff>568325</xdr:colOff>
      <xdr:row>96</xdr:row>
      <xdr:rowOff>94031</xdr:rowOff>
    </xdr:to>
    <xdr:sp macro="" textlink="">
      <xdr:nvSpPr>
        <xdr:cNvPr id="697" name="円/楕円 696"/>
        <xdr:cNvSpPr/>
      </xdr:nvSpPr>
      <xdr:spPr>
        <a:xfrm>
          <a:off x="16268700" y="164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142308</xdr:rowOff>
    </xdr:from>
    <xdr:ext cx="534377" cy="259045"/>
    <xdr:sp macro="" textlink="">
      <xdr:nvSpPr>
        <xdr:cNvPr id="698" name="公債費該当値テキスト"/>
        <xdr:cNvSpPr txBox="1"/>
      </xdr:nvSpPr>
      <xdr:spPr>
        <a:xfrm>
          <a:off x="16370300" y="164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156538</xdr:rowOff>
    </xdr:from>
    <xdr:to>
      <xdr:col>22</xdr:col>
      <xdr:colOff>415925</xdr:colOff>
      <xdr:row>96</xdr:row>
      <xdr:rowOff>86688</xdr:rowOff>
    </xdr:to>
    <xdr:sp macro="" textlink="">
      <xdr:nvSpPr>
        <xdr:cNvPr id="699" name="円/楕円 698"/>
        <xdr:cNvSpPr/>
      </xdr:nvSpPr>
      <xdr:spPr>
        <a:xfrm>
          <a:off x="15430500" y="164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77815</xdr:rowOff>
    </xdr:from>
    <xdr:ext cx="534377" cy="259045"/>
    <xdr:sp macro="" textlink="">
      <xdr:nvSpPr>
        <xdr:cNvPr id="700" name="テキスト ボックス 699"/>
        <xdr:cNvSpPr txBox="1"/>
      </xdr:nvSpPr>
      <xdr:spPr>
        <a:xfrm>
          <a:off x="15214111" y="165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159761</xdr:rowOff>
    </xdr:from>
    <xdr:to>
      <xdr:col>21</xdr:col>
      <xdr:colOff>212725</xdr:colOff>
      <xdr:row>96</xdr:row>
      <xdr:rowOff>89911</xdr:rowOff>
    </xdr:to>
    <xdr:sp macro="" textlink="">
      <xdr:nvSpPr>
        <xdr:cNvPr id="701" name="円/楕円 700"/>
        <xdr:cNvSpPr/>
      </xdr:nvSpPr>
      <xdr:spPr>
        <a:xfrm>
          <a:off x="14541500" y="164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81038</xdr:rowOff>
    </xdr:from>
    <xdr:ext cx="534377" cy="259045"/>
    <xdr:sp macro="" textlink="">
      <xdr:nvSpPr>
        <xdr:cNvPr id="702" name="テキスト ボックス 701"/>
        <xdr:cNvSpPr txBox="1"/>
      </xdr:nvSpPr>
      <xdr:spPr>
        <a:xfrm>
          <a:off x="14325111" y="165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151794</xdr:rowOff>
    </xdr:from>
    <xdr:to>
      <xdr:col>20</xdr:col>
      <xdr:colOff>9525</xdr:colOff>
      <xdr:row>96</xdr:row>
      <xdr:rowOff>81944</xdr:rowOff>
    </xdr:to>
    <xdr:sp macro="" textlink="">
      <xdr:nvSpPr>
        <xdr:cNvPr id="703" name="円/楕円 702"/>
        <xdr:cNvSpPr/>
      </xdr:nvSpPr>
      <xdr:spPr>
        <a:xfrm>
          <a:off x="13652500" y="164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73071</xdr:rowOff>
    </xdr:from>
    <xdr:ext cx="534377" cy="259045"/>
    <xdr:sp macro="" textlink="">
      <xdr:nvSpPr>
        <xdr:cNvPr id="704" name="テキスト ボックス 703"/>
        <xdr:cNvSpPr txBox="1"/>
      </xdr:nvSpPr>
      <xdr:spPr>
        <a:xfrm>
          <a:off x="13436111" y="165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150473</xdr:rowOff>
    </xdr:from>
    <xdr:to>
      <xdr:col>18</xdr:col>
      <xdr:colOff>492125</xdr:colOff>
      <xdr:row>96</xdr:row>
      <xdr:rowOff>80623</xdr:rowOff>
    </xdr:to>
    <xdr:sp macro="" textlink="">
      <xdr:nvSpPr>
        <xdr:cNvPr id="705" name="円/楕円 704"/>
        <xdr:cNvSpPr/>
      </xdr:nvSpPr>
      <xdr:spPr>
        <a:xfrm>
          <a:off x="12763500" y="164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71750</xdr:rowOff>
    </xdr:from>
    <xdr:ext cx="534377" cy="259045"/>
    <xdr:sp macro="" textlink="">
      <xdr:nvSpPr>
        <xdr:cNvPr id="706" name="テキスト ボックス 705"/>
        <xdr:cNvSpPr txBox="1"/>
      </xdr:nvSpPr>
      <xdr:spPr>
        <a:xfrm>
          <a:off x="12547111" y="165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109220</xdr:rowOff>
    </xdr:from>
    <xdr:to>
      <xdr:col>28</xdr:col>
      <xdr:colOff>314325</xdr:colOff>
      <xdr:row>39</xdr:row>
      <xdr:rowOff>44450</xdr:rowOff>
    </xdr:to>
    <xdr:cxnSp macro="">
      <xdr:nvCxnSpPr>
        <xdr:cNvPr id="744" name="直線コネクタ 743"/>
        <xdr:cNvCxnSpPr/>
      </xdr:nvCxnSpPr>
      <xdr:spPr>
        <a:xfrm>
          <a:off x="18656300" y="5938520"/>
          <a:ext cx="889000" cy="7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134383</xdr:rowOff>
    </xdr:from>
    <xdr:ext cx="378565" cy="259045"/>
    <xdr:sp macro="" textlink="">
      <xdr:nvSpPr>
        <xdr:cNvPr id="748" name="テキスト ボックス 747"/>
        <xdr:cNvSpPr txBox="1"/>
      </xdr:nvSpPr>
      <xdr:spPr>
        <a:xfrm>
          <a:off x="18467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58420</xdr:rowOff>
    </xdr:from>
    <xdr:to>
      <xdr:col>27</xdr:col>
      <xdr:colOff>161925</xdr:colOff>
      <xdr:row>34</xdr:row>
      <xdr:rowOff>160020</xdr:rowOff>
    </xdr:to>
    <xdr:sp macro="" textlink="">
      <xdr:nvSpPr>
        <xdr:cNvPr id="762" name="円/楕円 761"/>
        <xdr:cNvSpPr/>
      </xdr:nvSpPr>
      <xdr:spPr>
        <a:xfrm>
          <a:off x="18605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5097</xdr:rowOff>
    </xdr:from>
    <xdr:ext cx="469744" cy="259045"/>
    <xdr:sp macro="" textlink="">
      <xdr:nvSpPr>
        <xdr:cNvPr id="763" name="テキスト ボックス 762"/>
        <xdr:cNvSpPr txBox="1"/>
      </xdr:nvSpPr>
      <xdr:spPr>
        <a:xfrm>
          <a:off x="18421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土木費は、住民一人あたり８７万６，２６２円となっている。これは、東日本大震災による復興事業等によるものであるが、ピークを過ぎたことにより前年度決算と比較すると</a:t>
          </a:r>
          <a:r>
            <a:rPr kumimoji="1" lang="ja-JP" altLang="en-US" sz="1300">
              <a:solidFill>
                <a:sysClr val="windowText" lastClr="000000"/>
              </a:solidFill>
              <a:latin typeface="ＭＳ Ｐゴシック"/>
            </a:rPr>
            <a:t>１５％減</a:t>
          </a:r>
          <a:r>
            <a:rPr kumimoji="1" lang="ja-JP" altLang="en-US" sz="1300">
              <a:latin typeface="ＭＳ Ｐゴシック"/>
            </a:rPr>
            <a:t>となっている。</a:t>
          </a:r>
        </a:p>
        <a:p>
          <a:r>
            <a:rPr kumimoji="1" lang="ja-JP" altLang="en-US" sz="1300">
              <a:latin typeface="ＭＳ Ｐゴシック"/>
            </a:rPr>
            <a:t>災害復旧費については、住民一人あたり５万７，０４０円となっているが、これは農地災害復旧費によるものである。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財政調整基金残高は、東日本大震災による補助事業である災害救助事業、災害復旧事業や復興交付金事業により単独事業の割合が縮小したことにより、増加傾向となっている。</a:t>
          </a:r>
        </a:p>
        <a:p>
          <a:r>
            <a:rPr kumimoji="1" lang="ja-JP" altLang="en-US" sz="1400">
              <a:latin typeface="ＭＳ ゴシック" pitchFamily="49" charset="-128"/>
              <a:ea typeface="ＭＳ ゴシック" pitchFamily="49" charset="-128"/>
            </a:rPr>
            <a:t>東日本大震災復興事業等の翌年度繰越の増により前年度と比較し実質収支額が約２億３，６３８万円１千円の減、</a:t>
          </a:r>
          <a:r>
            <a:rPr kumimoji="1" lang="en-US" altLang="ja-JP" sz="1400">
              <a:latin typeface="ＭＳ ゴシック" pitchFamily="49" charset="-128"/>
              <a:ea typeface="ＭＳ ゴシック" pitchFamily="49" charset="-128"/>
            </a:rPr>
            <a:t>7.72</a:t>
          </a:r>
          <a:r>
            <a:rPr kumimoji="1" lang="ja-JP" altLang="en-US" sz="1400">
              <a:latin typeface="ＭＳ ゴシック" pitchFamily="49" charset="-128"/>
              <a:ea typeface="ＭＳ ゴシック" pitchFamily="49" charset="-128"/>
            </a:rPr>
            <a:t>ポイントの減となっており、実質単年度収支についても、</a:t>
          </a:r>
          <a:r>
            <a:rPr kumimoji="1" lang="en-US" altLang="ja-JP" sz="1400">
              <a:latin typeface="ＭＳ ゴシック" pitchFamily="49" charset="-128"/>
              <a:ea typeface="ＭＳ ゴシック" pitchFamily="49" charset="-128"/>
            </a:rPr>
            <a:t>5.06</a:t>
          </a:r>
          <a:r>
            <a:rPr kumimoji="1" lang="ja-JP" altLang="en-US" sz="1400">
              <a:latin typeface="ＭＳ ゴシック" pitchFamily="49" charset="-128"/>
              <a:ea typeface="ＭＳ ゴシック" pitchFamily="49" charset="-128"/>
            </a:rPr>
            <a:t>ポイント減となっている。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連結実質赤字比率については、すべての会計で黒字経営となっている。</a:t>
          </a:r>
        </a:p>
        <a:p>
          <a:r>
            <a:rPr kumimoji="1" lang="ja-JP" altLang="en-US" sz="1400">
              <a:latin typeface="ＭＳ ゴシック" pitchFamily="49" charset="-128"/>
              <a:ea typeface="ＭＳ ゴシック" pitchFamily="49" charset="-128"/>
            </a:rPr>
            <a:t>　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13146527</v>
      </c>
      <c r="BO4" s="381"/>
      <c r="BP4" s="381"/>
      <c r="BQ4" s="381"/>
      <c r="BR4" s="381"/>
      <c r="BS4" s="381"/>
      <c r="BT4" s="381"/>
      <c r="BU4" s="382"/>
      <c r="BV4" s="380">
        <v>14392160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11.8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12753808</v>
      </c>
      <c r="BO5" s="418"/>
      <c r="BP5" s="418"/>
      <c r="BQ5" s="418"/>
      <c r="BR5" s="418"/>
      <c r="BS5" s="418"/>
      <c r="BT5" s="418"/>
      <c r="BU5" s="419"/>
      <c r="BV5" s="417">
        <v>13833851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80.900000000000006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392719</v>
      </c>
      <c r="BO6" s="418"/>
      <c r="BP6" s="418"/>
      <c r="BQ6" s="418"/>
      <c r="BR6" s="418"/>
      <c r="BS6" s="418"/>
      <c r="BT6" s="418"/>
      <c r="BU6" s="419"/>
      <c r="BV6" s="417">
        <v>558309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v>
      </c>
      <c r="CU6" s="455"/>
      <c r="CV6" s="455"/>
      <c r="CW6" s="455"/>
      <c r="CX6" s="455"/>
      <c r="CY6" s="455"/>
      <c r="CZ6" s="455"/>
      <c r="DA6" s="456"/>
      <c r="DB6" s="454">
        <v>86.5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267148</v>
      </c>
      <c r="BO7" s="418"/>
      <c r="BP7" s="418"/>
      <c r="BQ7" s="418"/>
      <c r="BR7" s="418"/>
      <c r="BS7" s="418"/>
      <c r="BT7" s="418"/>
      <c r="BU7" s="419"/>
      <c r="BV7" s="417">
        <v>196357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3052227</v>
      </c>
      <c r="CU7" s="418"/>
      <c r="CV7" s="418"/>
      <c r="CW7" s="418"/>
      <c r="CX7" s="418"/>
      <c r="CY7" s="418"/>
      <c r="CZ7" s="418"/>
      <c r="DA7" s="419"/>
      <c r="DB7" s="417">
        <v>3060029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125571</v>
      </c>
      <c r="BO8" s="418"/>
      <c r="BP8" s="418"/>
      <c r="BQ8" s="418"/>
      <c r="BR8" s="418"/>
      <c r="BS8" s="418"/>
      <c r="BT8" s="418"/>
      <c r="BU8" s="419"/>
      <c r="BV8" s="417">
        <v>361952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0.79</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8218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-236381</v>
      </c>
      <c r="BO9" s="418"/>
      <c r="BP9" s="418"/>
      <c r="BQ9" s="418"/>
      <c r="BR9" s="418"/>
      <c r="BS9" s="418"/>
      <c r="BT9" s="418"/>
      <c r="BU9" s="419"/>
      <c r="BV9" s="417">
        <v>-166071</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9.3000000000000007</v>
      </c>
      <c r="CU9" s="415"/>
      <c r="CV9" s="415"/>
      <c r="CW9" s="415"/>
      <c r="CX9" s="415"/>
      <c r="CY9" s="415"/>
      <c r="CZ9" s="415"/>
      <c r="DA9" s="416"/>
      <c r="DB9" s="414">
        <v>5.9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8224</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182508</v>
      </c>
      <c r="BO10" s="418"/>
      <c r="BP10" s="418"/>
      <c r="BQ10" s="418"/>
      <c r="BR10" s="418"/>
      <c r="BS10" s="418"/>
      <c r="BT10" s="418"/>
      <c r="BU10" s="419"/>
      <c r="BV10" s="417">
        <v>266802</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8053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8010</v>
      </c>
      <c r="S13" s="499"/>
      <c r="T13" s="499"/>
      <c r="U13" s="499"/>
      <c r="V13" s="500"/>
      <c r="W13" s="433" t="s">
        <v>125</v>
      </c>
      <c r="X13" s="434"/>
      <c r="Y13" s="434"/>
      <c r="Z13" s="434"/>
      <c r="AA13" s="434"/>
      <c r="AB13" s="424"/>
      <c r="AC13" s="468">
        <v>437</v>
      </c>
      <c r="AD13" s="469"/>
      <c r="AE13" s="469"/>
      <c r="AF13" s="469"/>
      <c r="AG13" s="508"/>
      <c r="AH13" s="468">
        <v>514</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-53873</v>
      </c>
      <c r="BO13" s="418"/>
      <c r="BP13" s="418"/>
      <c r="BQ13" s="418"/>
      <c r="BR13" s="418"/>
      <c r="BS13" s="418"/>
      <c r="BT13" s="418"/>
      <c r="BU13" s="419"/>
      <c r="BV13" s="417">
        <v>100731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9.8000000000000007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8038</v>
      </c>
      <c r="S14" s="499"/>
      <c r="T14" s="499"/>
      <c r="U14" s="499"/>
      <c r="V14" s="500"/>
      <c r="W14" s="407"/>
      <c r="X14" s="408"/>
      <c r="Y14" s="408"/>
      <c r="Z14" s="408"/>
      <c r="AA14" s="408"/>
      <c r="AB14" s="397"/>
      <c r="AC14" s="501">
        <v>10.8</v>
      </c>
      <c r="AD14" s="502"/>
      <c r="AE14" s="502"/>
      <c r="AF14" s="502"/>
      <c r="AG14" s="503"/>
      <c r="AH14" s="501">
        <v>13.3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7997</v>
      </c>
      <c r="S15" s="499"/>
      <c r="T15" s="499"/>
      <c r="U15" s="499"/>
      <c r="V15" s="500"/>
      <c r="W15" s="433" t="s">
        <v>131</v>
      </c>
      <c r="X15" s="434"/>
      <c r="Y15" s="434"/>
      <c r="Z15" s="434"/>
      <c r="AA15" s="434"/>
      <c r="AB15" s="424"/>
      <c r="AC15" s="468">
        <v>1475</v>
      </c>
      <c r="AD15" s="469"/>
      <c r="AE15" s="469"/>
      <c r="AF15" s="469"/>
      <c r="AG15" s="508"/>
      <c r="AH15" s="468">
        <v>1347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1898489</v>
      </c>
      <c r="BO15" s="381"/>
      <c r="BP15" s="381"/>
      <c r="BQ15" s="381"/>
      <c r="BR15" s="381"/>
      <c r="BS15" s="381"/>
      <c r="BT15" s="381"/>
      <c r="BU15" s="382"/>
      <c r="BV15" s="380">
        <v>1813558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36.299999999999997</v>
      </c>
      <c r="AD16" s="502"/>
      <c r="AE16" s="502"/>
      <c r="AF16" s="502"/>
      <c r="AG16" s="503"/>
      <c r="AH16" s="501">
        <v>34.799999999999997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2351062</v>
      </c>
      <c r="BO16" s="418"/>
      <c r="BP16" s="418"/>
      <c r="BQ16" s="418"/>
      <c r="BR16" s="418"/>
      <c r="BS16" s="418"/>
      <c r="BT16" s="418"/>
      <c r="BU16" s="419"/>
      <c r="BV16" s="417">
        <v>2300935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2153</v>
      </c>
      <c r="AD17" s="469"/>
      <c r="AE17" s="469"/>
      <c r="AF17" s="469"/>
      <c r="AG17" s="508"/>
      <c r="AH17" s="468">
        <v>2011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2459071</v>
      </c>
      <c r="BO17" s="418"/>
      <c r="BP17" s="418"/>
      <c r="BQ17" s="418"/>
      <c r="BR17" s="418"/>
      <c r="BS17" s="418"/>
      <c r="BT17" s="418"/>
      <c r="BU17" s="419"/>
      <c r="BV17" s="417">
        <v>2347659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46.53</v>
      </c>
      <c r="M18" s="530"/>
      <c r="N18" s="530"/>
      <c r="O18" s="530"/>
      <c r="P18" s="530"/>
      <c r="Q18" s="530"/>
      <c r="R18" s="531"/>
      <c r="S18" s="531"/>
      <c r="T18" s="531"/>
      <c r="U18" s="531"/>
      <c r="V18" s="532"/>
      <c r="W18" s="435"/>
      <c r="X18" s="436"/>
      <c r="Y18" s="436"/>
      <c r="Z18" s="436"/>
      <c r="AA18" s="436"/>
      <c r="AB18" s="427"/>
      <c r="AC18" s="533">
        <v>53</v>
      </c>
      <c r="AD18" s="534"/>
      <c r="AE18" s="534"/>
      <c r="AF18" s="534"/>
      <c r="AG18" s="535"/>
      <c r="AH18" s="533">
        <v>51.9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2803287</v>
      </c>
      <c r="BO18" s="418"/>
      <c r="BP18" s="418"/>
      <c r="BQ18" s="418"/>
      <c r="BR18" s="418"/>
      <c r="BS18" s="418"/>
      <c r="BT18" s="418"/>
      <c r="BU18" s="419"/>
      <c r="BV18" s="417">
        <v>2825980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177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4653170</v>
      </c>
      <c r="BO19" s="418"/>
      <c r="BP19" s="418"/>
      <c r="BQ19" s="418"/>
      <c r="BR19" s="418"/>
      <c r="BS19" s="418"/>
      <c r="BT19" s="418"/>
      <c r="BU19" s="419"/>
      <c r="BV19" s="417">
        <v>7557419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2699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4691377</v>
      </c>
      <c r="BO23" s="418"/>
      <c r="BP23" s="418"/>
      <c r="BQ23" s="418"/>
      <c r="BR23" s="418"/>
      <c r="BS23" s="418"/>
      <c r="BT23" s="418"/>
      <c r="BU23" s="419"/>
      <c r="BV23" s="417">
        <v>4638228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7350</v>
      </c>
      <c r="R24" s="469"/>
      <c r="S24" s="469"/>
      <c r="T24" s="469"/>
      <c r="U24" s="469"/>
      <c r="V24" s="508"/>
      <c r="W24" s="563"/>
      <c r="X24" s="551"/>
      <c r="Y24" s="552"/>
      <c r="Z24" s="467" t="s">
        <v>154</v>
      </c>
      <c r="AA24" s="447"/>
      <c r="AB24" s="447"/>
      <c r="AC24" s="447"/>
      <c r="AD24" s="447"/>
      <c r="AE24" s="447"/>
      <c r="AF24" s="447"/>
      <c r="AG24" s="448"/>
      <c r="AH24" s="468">
        <v>110</v>
      </c>
      <c r="AI24" s="469"/>
      <c r="AJ24" s="469"/>
      <c r="AK24" s="469"/>
      <c r="AL24" s="508"/>
      <c r="AM24" s="468">
        <v>330770</v>
      </c>
      <c r="AN24" s="469"/>
      <c r="AO24" s="469"/>
      <c r="AP24" s="469"/>
      <c r="AQ24" s="469"/>
      <c r="AR24" s="508"/>
      <c r="AS24" s="468">
        <v>3007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4589817</v>
      </c>
      <c r="BO24" s="418"/>
      <c r="BP24" s="418"/>
      <c r="BQ24" s="418"/>
      <c r="BR24" s="418"/>
      <c r="BS24" s="418"/>
      <c r="BT24" s="418"/>
      <c r="BU24" s="419"/>
      <c r="BV24" s="417">
        <v>4564295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6090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638314</v>
      </c>
      <c r="BO25" s="381"/>
      <c r="BP25" s="381"/>
      <c r="BQ25" s="381"/>
      <c r="BR25" s="381"/>
      <c r="BS25" s="381"/>
      <c r="BT25" s="381"/>
      <c r="BU25" s="382"/>
      <c r="BV25" s="380">
        <v>690304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5780</v>
      </c>
      <c r="R26" s="469"/>
      <c r="S26" s="469"/>
      <c r="T26" s="469"/>
      <c r="U26" s="469"/>
      <c r="V26" s="508"/>
      <c r="W26" s="563"/>
      <c r="X26" s="551"/>
      <c r="Y26" s="552"/>
      <c r="Z26" s="467" t="s">
        <v>160</v>
      </c>
      <c r="AA26" s="573"/>
      <c r="AB26" s="573"/>
      <c r="AC26" s="573"/>
      <c r="AD26" s="573"/>
      <c r="AE26" s="573"/>
      <c r="AF26" s="573"/>
      <c r="AG26" s="574"/>
      <c r="AH26" s="468">
        <v>9</v>
      </c>
      <c r="AI26" s="469"/>
      <c r="AJ26" s="469"/>
      <c r="AK26" s="469"/>
      <c r="AL26" s="508"/>
      <c r="AM26" s="468">
        <v>27630</v>
      </c>
      <c r="AN26" s="469"/>
      <c r="AO26" s="469"/>
      <c r="AP26" s="469"/>
      <c r="AQ26" s="469"/>
      <c r="AR26" s="508"/>
      <c r="AS26" s="468">
        <v>3070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3000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168232</v>
      </c>
      <c r="BO27" s="587"/>
      <c r="BP27" s="587"/>
      <c r="BQ27" s="587"/>
      <c r="BR27" s="587"/>
      <c r="BS27" s="587"/>
      <c r="BT27" s="587"/>
      <c r="BU27" s="588"/>
      <c r="BV27" s="586">
        <v>168126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2540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3510005</v>
      </c>
      <c r="BO28" s="381"/>
      <c r="BP28" s="381"/>
      <c r="BQ28" s="381"/>
      <c r="BR28" s="381"/>
      <c r="BS28" s="381"/>
      <c r="BT28" s="381"/>
      <c r="BU28" s="382"/>
      <c r="BV28" s="380">
        <v>3327497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2370</v>
      </c>
      <c r="R29" s="469"/>
      <c r="S29" s="469"/>
      <c r="T29" s="469"/>
      <c r="U29" s="469"/>
      <c r="V29" s="508"/>
      <c r="W29" s="564"/>
      <c r="X29" s="565"/>
      <c r="Y29" s="566"/>
      <c r="Z29" s="467" t="s">
        <v>171</v>
      </c>
      <c r="AA29" s="447"/>
      <c r="AB29" s="447"/>
      <c r="AC29" s="447"/>
      <c r="AD29" s="447"/>
      <c r="AE29" s="447"/>
      <c r="AF29" s="447"/>
      <c r="AG29" s="448"/>
      <c r="AH29" s="468">
        <v>112</v>
      </c>
      <c r="AI29" s="469"/>
      <c r="AJ29" s="469"/>
      <c r="AK29" s="469"/>
      <c r="AL29" s="508"/>
      <c r="AM29" s="468">
        <v>338806</v>
      </c>
      <c r="AN29" s="469"/>
      <c r="AO29" s="469"/>
      <c r="AP29" s="469"/>
      <c r="AQ29" s="469"/>
      <c r="AR29" s="508"/>
      <c r="AS29" s="468">
        <v>3025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53636</v>
      </c>
      <c r="BO29" s="418"/>
      <c r="BP29" s="418"/>
      <c r="BQ29" s="418"/>
      <c r="BR29" s="418"/>
      <c r="BS29" s="418"/>
      <c r="BT29" s="418"/>
      <c r="BU29" s="419"/>
      <c r="BV29" s="417">
        <v>53619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14276022</v>
      </c>
      <c r="BO30" s="587"/>
      <c r="BP30" s="587"/>
      <c r="BQ30" s="587"/>
      <c r="BR30" s="587"/>
      <c r="BS30" s="587"/>
      <c r="BT30" s="587"/>
      <c r="BU30" s="588"/>
      <c r="BV30" s="586">
        <v>17486315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相馬地方広域市町村圏組合一般会計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相馬地方広域市町村圏組合看護専門学校特別会計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新地南工業団地整備事業特別会計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福島県市町村総合事務組合一般会計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福島県市町村総合事務組合消防補償等特別会計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福島県市町村総合事務組合消防賞じゅつ金特別会計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福島県市町村総合事務組合非常勤職員公務災害補償特別会計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福島県市町村総合事務組合自治会館管理特別会計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相馬地方広域水道企業団水道事業会計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福島県後期高齢者医療広域連合一般会計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福島県後期高齢者医療広域連合後期高齢者医療特別会計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531</v>
      </c>
      <c r="D34" s="1184"/>
      <c r="E34" s="1185"/>
      <c r="F34" s="32">
        <v>0.11</v>
      </c>
      <c r="G34" s="33">
        <v>0.03</v>
      </c>
      <c r="H34" s="33">
        <v>6.52</v>
      </c>
      <c r="I34" s="33">
        <v>6.52</v>
      </c>
      <c r="J34" s="34">
        <v>6.43</v>
      </c>
      <c r="K34" s="22"/>
      <c r="L34" s="22"/>
      <c r="M34" s="22"/>
      <c r="N34" s="22"/>
      <c r="O34" s="22"/>
      <c r="P34" s="22"/>
    </row>
    <row r="35" spans="1:16" ht="39" customHeight="1">
      <c r="A35" s="22"/>
      <c r="B35" s="35"/>
      <c r="C35" s="1178" t="s">
        <v>532</v>
      </c>
      <c r="D35" s="1179"/>
      <c r="E35" s="1180"/>
      <c r="F35" s="36">
        <v>55.92</v>
      </c>
      <c r="G35" s="37">
        <v>28.17</v>
      </c>
      <c r="H35" s="37">
        <v>17.86</v>
      </c>
      <c r="I35" s="37">
        <v>11.82</v>
      </c>
      <c r="J35" s="38">
        <v>4.1100000000000003</v>
      </c>
      <c r="K35" s="22"/>
      <c r="L35" s="22"/>
      <c r="M35" s="22"/>
      <c r="N35" s="22"/>
      <c r="O35" s="22"/>
      <c r="P35" s="22"/>
    </row>
    <row r="36" spans="1:16" ht="39" customHeight="1">
      <c r="A36" s="22"/>
      <c r="B36" s="35"/>
      <c r="C36" s="1178" t="s">
        <v>533</v>
      </c>
      <c r="D36" s="1179"/>
      <c r="E36" s="1180"/>
      <c r="F36" s="36">
        <v>2.5299999999999998</v>
      </c>
      <c r="G36" s="37">
        <v>1.65</v>
      </c>
      <c r="H36" s="37">
        <v>1.82</v>
      </c>
      <c r="I36" s="37">
        <v>0.87</v>
      </c>
      <c r="J36" s="38">
        <v>3.63</v>
      </c>
      <c r="K36" s="22"/>
      <c r="L36" s="22"/>
      <c r="M36" s="22"/>
      <c r="N36" s="22"/>
      <c r="O36" s="22"/>
      <c r="P36" s="22"/>
    </row>
    <row r="37" spans="1:16" ht="39" customHeight="1">
      <c r="A37" s="22"/>
      <c r="B37" s="35"/>
      <c r="C37" s="1178" t="s">
        <v>534</v>
      </c>
      <c r="D37" s="1179"/>
      <c r="E37" s="1180"/>
      <c r="F37" s="36">
        <v>9.1999999999999993</v>
      </c>
      <c r="G37" s="37">
        <v>2.1800000000000002</v>
      </c>
      <c r="H37" s="37">
        <v>1.58</v>
      </c>
      <c r="I37" s="37">
        <v>1.71</v>
      </c>
      <c r="J37" s="38">
        <v>1</v>
      </c>
      <c r="K37" s="22"/>
      <c r="L37" s="22"/>
      <c r="M37" s="22"/>
      <c r="N37" s="22"/>
      <c r="O37" s="22"/>
      <c r="P37" s="22"/>
    </row>
    <row r="38" spans="1:16" ht="39" customHeight="1">
      <c r="A38" s="22"/>
      <c r="B38" s="35"/>
      <c r="C38" s="1178" t="s">
        <v>535</v>
      </c>
      <c r="D38" s="1179"/>
      <c r="E38" s="1180"/>
      <c r="F38" s="36">
        <v>0.92</v>
      </c>
      <c r="G38" s="37">
        <v>0.98</v>
      </c>
      <c r="H38" s="37">
        <v>1.27</v>
      </c>
      <c r="I38" s="37">
        <v>1.17</v>
      </c>
      <c r="J38" s="38">
        <v>0.78</v>
      </c>
      <c r="K38" s="22"/>
      <c r="L38" s="22"/>
      <c r="M38" s="22"/>
      <c r="N38" s="22"/>
      <c r="O38" s="22"/>
      <c r="P38" s="22"/>
    </row>
    <row r="39" spans="1:16" ht="39" customHeight="1">
      <c r="A39" s="22"/>
      <c r="B39" s="35"/>
      <c r="C39" s="1178" t="s">
        <v>536</v>
      </c>
      <c r="D39" s="1179"/>
      <c r="E39" s="1180"/>
      <c r="F39" s="36">
        <v>1.69</v>
      </c>
      <c r="G39" s="37">
        <v>1.1100000000000001</v>
      </c>
      <c r="H39" s="37">
        <v>0.89</v>
      </c>
      <c r="I39" s="37">
        <v>0.45</v>
      </c>
      <c r="J39" s="38">
        <v>0.24</v>
      </c>
      <c r="K39" s="22"/>
      <c r="L39" s="22"/>
      <c r="M39" s="22"/>
      <c r="N39" s="22"/>
      <c r="O39" s="22"/>
      <c r="P39" s="22"/>
    </row>
    <row r="40" spans="1:16" ht="39" customHeight="1">
      <c r="A40" s="22"/>
      <c r="B40" s="35"/>
      <c r="C40" s="1178" t="s">
        <v>537</v>
      </c>
      <c r="D40" s="1179"/>
      <c r="E40" s="1180"/>
      <c r="F40" s="36">
        <v>0.33</v>
      </c>
      <c r="G40" s="37">
        <v>0.01</v>
      </c>
      <c r="H40" s="37">
        <v>0</v>
      </c>
      <c r="I40" s="37">
        <v>0</v>
      </c>
      <c r="J40" s="38">
        <v>0.02</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473</v>
      </c>
      <c r="L45" s="60">
        <v>469</v>
      </c>
      <c r="M45" s="60">
        <v>459</v>
      </c>
      <c r="N45" s="60">
        <v>468</v>
      </c>
      <c r="O45" s="61">
        <v>458</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102</v>
      </c>
      <c r="L48" s="64">
        <v>34</v>
      </c>
      <c r="M48" s="64">
        <v>142</v>
      </c>
      <c r="N48" s="64">
        <v>150</v>
      </c>
      <c r="O48" s="65">
        <v>156</v>
      </c>
      <c r="P48" s="48"/>
      <c r="Q48" s="48"/>
      <c r="R48" s="48"/>
      <c r="S48" s="48"/>
      <c r="T48" s="48"/>
      <c r="U48" s="48"/>
    </row>
    <row r="49" spans="1:21" ht="30.75" customHeight="1">
      <c r="A49" s="48"/>
      <c r="B49" s="1196"/>
      <c r="C49" s="1197"/>
      <c r="D49" s="62"/>
      <c r="E49" s="1188" t="s">
        <v>16</v>
      </c>
      <c r="F49" s="1188"/>
      <c r="G49" s="1188"/>
      <c r="H49" s="1188"/>
      <c r="I49" s="1188"/>
      <c r="J49" s="1189"/>
      <c r="K49" s="63">
        <v>71</v>
      </c>
      <c r="L49" s="64">
        <v>63</v>
      </c>
      <c r="M49" s="64">
        <v>51</v>
      </c>
      <c r="N49" s="64">
        <v>56</v>
      </c>
      <c r="O49" s="65">
        <v>61</v>
      </c>
      <c r="P49" s="48"/>
      <c r="Q49" s="48"/>
      <c r="R49" s="48"/>
      <c r="S49" s="48"/>
      <c r="T49" s="48"/>
      <c r="U49" s="48"/>
    </row>
    <row r="50" spans="1:21" ht="30.75" customHeight="1">
      <c r="A50" s="48"/>
      <c r="B50" s="1196"/>
      <c r="C50" s="1197"/>
      <c r="D50" s="62"/>
      <c r="E50" s="1188" t="s">
        <v>17</v>
      </c>
      <c r="F50" s="1188"/>
      <c r="G50" s="1188"/>
      <c r="H50" s="1188"/>
      <c r="I50" s="1188"/>
      <c r="J50" s="1189"/>
      <c r="K50" s="63">
        <v>67</v>
      </c>
      <c r="L50" s="64">
        <v>66</v>
      </c>
      <c r="M50" s="64">
        <v>52</v>
      </c>
      <c r="N50" s="64">
        <v>52</v>
      </c>
      <c r="O50" s="65">
        <v>52</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408</v>
      </c>
      <c r="L52" s="64">
        <v>422</v>
      </c>
      <c r="M52" s="64">
        <v>437</v>
      </c>
      <c r="N52" s="64">
        <v>442</v>
      </c>
      <c r="O52" s="65">
        <v>441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305</v>
      </c>
      <c r="L53" s="69">
        <v>210</v>
      </c>
      <c r="M53" s="69">
        <v>267</v>
      </c>
      <c r="N53" s="69">
        <v>284</v>
      </c>
      <c r="O53" s="70">
        <v>286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Q39" sqref="Q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4659</v>
      </c>
      <c r="J41" s="83">
        <v>4664</v>
      </c>
      <c r="K41" s="83">
        <v>4761</v>
      </c>
      <c r="L41" s="83">
        <v>4638</v>
      </c>
      <c r="M41" s="84">
        <v>4691</v>
      </c>
    </row>
    <row r="42" spans="2:13" ht="27.75" customHeight="1">
      <c r="B42" s="1204"/>
      <c r="C42" s="1205"/>
      <c r="D42" s="85"/>
      <c r="E42" s="1210" t="s">
        <v>26</v>
      </c>
      <c r="F42" s="1210"/>
      <c r="G42" s="1210"/>
      <c r="H42" s="1211"/>
      <c r="I42" s="86">
        <v>605</v>
      </c>
      <c r="J42" s="87">
        <v>531</v>
      </c>
      <c r="K42" s="87">
        <v>471</v>
      </c>
      <c r="L42" s="87">
        <v>690</v>
      </c>
      <c r="M42" s="88">
        <v>638</v>
      </c>
    </row>
    <row r="43" spans="2:13" ht="27.75" customHeight="1">
      <c r="B43" s="1204"/>
      <c r="C43" s="1205"/>
      <c r="D43" s="85"/>
      <c r="E43" s="1210" t="s">
        <v>27</v>
      </c>
      <c r="F43" s="1210"/>
      <c r="G43" s="1210"/>
      <c r="H43" s="1211"/>
      <c r="I43" s="86">
        <v>2179</v>
      </c>
      <c r="J43" s="87">
        <v>1409</v>
      </c>
      <c r="K43" s="87">
        <v>1354</v>
      </c>
      <c r="L43" s="87">
        <v>1505</v>
      </c>
      <c r="M43" s="88">
        <v>1945</v>
      </c>
    </row>
    <row r="44" spans="2:13" ht="27.75" customHeight="1">
      <c r="B44" s="1204"/>
      <c r="C44" s="1205"/>
      <c r="D44" s="85"/>
      <c r="E44" s="1210" t="s">
        <v>28</v>
      </c>
      <c r="F44" s="1210"/>
      <c r="G44" s="1210"/>
      <c r="H44" s="1211"/>
      <c r="I44" s="86">
        <v>429</v>
      </c>
      <c r="J44" s="87">
        <v>436</v>
      </c>
      <c r="K44" s="87">
        <v>591</v>
      </c>
      <c r="L44" s="87">
        <v>544</v>
      </c>
      <c r="M44" s="88">
        <v>513</v>
      </c>
    </row>
    <row r="45" spans="2:13" ht="27.75" customHeight="1">
      <c r="B45" s="1204"/>
      <c r="C45" s="1205"/>
      <c r="D45" s="85"/>
      <c r="E45" s="1210" t="s">
        <v>29</v>
      </c>
      <c r="F45" s="1210"/>
      <c r="G45" s="1210"/>
      <c r="H45" s="1211"/>
      <c r="I45" s="86">
        <v>1295</v>
      </c>
      <c r="J45" s="87">
        <v>1165</v>
      </c>
      <c r="K45" s="87">
        <v>1126</v>
      </c>
      <c r="L45" s="87">
        <v>972</v>
      </c>
      <c r="M45" s="88">
        <v>774</v>
      </c>
    </row>
    <row r="46" spans="2:13" ht="27.75" customHeight="1">
      <c r="B46" s="1204"/>
      <c r="C46" s="1205"/>
      <c r="D46" s="89"/>
      <c r="E46" s="1210" t="s">
        <v>30</v>
      </c>
      <c r="F46" s="1210"/>
      <c r="G46" s="1210"/>
      <c r="H46" s="1211"/>
      <c r="I46" s="86">
        <v>127</v>
      </c>
      <c r="J46" s="87">
        <v>116</v>
      </c>
      <c r="K46" s="87">
        <v>106</v>
      </c>
      <c r="L46" s="87">
        <v>95</v>
      </c>
      <c r="M46" s="88">
        <v>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v>28</v>
      </c>
      <c r="J49" s="87">
        <v>25</v>
      </c>
      <c r="K49" s="87" t="s">
        <v>484</v>
      </c>
      <c r="L49" s="87" t="s">
        <v>484</v>
      </c>
      <c r="M49" s="88">
        <v>11</v>
      </c>
    </row>
    <row r="50" spans="2:13" ht="27.75" customHeight="1">
      <c r="B50" s="1215" t="s">
        <v>34</v>
      </c>
      <c r="C50" s="1216"/>
      <c r="D50" s="91"/>
      <c r="E50" s="1210" t="s">
        <v>35</v>
      </c>
      <c r="F50" s="1210"/>
      <c r="G50" s="1210"/>
      <c r="H50" s="1211"/>
      <c r="I50" s="86">
        <v>4876</v>
      </c>
      <c r="J50" s="87">
        <v>5829</v>
      </c>
      <c r="K50" s="87">
        <v>6924</v>
      </c>
      <c r="L50" s="87">
        <v>8204</v>
      </c>
      <c r="M50" s="88">
        <v>8036</v>
      </c>
    </row>
    <row r="51" spans="2:13" ht="27.75" customHeight="1">
      <c r="B51" s="1204"/>
      <c r="C51" s="1205"/>
      <c r="D51" s="85"/>
      <c r="E51" s="1210" t="s">
        <v>36</v>
      </c>
      <c r="F51" s="1210"/>
      <c r="G51" s="1210"/>
      <c r="H51" s="1211"/>
      <c r="I51" s="86">
        <v>238</v>
      </c>
      <c r="J51" s="87">
        <v>345</v>
      </c>
      <c r="K51" s="87">
        <v>208</v>
      </c>
      <c r="L51" s="87">
        <v>474</v>
      </c>
      <c r="M51" s="88">
        <v>623</v>
      </c>
    </row>
    <row r="52" spans="2:13" ht="27.75" customHeight="1">
      <c r="B52" s="1206"/>
      <c r="C52" s="1207"/>
      <c r="D52" s="85"/>
      <c r="E52" s="1210" t="s">
        <v>37</v>
      </c>
      <c r="F52" s="1210"/>
      <c r="G52" s="1210"/>
      <c r="H52" s="1211"/>
      <c r="I52" s="86">
        <v>4753</v>
      </c>
      <c r="J52" s="87">
        <v>4624</v>
      </c>
      <c r="K52" s="87">
        <v>4702</v>
      </c>
      <c r="L52" s="87">
        <v>4582</v>
      </c>
      <c r="M52" s="88">
        <v>4429</v>
      </c>
    </row>
    <row r="53" spans="2:13" ht="27.75" customHeight="1" thickBot="1">
      <c r="B53" s="1217" t="s">
        <v>38</v>
      </c>
      <c r="C53" s="1218"/>
      <c r="D53" s="92"/>
      <c r="E53" s="1219" t="s">
        <v>39</v>
      </c>
      <c r="F53" s="1219"/>
      <c r="G53" s="1219"/>
      <c r="H53" s="1220"/>
      <c r="I53" s="93">
        <v>-546</v>
      </c>
      <c r="J53" s="94">
        <v>-2452</v>
      </c>
      <c r="K53" s="94">
        <v>-3426</v>
      </c>
      <c r="L53" s="94">
        <v>-4816</v>
      </c>
      <c r="M53" s="95">
        <v>-4433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4"/>
      <c r="H50" s="1245"/>
      <c r="I50" s="1245"/>
      <c r="J50" s="1246"/>
      <c r="K50" s="356" t="s">
        <v>524</v>
      </c>
      <c r="L50" s="356" t="s">
        <v>525</v>
      </c>
      <c r="M50" s="356" t="s">
        <v>526</v>
      </c>
      <c r="N50" s="356" t="s">
        <v>527</v>
      </c>
      <c r="O50" s="356" t="s">
        <v>528</v>
      </c>
    </row>
    <row r="51" spans="1:17">
      <c r="B51" s="250"/>
      <c r="C51" s="246"/>
      <c r="D51" s="246"/>
      <c r="E51" s="246"/>
      <c r="F51" s="246"/>
      <c r="G51" s="1247" t="s">
        <v>557</v>
      </c>
      <c r="H51" s="1248"/>
      <c r="I51" s="1253" t="s">
        <v>558</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563</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559</v>
      </c>
      <c r="H55" s="1228"/>
      <c r="I55" s="1233" t="s">
        <v>558</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563</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35" t="s">
        <v>564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44"/>
      <c r="H72" s="1245"/>
      <c r="I72" s="1245"/>
      <c r="J72" s="1246"/>
      <c r="K72" s="356" t="s">
        <v>524</v>
      </c>
      <c r="L72" s="356" t="s">
        <v>525</v>
      </c>
      <c r="M72" s="356" t="s">
        <v>526</v>
      </c>
      <c r="N72" s="356" t="s">
        <v>527</v>
      </c>
      <c r="O72" s="356" t="s">
        <v>528</v>
      </c>
    </row>
    <row r="73" spans="2:30">
      <c r="B73" s="250"/>
      <c r="C73" s="246"/>
      <c r="D73" s="246"/>
      <c r="E73" s="246"/>
      <c r="F73" s="246"/>
      <c r="G73" s="1247" t="s">
        <v>557</v>
      </c>
      <c r="H73" s="1248"/>
      <c r="I73" s="1253" t="s">
        <v>558</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562</v>
      </c>
      <c r="J75" s="1233"/>
      <c r="K75" s="1225">
        <v>13.1</v>
      </c>
      <c r="L75" s="1225">
        <v>11.3</v>
      </c>
      <c r="M75" s="1225">
        <v>10.3</v>
      </c>
      <c r="N75" s="1225">
        <v>9.8000000000000007</v>
      </c>
      <c r="O75" s="1225">
        <v>10.7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559</v>
      </c>
      <c r="H77" s="1228"/>
      <c r="I77" s="1233" t="s">
        <v>558</v>
      </c>
      <c r="J77" s="1233"/>
      <c r="K77" s="1234">
        <v>18.7</v>
      </c>
      <c r="L77" s="1234">
        <v>12.9</v>
      </c>
      <c r="M77" s="1221">
        <v>22.6</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562</v>
      </c>
      <c r="J79" s="1223"/>
      <c r="K79" s="1224">
        <v>10.7</v>
      </c>
      <c r="L79" s="1224">
        <v>10</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496821</v>
      </c>
      <c r="E3" s="118"/>
      <c r="F3" s="119">
        <v>117673</v>
      </c>
      <c r="G3" s="120"/>
      <c r="H3" s="121"/>
    </row>
    <row r="4" spans="1:8">
      <c r="A4" s="122"/>
      <c r="B4" s="123"/>
      <c r="C4" s="124"/>
      <c r="D4" s="125">
        <v>36353</v>
      </c>
      <c r="E4" s="126"/>
      <c r="F4" s="127">
        <v>62359</v>
      </c>
      <c r="G4" s="128"/>
      <c r="H4" s="129"/>
    </row>
    <row r="5" spans="1:8">
      <c r="A5" s="110" t="s">
        <v>518</v>
      </c>
      <c r="B5" s="115"/>
      <c r="C5" s="116"/>
      <c r="D5" s="117">
        <v>645993</v>
      </c>
      <c r="E5" s="118"/>
      <c r="F5" s="119">
        <v>118223</v>
      </c>
      <c r="G5" s="120"/>
      <c r="H5" s="121"/>
    </row>
    <row r="6" spans="1:8">
      <c r="A6" s="122"/>
      <c r="B6" s="123"/>
      <c r="C6" s="124"/>
      <c r="D6" s="125">
        <v>56554</v>
      </c>
      <c r="E6" s="126"/>
      <c r="F6" s="127">
        <v>57106</v>
      </c>
      <c r="G6" s="128"/>
      <c r="H6" s="129"/>
    </row>
    <row r="7" spans="1:8">
      <c r="A7" s="110" t="s">
        <v>519</v>
      </c>
      <c r="B7" s="115"/>
      <c r="C7" s="116"/>
      <c r="D7" s="117">
        <v>804338</v>
      </c>
      <c r="E7" s="118"/>
      <c r="F7" s="119">
        <v>128485</v>
      </c>
      <c r="G7" s="120"/>
      <c r="H7" s="121"/>
    </row>
    <row r="8" spans="1:8">
      <c r="A8" s="122"/>
      <c r="B8" s="123"/>
      <c r="C8" s="124"/>
      <c r="D8" s="125">
        <v>22410</v>
      </c>
      <c r="E8" s="126"/>
      <c r="F8" s="127">
        <v>62765</v>
      </c>
      <c r="G8" s="128"/>
      <c r="H8" s="129"/>
    </row>
    <row r="9" spans="1:8">
      <c r="A9" s="110" t="s">
        <v>520</v>
      </c>
      <c r="B9" s="115"/>
      <c r="C9" s="116"/>
      <c r="D9" s="117">
        <v>741901</v>
      </c>
      <c r="E9" s="118"/>
      <c r="F9" s="119">
        <v>128611</v>
      </c>
      <c r="G9" s="120"/>
      <c r="H9" s="121"/>
    </row>
    <row r="10" spans="1:8">
      <c r="A10" s="122"/>
      <c r="B10" s="123"/>
      <c r="C10" s="124"/>
      <c r="D10" s="125">
        <v>35397</v>
      </c>
      <c r="E10" s="126"/>
      <c r="F10" s="127">
        <v>61552</v>
      </c>
      <c r="G10" s="128"/>
      <c r="H10" s="129"/>
    </row>
    <row r="11" spans="1:8">
      <c r="A11" s="110" t="s">
        <v>521</v>
      </c>
      <c r="B11" s="115"/>
      <c r="C11" s="116"/>
      <c r="D11" s="117">
        <v>830571</v>
      </c>
      <c r="E11" s="118"/>
      <c r="F11" s="119">
        <v>138651</v>
      </c>
      <c r="G11" s="120"/>
      <c r="H11" s="121"/>
    </row>
    <row r="12" spans="1:8">
      <c r="A12" s="122"/>
      <c r="B12" s="123"/>
      <c r="C12" s="130"/>
      <c r="D12" s="125">
        <v>35635</v>
      </c>
      <c r="E12" s="126"/>
      <c r="F12" s="127">
        <v>71211</v>
      </c>
      <c r="G12" s="128"/>
      <c r="H12" s="129"/>
    </row>
    <row r="13" spans="1:8">
      <c r="A13" s="110"/>
      <c r="B13" s="115"/>
      <c r="C13" s="131"/>
      <c r="D13" s="132">
        <v>703925</v>
      </c>
      <c r="E13" s="133"/>
      <c r="F13" s="134">
        <v>126329</v>
      </c>
      <c r="G13" s="135"/>
      <c r="H13" s="121"/>
    </row>
    <row r="14" spans="1:8">
      <c r="A14" s="122"/>
      <c r="B14" s="123"/>
      <c r="C14" s="124"/>
      <c r="D14" s="125">
        <v>37270</v>
      </c>
      <c r="E14" s="126"/>
      <c r="F14" s="127">
        <v>62999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55.92</v>
      </c>
      <c r="C19" s="136">
        <f>ROUND(VALUE(SUBSTITUTE(実質収支比率等に係る経年分析!G$48,"▲","-")),2)</f>
        <v>28.17</v>
      </c>
      <c r="D19" s="136">
        <f>ROUND(VALUE(SUBSTITUTE(実質収支比率等に係る経年分析!H$48,"▲","-")),2)</f>
        <v>17.86</v>
      </c>
      <c r="E19" s="136">
        <f>ROUND(VALUE(SUBSTITUTE(実質収支比率等に係る経年分析!I$48,"▲","-")),2)</f>
        <v>11.83</v>
      </c>
      <c r="F19" s="136">
        <f>ROUND(VALUE(SUBSTITUTE(実質収支比率等に係る経年分析!J$48,"▲","-")),2)</f>
        <v>4.1100000000000003</v>
      </c>
    </row>
    <row r="20" spans="1:11">
      <c r="A20" s="136" t="s">
        <v>44</v>
      </c>
      <c r="B20" s="136">
        <f>ROUND(VALUE(SUBSTITUTE(実質収支比率等に係る経年分析!F$47,"▲","-")),2)</f>
        <v>85.49</v>
      </c>
      <c r="C20" s="136">
        <f>ROUND(VALUE(SUBSTITUTE(実質収支比率等に係る経年分析!G$47,"▲","-")),2)</f>
        <v>89.87</v>
      </c>
      <c r="D20" s="136">
        <f>ROUND(VALUE(SUBSTITUTE(実質収支比率等に係る経年分析!H$47,"▲","-")),2)</f>
        <v>103.55</v>
      </c>
      <c r="E20" s="136">
        <f>ROUND(VALUE(SUBSTITUTE(実質収支比率等に係る経年分析!I$47,"▲","-")),2)</f>
        <v>108.74</v>
      </c>
      <c r="F20" s="136">
        <f>ROUND(VALUE(SUBSTITUTE(実質収支比率等に係る経年分析!J$47,"▲","-")),2)</f>
        <v>115</v>
      </c>
    </row>
    <row r="21" spans="1:11">
      <c r="A21" s="136" t="s">
        <v>45</v>
      </c>
      <c r="B21" s="136">
        <f>IF(ISNUMBER(VALUE(SUBSTITUTE(実質収支比率等に係る経年分析!F$49,"▲","-"))),ROUND(VALUE(SUBSTITUTE(実質収支比率等に係る経年分析!F$49,"▲","-")),2),NA())</f>
        <v>54.33</v>
      </c>
      <c r="C21" s="136">
        <f>IF(ISNUMBER(VALUE(SUBSTITUTE(実質収支比率等に係る経年分析!G$49,"▲","-"))),ROUND(VALUE(SUBSTITUTE(実質収支比率等に係る経年分析!G$49,"▲","-")),2),NA())</f>
        <v>-19.57</v>
      </c>
      <c r="D21" s="136">
        <f>IF(ISNUMBER(VALUE(SUBSTITUTE(実質収支比率等に係る経年分析!H$49,"▲","-"))),ROUND(VALUE(SUBSTITUTE(実質収支比率等に係る経年分析!H$49,"▲","-")),2),NA())</f>
        <v>3.9</v>
      </c>
      <c r="E21" s="136">
        <f>IF(ISNUMBER(VALUE(SUBSTITUTE(実質収支比率等に係る経年分析!I$49,"▲","-"))),ROUND(VALUE(SUBSTITUTE(実質収支比率等に係る経年分析!I$49,"▲","-")),2),NA())</f>
        <v>3.29</v>
      </c>
      <c r="F21" s="136">
        <f>IF(ISNUMBER(VALUE(SUBSTITUTE(実質収支比率等に係る経年分析!J$49,"▲","-"))),ROUND(VALUE(SUBSTITUTE(実質収支比率等に係る経年分析!J$49,"▲","-")),2),NA())</f>
        <v>-1.77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1.1100000000000001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0.78</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9.1999999999999993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2.1800000000000002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2.5299999999999998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4.1100000000000003</v>
      </c>
    </row>
    <row r="36" spans="1:16">
      <c r="A36" s="137" t="str">
        <f>IF(連結実質赤字比率に係る赤字・黒字の構成分析!C$34="",NA(),連結実質赤字比率に係る赤字・黒字の構成分析!C$34)</f>
        <v>新地南工業団地整備事業特別会計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408</v>
      </c>
      <c r="E42" s="138"/>
      <c r="F42" s="138"/>
      <c r="G42" s="138">
        <f>'実質公債費比率（分子）の構造'!L$52</f>
        <v>422</v>
      </c>
      <c r="H42" s="138"/>
      <c r="I42" s="138"/>
      <c r="J42" s="138">
        <f>'実質公債費比率（分子）の構造'!M$52</f>
        <v>437</v>
      </c>
      <c r="K42" s="138"/>
      <c r="L42" s="138"/>
      <c r="M42" s="138">
        <f>'実質公債費比率（分子）の構造'!N$52</f>
        <v>442</v>
      </c>
      <c r="N42" s="138"/>
      <c r="O42" s="138"/>
      <c r="P42" s="138">
        <f>'実質公債費比率（分子）の構造'!O$52</f>
        <v>441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67</v>
      </c>
      <c r="C44" s="138"/>
      <c r="D44" s="138"/>
      <c r="E44" s="138">
        <f>'実質公債費比率（分子）の構造'!L$50</f>
        <v>66</v>
      </c>
      <c r="F44" s="138"/>
      <c r="G44" s="138"/>
      <c r="H44" s="138">
        <f>'実質公債費比率（分子）の構造'!M$50</f>
        <v>52</v>
      </c>
      <c r="I44" s="138"/>
      <c r="J44" s="138"/>
      <c r="K44" s="138">
        <f>'実質公債費比率（分子）の構造'!N$50</f>
        <v>52</v>
      </c>
      <c r="L44" s="138"/>
      <c r="M44" s="138"/>
      <c r="N44" s="138">
        <f>'実質公債費比率（分子）の構造'!O$50</f>
        <v>52</v>
      </c>
      <c r="O44" s="138"/>
      <c r="P44" s="138"/>
    </row>
    <row r="45" spans="1:16">
      <c r="A45" s="138" t="s">
        <v>55</v>
      </c>
      <c r="B45" s="138">
        <f>'実質公債費比率（分子）の構造'!K$49</f>
        <v>71</v>
      </c>
      <c r="C45" s="138"/>
      <c r="D45" s="138"/>
      <c r="E45" s="138">
        <f>'実質公債費比率（分子）の構造'!L$49</f>
        <v>63</v>
      </c>
      <c r="F45" s="138"/>
      <c r="G45" s="138"/>
      <c r="H45" s="138">
        <f>'実質公債費比率（分子）の構造'!M$49</f>
        <v>51</v>
      </c>
      <c r="I45" s="138"/>
      <c r="J45" s="138"/>
      <c r="K45" s="138">
        <f>'実質公債費比率（分子）の構造'!N$49</f>
        <v>56</v>
      </c>
      <c r="L45" s="138"/>
      <c r="M45" s="138"/>
      <c r="N45" s="138">
        <f>'実質公債費比率（分子）の構造'!O$49</f>
        <v>61</v>
      </c>
      <c r="O45" s="138"/>
      <c r="P45" s="138"/>
    </row>
    <row r="46" spans="1:16">
      <c r="A46" s="138" t="s">
        <v>56</v>
      </c>
      <c r="B46" s="138">
        <f>'実質公債費比率（分子）の構造'!K$48</f>
        <v>102</v>
      </c>
      <c r="C46" s="138"/>
      <c r="D46" s="138"/>
      <c r="E46" s="138">
        <f>'実質公債費比率（分子）の構造'!L$48</f>
        <v>34</v>
      </c>
      <c r="F46" s="138"/>
      <c r="G46" s="138"/>
      <c r="H46" s="138">
        <f>'実質公債費比率（分子）の構造'!M$48</f>
        <v>142</v>
      </c>
      <c r="I46" s="138"/>
      <c r="J46" s="138"/>
      <c r="K46" s="138">
        <f>'実質公債費比率（分子）の構造'!N$48</f>
        <v>150</v>
      </c>
      <c r="L46" s="138"/>
      <c r="M46" s="138"/>
      <c r="N46" s="138">
        <f>'実質公債費比率（分子）の構造'!O$48</f>
        <v>156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473</v>
      </c>
      <c r="C49" s="138"/>
      <c r="D49" s="138"/>
      <c r="E49" s="138">
        <f>'実質公債費比率（分子）の構造'!L$45</f>
        <v>469</v>
      </c>
      <c r="F49" s="138"/>
      <c r="G49" s="138"/>
      <c r="H49" s="138">
        <f>'実質公債費比率（分子）の構造'!M$45</f>
        <v>459</v>
      </c>
      <c r="I49" s="138"/>
      <c r="J49" s="138"/>
      <c r="K49" s="138">
        <f>'実質公債費比率（分子）の構造'!N$45</f>
        <v>468</v>
      </c>
      <c r="L49" s="138"/>
      <c r="M49" s="138"/>
      <c r="N49" s="138">
        <f>'実質公債費比率（分子）の構造'!O$45</f>
        <v>458</v>
      </c>
      <c r="O49" s="138"/>
      <c r="P49" s="138"/>
    </row>
    <row r="50" spans="1:16">
      <c r="A50" s="138" t="s">
        <v>60</v>
      </c>
      <c r="B50" s="138" t="e">
        <f>NA()</f>
        <v>#N/A</v>
      </c>
      <c r="C50" s="138">
        <f>IF(ISNUMBER('実質公債費比率（分子）の構造'!K$53),'実質公債費比率（分子）の構造'!K$53,NA())</f>
        <v>305</v>
      </c>
      <c r="D50" s="138" t="e">
        <f>NA()</f>
        <v>#N/A</v>
      </c>
      <c r="E50" s="138" t="e">
        <f>NA()</f>
        <v>#N/A</v>
      </c>
      <c r="F50" s="138">
        <f>IF(ISNUMBER('実質公債費比率（分子）の構造'!L$53),'実質公債費比率（分子）の構造'!L$53,NA())</f>
        <v>210</v>
      </c>
      <c r="G50" s="138" t="e">
        <f>NA()</f>
        <v>#N/A</v>
      </c>
      <c r="H50" s="138" t="e">
        <f>NA()</f>
        <v>#N/A</v>
      </c>
      <c r="I50" s="138">
        <f>IF(ISNUMBER('実質公債費比率（分子）の構造'!M$53),'実質公債費比率（分子）の構造'!M$53,NA())</f>
        <v>267</v>
      </c>
      <c r="J50" s="138" t="e">
        <f>NA()</f>
        <v>#N/A</v>
      </c>
      <c r="K50" s="138" t="e">
        <f>NA()</f>
        <v>#N/A</v>
      </c>
      <c r="L50" s="138">
        <f>IF(ISNUMBER('実質公債費比率（分子）の構造'!N$53),'実質公債費比率（分子）の構造'!N$53,NA())</f>
        <v>284</v>
      </c>
      <c r="M50" s="138" t="e">
        <f>NA()</f>
        <v>#N/A</v>
      </c>
      <c r="N50" s="138" t="e">
        <f>NA()</f>
        <v>#N/A</v>
      </c>
      <c r="O50" s="138">
        <f>IF(ISNUMBER('実質公債費比率（分子）の構造'!O$53),'実質公債費比率（分子）の構造'!O$53,NA())</f>
        <v>286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4753</v>
      </c>
      <c r="E56" s="137"/>
      <c r="F56" s="137"/>
      <c r="G56" s="137">
        <f>'将来負担比率（分子）の構造'!J$52</f>
        <v>4624</v>
      </c>
      <c r="H56" s="137"/>
      <c r="I56" s="137"/>
      <c r="J56" s="137">
        <f>'将来負担比率（分子）の構造'!K$52</f>
        <v>4702</v>
      </c>
      <c r="K56" s="137"/>
      <c r="L56" s="137"/>
      <c r="M56" s="137">
        <f>'将来負担比率（分子）の構造'!L$52</f>
        <v>4582</v>
      </c>
      <c r="N56" s="137"/>
      <c r="O56" s="137"/>
      <c r="P56" s="137">
        <f>'将来負担比率（分子）の構造'!M$52</f>
        <v>4429</v>
      </c>
    </row>
    <row r="57" spans="1:16">
      <c r="A57" s="137" t="s">
        <v>36</v>
      </c>
      <c r="B57" s="137"/>
      <c r="C57" s="137"/>
      <c r="D57" s="137">
        <f>'将来負担比率（分子）の構造'!I$51</f>
        <v>238</v>
      </c>
      <c r="E57" s="137"/>
      <c r="F57" s="137"/>
      <c r="G57" s="137">
        <f>'将来負担比率（分子）の構造'!J$51</f>
        <v>345</v>
      </c>
      <c r="H57" s="137"/>
      <c r="I57" s="137"/>
      <c r="J57" s="137">
        <f>'将来負担比率（分子）の構造'!K$51</f>
        <v>208</v>
      </c>
      <c r="K57" s="137"/>
      <c r="L57" s="137"/>
      <c r="M57" s="137">
        <f>'将来負担比率（分子）の構造'!L$51</f>
        <v>474</v>
      </c>
      <c r="N57" s="137"/>
      <c r="O57" s="137"/>
      <c r="P57" s="137">
        <f>'将来負担比率（分子）の構造'!M$51</f>
        <v>623</v>
      </c>
    </row>
    <row r="58" spans="1:16">
      <c r="A58" s="137" t="s">
        <v>35</v>
      </c>
      <c r="B58" s="137"/>
      <c r="C58" s="137"/>
      <c r="D58" s="137">
        <f>'将来負担比率（分子）の構造'!I$50</f>
        <v>4876</v>
      </c>
      <c r="E58" s="137"/>
      <c r="F58" s="137"/>
      <c r="G58" s="137">
        <f>'将来負担比率（分子）の構造'!J$50</f>
        <v>5829</v>
      </c>
      <c r="H58" s="137"/>
      <c r="I58" s="137"/>
      <c r="J58" s="137">
        <f>'将来負担比率（分子）の構造'!K$50</f>
        <v>6924</v>
      </c>
      <c r="K58" s="137"/>
      <c r="L58" s="137"/>
      <c r="M58" s="137">
        <f>'将来負担比率（分子）の構造'!L$50</f>
        <v>8204</v>
      </c>
      <c r="N58" s="137"/>
      <c r="O58" s="137"/>
      <c r="P58" s="137">
        <f>'将来負担比率（分子）の構造'!M$50</f>
        <v>8036</v>
      </c>
    </row>
    <row r="59" spans="1:16">
      <c r="A59" s="137" t="s">
        <v>33</v>
      </c>
      <c r="B59" s="137">
        <f>'将来負担比率（分子）の構造'!I$49</f>
        <v>28</v>
      </c>
      <c r="C59" s="137"/>
      <c r="D59" s="137"/>
      <c r="E59" s="137">
        <f>'将来負担比率（分子）の構造'!J$49</f>
        <v>25</v>
      </c>
      <c r="F59" s="137"/>
      <c r="G59" s="137"/>
      <c r="H59" s="137" t="str">
        <f>'将来負担比率（分子）の構造'!K$49</f>
        <v>-</v>
      </c>
      <c r="I59" s="137"/>
      <c r="J59" s="137"/>
      <c r="K59" s="137" t="str">
        <f>'将来負担比率（分子）の構造'!L$49</f>
        <v>-</v>
      </c>
      <c r="L59" s="137"/>
      <c r="M59" s="137"/>
      <c r="N59" s="137">
        <f>'将来負担比率（分子）の構造'!M$49</f>
        <v>11</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127</v>
      </c>
      <c r="C61" s="137"/>
      <c r="D61" s="137"/>
      <c r="E61" s="137">
        <f>'将来負担比率（分子）の構造'!J$46</f>
        <v>116</v>
      </c>
      <c r="F61" s="137"/>
      <c r="G61" s="137"/>
      <c r="H61" s="137">
        <f>'将来負担比率（分子）の構造'!K$46</f>
        <v>106</v>
      </c>
      <c r="I61" s="137"/>
      <c r="J61" s="137"/>
      <c r="K61" s="137">
        <f>'将来負担比率（分子）の構造'!L$46</f>
        <v>95</v>
      </c>
      <c r="L61" s="137"/>
      <c r="M61" s="137"/>
      <c r="N61" s="137">
        <f>'将来負担比率（分子）の構造'!M$46</f>
        <v>84</v>
      </c>
      <c r="O61" s="137"/>
      <c r="P61" s="137"/>
    </row>
    <row r="62" spans="1:16">
      <c r="A62" s="137" t="s">
        <v>29</v>
      </c>
      <c r="B62" s="137">
        <f>'将来負担比率（分子）の構造'!I$45</f>
        <v>1295</v>
      </c>
      <c r="C62" s="137"/>
      <c r="D62" s="137"/>
      <c r="E62" s="137">
        <f>'将来負担比率（分子）の構造'!J$45</f>
        <v>1165</v>
      </c>
      <c r="F62" s="137"/>
      <c r="G62" s="137"/>
      <c r="H62" s="137">
        <f>'将来負担比率（分子）の構造'!K$45</f>
        <v>1126</v>
      </c>
      <c r="I62" s="137"/>
      <c r="J62" s="137"/>
      <c r="K62" s="137">
        <f>'将来負担比率（分子）の構造'!L$45</f>
        <v>972</v>
      </c>
      <c r="L62" s="137"/>
      <c r="M62" s="137"/>
      <c r="N62" s="137">
        <f>'将来負担比率（分子）の構造'!M$45</f>
        <v>774</v>
      </c>
      <c r="O62" s="137"/>
      <c r="P62" s="137"/>
    </row>
    <row r="63" spans="1:16">
      <c r="A63" s="137" t="s">
        <v>28</v>
      </c>
      <c r="B63" s="137">
        <f>'将来負担比率（分子）の構造'!I$44</f>
        <v>429</v>
      </c>
      <c r="C63" s="137"/>
      <c r="D63" s="137"/>
      <c r="E63" s="137">
        <f>'将来負担比率（分子）の構造'!J$44</f>
        <v>436</v>
      </c>
      <c r="F63" s="137"/>
      <c r="G63" s="137"/>
      <c r="H63" s="137">
        <f>'将来負担比率（分子）の構造'!K$44</f>
        <v>591</v>
      </c>
      <c r="I63" s="137"/>
      <c r="J63" s="137"/>
      <c r="K63" s="137">
        <f>'将来負担比率（分子）の構造'!L$44</f>
        <v>544</v>
      </c>
      <c r="L63" s="137"/>
      <c r="M63" s="137"/>
      <c r="N63" s="137">
        <f>'将来負担比率（分子）の構造'!M$44</f>
        <v>513</v>
      </c>
      <c r="O63" s="137"/>
      <c r="P63" s="137"/>
    </row>
    <row r="64" spans="1:16">
      <c r="A64" s="137" t="s">
        <v>27</v>
      </c>
      <c r="B64" s="137">
        <f>'将来負担比率（分子）の構造'!I$43</f>
        <v>2179</v>
      </c>
      <c r="C64" s="137"/>
      <c r="D64" s="137"/>
      <c r="E64" s="137">
        <f>'将来負担比率（分子）の構造'!J$43</f>
        <v>1409</v>
      </c>
      <c r="F64" s="137"/>
      <c r="G64" s="137"/>
      <c r="H64" s="137">
        <f>'将来負担比率（分子）の構造'!K$43</f>
        <v>1354</v>
      </c>
      <c r="I64" s="137"/>
      <c r="J64" s="137"/>
      <c r="K64" s="137">
        <f>'将来負担比率（分子）の構造'!L$43</f>
        <v>1505</v>
      </c>
      <c r="L64" s="137"/>
      <c r="M64" s="137"/>
      <c r="N64" s="137">
        <f>'将来負担比率（分子）の構造'!M$43</f>
        <v>1945</v>
      </c>
      <c r="O64" s="137"/>
      <c r="P64" s="137"/>
    </row>
    <row r="65" spans="1:16">
      <c r="A65" s="137" t="s">
        <v>26</v>
      </c>
      <c r="B65" s="137">
        <f>'将来負担比率（分子）の構造'!I$42</f>
        <v>605</v>
      </c>
      <c r="C65" s="137"/>
      <c r="D65" s="137"/>
      <c r="E65" s="137">
        <f>'将来負担比率（分子）の構造'!J$42</f>
        <v>531</v>
      </c>
      <c r="F65" s="137"/>
      <c r="G65" s="137"/>
      <c r="H65" s="137">
        <f>'将来負担比率（分子）の構造'!K$42</f>
        <v>471</v>
      </c>
      <c r="I65" s="137"/>
      <c r="J65" s="137"/>
      <c r="K65" s="137">
        <f>'将来負担比率（分子）の構造'!L$42</f>
        <v>690</v>
      </c>
      <c r="L65" s="137"/>
      <c r="M65" s="137"/>
      <c r="N65" s="137">
        <f>'将来負担比率（分子）の構造'!M$42</f>
        <v>638</v>
      </c>
      <c r="O65" s="137"/>
      <c r="P65" s="137"/>
    </row>
    <row r="66" spans="1:16">
      <c r="A66" s="137" t="s">
        <v>25</v>
      </c>
      <c r="B66" s="137">
        <f>'将来負担比率（分子）の構造'!I$41</f>
        <v>4659</v>
      </c>
      <c r="C66" s="137"/>
      <c r="D66" s="137"/>
      <c r="E66" s="137">
        <f>'将来負担比率（分子）の構造'!J$41</f>
        <v>4664</v>
      </c>
      <c r="F66" s="137"/>
      <c r="G66" s="137"/>
      <c r="H66" s="137">
        <f>'将来負担比率（分子）の構造'!K$41</f>
        <v>4761</v>
      </c>
      <c r="I66" s="137"/>
      <c r="J66" s="137"/>
      <c r="K66" s="137">
        <f>'将来負担比率（分子）の構造'!L$41</f>
        <v>4638</v>
      </c>
      <c r="L66" s="137"/>
      <c r="M66" s="137"/>
      <c r="N66" s="137">
        <f>'将来負担比率（分子）の構造'!M$41</f>
        <v>4691</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2097369</v>
      </c>
      <c r="S5" s="615"/>
      <c r="T5" s="615"/>
      <c r="U5" s="615"/>
      <c r="V5" s="615"/>
      <c r="W5" s="615"/>
      <c r="X5" s="615"/>
      <c r="Y5" s="616"/>
      <c r="Z5" s="617">
        <v>16</v>
      </c>
      <c r="AA5" s="617"/>
      <c r="AB5" s="617"/>
      <c r="AC5" s="617"/>
      <c r="AD5" s="618">
        <v>2097369</v>
      </c>
      <c r="AE5" s="618"/>
      <c r="AF5" s="618"/>
      <c r="AG5" s="618"/>
      <c r="AH5" s="618"/>
      <c r="AI5" s="618"/>
      <c r="AJ5" s="618"/>
      <c r="AK5" s="618"/>
      <c r="AL5" s="619">
        <v>71.099999999999994</v>
      </c>
      <c r="AM5" s="620"/>
      <c r="AN5" s="620"/>
      <c r="AO5" s="621"/>
      <c r="AP5" s="611" t="s">
        <v>210</v>
      </c>
      <c r="AQ5" s="612"/>
      <c r="AR5" s="612"/>
      <c r="AS5" s="612"/>
      <c r="AT5" s="612"/>
      <c r="AU5" s="612"/>
      <c r="AV5" s="612"/>
      <c r="AW5" s="612"/>
      <c r="AX5" s="612"/>
      <c r="AY5" s="612"/>
      <c r="AZ5" s="612"/>
      <c r="BA5" s="612"/>
      <c r="BB5" s="612"/>
      <c r="BC5" s="612"/>
      <c r="BD5" s="612"/>
      <c r="BE5" s="612"/>
      <c r="BF5" s="613"/>
      <c r="BG5" s="625">
        <v>2097369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83590</v>
      </c>
      <c r="S6" s="626"/>
      <c r="T6" s="626"/>
      <c r="U6" s="626"/>
      <c r="V6" s="626"/>
      <c r="W6" s="626"/>
      <c r="X6" s="626"/>
      <c r="Y6" s="627"/>
      <c r="Z6" s="628">
        <v>0.6</v>
      </c>
      <c r="AA6" s="628"/>
      <c r="AB6" s="628"/>
      <c r="AC6" s="628"/>
      <c r="AD6" s="629">
        <v>83590</v>
      </c>
      <c r="AE6" s="629"/>
      <c r="AF6" s="629"/>
      <c r="AG6" s="629"/>
      <c r="AH6" s="629"/>
      <c r="AI6" s="629"/>
      <c r="AJ6" s="629"/>
      <c r="AK6" s="629"/>
      <c r="AL6" s="630">
        <v>2.8</v>
      </c>
      <c r="AM6" s="631"/>
      <c r="AN6" s="631"/>
      <c r="AO6" s="632"/>
      <c r="AP6" s="622" t="s">
        <v>216</v>
      </c>
      <c r="AQ6" s="623"/>
      <c r="AR6" s="623"/>
      <c r="AS6" s="623"/>
      <c r="AT6" s="623"/>
      <c r="AU6" s="623"/>
      <c r="AV6" s="623"/>
      <c r="AW6" s="623"/>
      <c r="AX6" s="623"/>
      <c r="AY6" s="623"/>
      <c r="AZ6" s="623"/>
      <c r="BA6" s="623"/>
      <c r="BB6" s="623"/>
      <c r="BC6" s="623"/>
      <c r="BD6" s="623"/>
      <c r="BE6" s="623"/>
      <c r="BF6" s="624"/>
      <c r="BG6" s="625">
        <v>2097369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86248</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86248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768</v>
      </c>
      <c r="S7" s="626"/>
      <c r="T7" s="626"/>
      <c r="U7" s="626"/>
      <c r="V7" s="626"/>
      <c r="W7" s="626"/>
      <c r="X7" s="626"/>
      <c r="Y7" s="627"/>
      <c r="Z7" s="628">
        <v>0</v>
      </c>
      <c r="AA7" s="628"/>
      <c r="AB7" s="628"/>
      <c r="AC7" s="628"/>
      <c r="AD7" s="629">
        <v>768</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390534</v>
      </c>
      <c r="BH7" s="626"/>
      <c r="BI7" s="626"/>
      <c r="BJ7" s="626"/>
      <c r="BK7" s="626"/>
      <c r="BL7" s="626"/>
      <c r="BM7" s="626"/>
      <c r="BN7" s="627"/>
      <c r="BO7" s="628">
        <v>18.600000000000001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1046765</v>
      </c>
      <c r="CS7" s="626"/>
      <c r="CT7" s="626"/>
      <c r="CU7" s="626"/>
      <c r="CV7" s="626"/>
      <c r="CW7" s="626"/>
      <c r="CX7" s="626"/>
      <c r="CY7" s="627"/>
      <c r="CZ7" s="628">
        <v>8.1999999999999993</v>
      </c>
      <c r="DA7" s="628"/>
      <c r="DB7" s="628"/>
      <c r="DC7" s="628"/>
      <c r="DD7" s="634">
        <v>84538</v>
      </c>
      <c r="DE7" s="626"/>
      <c r="DF7" s="626"/>
      <c r="DG7" s="626"/>
      <c r="DH7" s="626"/>
      <c r="DI7" s="626"/>
      <c r="DJ7" s="626"/>
      <c r="DK7" s="626"/>
      <c r="DL7" s="626"/>
      <c r="DM7" s="626"/>
      <c r="DN7" s="626"/>
      <c r="DO7" s="626"/>
      <c r="DP7" s="627"/>
      <c r="DQ7" s="634">
        <v>956328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2138</v>
      </c>
      <c r="S8" s="626"/>
      <c r="T8" s="626"/>
      <c r="U8" s="626"/>
      <c r="V8" s="626"/>
      <c r="W8" s="626"/>
      <c r="X8" s="626"/>
      <c r="Y8" s="627"/>
      <c r="Z8" s="628">
        <v>0</v>
      </c>
      <c r="AA8" s="628"/>
      <c r="AB8" s="628"/>
      <c r="AC8" s="628"/>
      <c r="AD8" s="629">
        <v>2138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13395</v>
      </c>
      <c r="BH8" s="626"/>
      <c r="BI8" s="626"/>
      <c r="BJ8" s="626"/>
      <c r="BK8" s="626"/>
      <c r="BL8" s="626"/>
      <c r="BM8" s="626"/>
      <c r="BN8" s="627"/>
      <c r="BO8" s="628">
        <v>0.6</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1040789</v>
      </c>
      <c r="CS8" s="626"/>
      <c r="CT8" s="626"/>
      <c r="CU8" s="626"/>
      <c r="CV8" s="626"/>
      <c r="CW8" s="626"/>
      <c r="CX8" s="626"/>
      <c r="CY8" s="627"/>
      <c r="CZ8" s="628">
        <v>8.1999999999999993</v>
      </c>
      <c r="DA8" s="628"/>
      <c r="DB8" s="628"/>
      <c r="DC8" s="628"/>
      <c r="DD8" s="634">
        <v>6132</v>
      </c>
      <c r="DE8" s="626"/>
      <c r="DF8" s="626"/>
      <c r="DG8" s="626"/>
      <c r="DH8" s="626"/>
      <c r="DI8" s="626"/>
      <c r="DJ8" s="626"/>
      <c r="DK8" s="626"/>
      <c r="DL8" s="626"/>
      <c r="DM8" s="626"/>
      <c r="DN8" s="626"/>
      <c r="DO8" s="626"/>
      <c r="DP8" s="627"/>
      <c r="DQ8" s="634">
        <v>685973</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1158</v>
      </c>
      <c r="S9" s="626"/>
      <c r="T9" s="626"/>
      <c r="U9" s="626"/>
      <c r="V9" s="626"/>
      <c r="W9" s="626"/>
      <c r="X9" s="626"/>
      <c r="Y9" s="627"/>
      <c r="Z9" s="628">
        <v>0</v>
      </c>
      <c r="AA9" s="628"/>
      <c r="AB9" s="628"/>
      <c r="AC9" s="628"/>
      <c r="AD9" s="629">
        <v>1158</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288219</v>
      </c>
      <c r="BH9" s="626"/>
      <c r="BI9" s="626"/>
      <c r="BJ9" s="626"/>
      <c r="BK9" s="626"/>
      <c r="BL9" s="626"/>
      <c r="BM9" s="626"/>
      <c r="BN9" s="627"/>
      <c r="BO9" s="628">
        <v>13.7</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438795</v>
      </c>
      <c r="CS9" s="626"/>
      <c r="CT9" s="626"/>
      <c r="CU9" s="626"/>
      <c r="CV9" s="626"/>
      <c r="CW9" s="626"/>
      <c r="CX9" s="626"/>
      <c r="CY9" s="627"/>
      <c r="CZ9" s="628">
        <v>3.4</v>
      </c>
      <c r="DA9" s="628"/>
      <c r="DB9" s="628"/>
      <c r="DC9" s="628"/>
      <c r="DD9" s="634">
        <v>12596</v>
      </c>
      <c r="DE9" s="626"/>
      <c r="DF9" s="626"/>
      <c r="DG9" s="626"/>
      <c r="DH9" s="626"/>
      <c r="DI9" s="626"/>
      <c r="DJ9" s="626"/>
      <c r="DK9" s="626"/>
      <c r="DL9" s="626"/>
      <c r="DM9" s="626"/>
      <c r="DN9" s="626"/>
      <c r="DO9" s="626"/>
      <c r="DP9" s="627"/>
      <c r="DQ9" s="634">
        <v>424418</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127726</v>
      </c>
      <c r="S10" s="626"/>
      <c r="T10" s="626"/>
      <c r="U10" s="626"/>
      <c r="V10" s="626"/>
      <c r="W10" s="626"/>
      <c r="X10" s="626"/>
      <c r="Y10" s="627"/>
      <c r="Z10" s="628">
        <v>1</v>
      </c>
      <c r="AA10" s="628"/>
      <c r="AB10" s="628"/>
      <c r="AC10" s="628"/>
      <c r="AD10" s="629">
        <v>127726</v>
      </c>
      <c r="AE10" s="629"/>
      <c r="AF10" s="629"/>
      <c r="AG10" s="629"/>
      <c r="AH10" s="629"/>
      <c r="AI10" s="629"/>
      <c r="AJ10" s="629"/>
      <c r="AK10" s="629"/>
      <c r="AL10" s="630">
        <v>4.3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28386</v>
      </c>
      <c r="BH10" s="626"/>
      <c r="BI10" s="626"/>
      <c r="BJ10" s="626"/>
      <c r="BK10" s="626"/>
      <c r="BL10" s="626"/>
      <c r="BM10" s="626"/>
      <c r="BN10" s="627"/>
      <c r="BO10" s="628">
        <v>1.4</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46980</v>
      </c>
      <c r="CS10" s="626"/>
      <c r="CT10" s="626"/>
      <c r="CU10" s="626"/>
      <c r="CV10" s="626"/>
      <c r="CW10" s="626"/>
      <c r="CX10" s="626"/>
      <c r="CY10" s="627"/>
      <c r="CZ10" s="628">
        <v>0.4</v>
      </c>
      <c r="DA10" s="628"/>
      <c r="DB10" s="628"/>
      <c r="DC10" s="628"/>
      <c r="DD10" s="634">
        <v>317</v>
      </c>
      <c r="DE10" s="626"/>
      <c r="DF10" s="626"/>
      <c r="DG10" s="626"/>
      <c r="DH10" s="626"/>
      <c r="DI10" s="626"/>
      <c r="DJ10" s="626"/>
      <c r="DK10" s="626"/>
      <c r="DL10" s="626"/>
      <c r="DM10" s="626"/>
      <c r="DN10" s="626"/>
      <c r="DO10" s="626"/>
      <c r="DP10" s="627"/>
      <c r="DQ10" s="634">
        <v>4122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60534</v>
      </c>
      <c r="BH11" s="626"/>
      <c r="BI11" s="626"/>
      <c r="BJ11" s="626"/>
      <c r="BK11" s="626"/>
      <c r="BL11" s="626"/>
      <c r="BM11" s="626"/>
      <c r="BN11" s="627"/>
      <c r="BO11" s="628">
        <v>2.9</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1389942</v>
      </c>
      <c r="CS11" s="626"/>
      <c r="CT11" s="626"/>
      <c r="CU11" s="626"/>
      <c r="CV11" s="626"/>
      <c r="CW11" s="626"/>
      <c r="CX11" s="626"/>
      <c r="CY11" s="627"/>
      <c r="CZ11" s="628">
        <v>10.9</v>
      </c>
      <c r="DA11" s="628"/>
      <c r="DB11" s="628"/>
      <c r="DC11" s="628"/>
      <c r="DD11" s="634">
        <v>1051093</v>
      </c>
      <c r="DE11" s="626"/>
      <c r="DF11" s="626"/>
      <c r="DG11" s="626"/>
      <c r="DH11" s="626"/>
      <c r="DI11" s="626"/>
      <c r="DJ11" s="626"/>
      <c r="DK11" s="626"/>
      <c r="DL11" s="626"/>
      <c r="DM11" s="626"/>
      <c r="DN11" s="626"/>
      <c r="DO11" s="626"/>
      <c r="DP11" s="627"/>
      <c r="DQ11" s="634">
        <v>240568</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1622133</v>
      </c>
      <c r="BH12" s="626"/>
      <c r="BI12" s="626"/>
      <c r="BJ12" s="626"/>
      <c r="BK12" s="626"/>
      <c r="BL12" s="626"/>
      <c r="BM12" s="626"/>
      <c r="BN12" s="627"/>
      <c r="BO12" s="628">
        <v>77.3</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50683</v>
      </c>
      <c r="CS12" s="626"/>
      <c r="CT12" s="626"/>
      <c r="CU12" s="626"/>
      <c r="CV12" s="626"/>
      <c r="CW12" s="626"/>
      <c r="CX12" s="626"/>
      <c r="CY12" s="627"/>
      <c r="CZ12" s="628">
        <v>0.4</v>
      </c>
      <c r="DA12" s="628"/>
      <c r="DB12" s="628"/>
      <c r="DC12" s="628"/>
      <c r="DD12" s="634" t="s">
        <v>223</v>
      </c>
      <c r="DE12" s="626"/>
      <c r="DF12" s="626"/>
      <c r="DG12" s="626"/>
      <c r="DH12" s="626"/>
      <c r="DI12" s="626"/>
      <c r="DJ12" s="626"/>
      <c r="DK12" s="626"/>
      <c r="DL12" s="626"/>
      <c r="DM12" s="626"/>
      <c r="DN12" s="626"/>
      <c r="DO12" s="626"/>
      <c r="DP12" s="627"/>
      <c r="DQ12" s="634">
        <v>16351</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8455</v>
      </c>
      <c r="S13" s="626"/>
      <c r="T13" s="626"/>
      <c r="U13" s="626"/>
      <c r="V13" s="626"/>
      <c r="W13" s="626"/>
      <c r="X13" s="626"/>
      <c r="Y13" s="627"/>
      <c r="Z13" s="628">
        <v>0.1</v>
      </c>
      <c r="AA13" s="628"/>
      <c r="AB13" s="628"/>
      <c r="AC13" s="628"/>
      <c r="AD13" s="629">
        <v>8455</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1622123</v>
      </c>
      <c r="BH13" s="626"/>
      <c r="BI13" s="626"/>
      <c r="BJ13" s="626"/>
      <c r="BK13" s="626"/>
      <c r="BL13" s="626"/>
      <c r="BM13" s="626"/>
      <c r="BN13" s="627"/>
      <c r="BO13" s="628">
        <v>77.3</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7056536</v>
      </c>
      <c r="CS13" s="626"/>
      <c r="CT13" s="626"/>
      <c r="CU13" s="626"/>
      <c r="CV13" s="626"/>
      <c r="CW13" s="626"/>
      <c r="CX13" s="626"/>
      <c r="CY13" s="627"/>
      <c r="CZ13" s="628">
        <v>55.3</v>
      </c>
      <c r="DA13" s="628"/>
      <c r="DB13" s="628"/>
      <c r="DC13" s="628"/>
      <c r="DD13" s="634">
        <v>5419200</v>
      </c>
      <c r="DE13" s="626"/>
      <c r="DF13" s="626"/>
      <c r="DG13" s="626"/>
      <c r="DH13" s="626"/>
      <c r="DI13" s="626"/>
      <c r="DJ13" s="626"/>
      <c r="DK13" s="626"/>
      <c r="DL13" s="626"/>
      <c r="DM13" s="626"/>
      <c r="DN13" s="626"/>
      <c r="DO13" s="626"/>
      <c r="DP13" s="627"/>
      <c r="DQ13" s="634">
        <v>859772</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26144</v>
      </c>
      <c r="BH14" s="626"/>
      <c r="BI14" s="626"/>
      <c r="BJ14" s="626"/>
      <c r="BK14" s="626"/>
      <c r="BL14" s="626"/>
      <c r="BM14" s="626"/>
      <c r="BN14" s="627"/>
      <c r="BO14" s="628">
        <v>1.2</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239485</v>
      </c>
      <c r="CS14" s="626"/>
      <c r="CT14" s="626"/>
      <c r="CU14" s="626"/>
      <c r="CV14" s="626"/>
      <c r="CW14" s="626"/>
      <c r="CX14" s="626"/>
      <c r="CY14" s="627"/>
      <c r="CZ14" s="628">
        <v>1.9</v>
      </c>
      <c r="DA14" s="628"/>
      <c r="DB14" s="628"/>
      <c r="DC14" s="628"/>
      <c r="DD14" s="634">
        <v>55861</v>
      </c>
      <c r="DE14" s="626"/>
      <c r="DF14" s="626"/>
      <c r="DG14" s="626"/>
      <c r="DH14" s="626"/>
      <c r="DI14" s="626"/>
      <c r="DJ14" s="626"/>
      <c r="DK14" s="626"/>
      <c r="DL14" s="626"/>
      <c r="DM14" s="626"/>
      <c r="DN14" s="626"/>
      <c r="DO14" s="626"/>
      <c r="DP14" s="627"/>
      <c r="DQ14" s="634">
        <v>201285</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4958</v>
      </c>
      <c r="S15" s="626"/>
      <c r="T15" s="626"/>
      <c r="U15" s="626"/>
      <c r="V15" s="626"/>
      <c r="W15" s="626"/>
      <c r="X15" s="626"/>
      <c r="Y15" s="627"/>
      <c r="Z15" s="628">
        <v>0</v>
      </c>
      <c r="AA15" s="628"/>
      <c r="AB15" s="628"/>
      <c r="AC15" s="628"/>
      <c r="AD15" s="629">
        <v>4958</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58558</v>
      </c>
      <c r="BH15" s="626"/>
      <c r="BI15" s="626"/>
      <c r="BJ15" s="626"/>
      <c r="BK15" s="626"/>
      <c r="BL15" s="626"/>
      <c r="BM15" s="626"/>
      <c r="BN15" s="627"/>
      <c r="BO15" s="628">
        <v>2.8</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440181</v>
      </c>
      <c r="CS15" s="626"/>
      <c r="CT15" s="626"/>
      <c r="CU15" s="626"/>
      <c r="CV15" s="626"/>
      <c r="CW15" s="626"/>
      <c r="CX15" s="626"/>
      <c r="CY15" s="627"/>
      <c r="CZ15" s="628">
        <v>3.5</v>
      </c>
      <c r="DA15" s="628"/>
      <c r="DB15" s="628"/>
      <c r="DC15" s="628"/>
      <c r="DD15" s="634">
        <v>58853</v>
      </c>
      <c r="DE15" s="626"/>
      <c r="DF15" s="626"/>
      <c r="DG15" s="626"/>
      <c r="DH15" s="626"/>
      <c r="DI15" s="626"/>
      <c r="DJ15" s="626"/>
      <c r="DK15" s="626"/>
      <c r="DL15" s="626"/>
      <c r="DM15" s="626"/>
      <c r="DN15" s="626"/>
      <c r="DO15" s="626"/>
      <c r="DP15" s="627"/>
      <c r="DQ15" s="634">
        <v>352126</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1239935</v>
      </c>
      <c r="S16" s="626"/>
      <c r="T16" s="626"/>
      <c r="U16" s="626"/>
      <c r="V16" s="626"/>
      <c r="W16" s="626"/>
      <c r="X16" s="626"/>
      <c r="Y16" s="627"/>
      <c r="Z16" s="628">
        <v>9.4</v>
      </c>
      <c r="AA16" s="628"/>
      <c r="AB16" s="628"/>
      <c r="AC16" s="628"/>
      <c r="AD16" s="629">
        <v>407937</v>
      </c>
      <c r="AE16" s="629"/>
      <c r="AF16" s="629"/>
      <c r="AG16" s="629"/>
      <c r="AH16" s="629"/>
      <c r="AI16" s="629"/>
      <c r="AJ16" s="629"/>
      <c r="AK16" s="629"/>
      <c r="AL16" s="630">
        <v>13.8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459347</v>
      </c>
      <c r="CS16" s="626"/>
      <c r="CT16" s="626"/>
      <c r="CU16" s="626"/>
      <c r="CV16" s="626"/>
      <c r="CW16" s="626"/>
      <c r="CX16" s="626"/>
      <c r="CY16" s="627"/>
      <c r="CZ16" s="628">
        <v>3.6</v>
      </c>
      <c r="DA16" s="628"/>
      <c r="DB16" s="628"/>
      <c r="DC16" s="628"/>
      <c r="DD16" s="634" t="s">
        <v>223</v>
      </c>
      <c r="DE16" s="626"/>
      <c r="DF16" s="626"/>
      <c r="DG16" s="626"/>
      <c r="DH16" s="626"/>
      <c r="DI16" s="626"/>
      <c r="DJ16" s="626"/>
      <c r="DK16" s="626"/>
      <c r="DL16" s="626"/>
      <c r="DM16" s="626"/>
      <c r="DN16" s="626"/>
      <c r="DO16" s="626"/>
      <c r="DP16" s="627"/>
      <c r="DQ16" s="634">
        <v>854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407937</v>
      </c>
      <c r="S17" s="626"/>
      <c r="T17" s="626"/>
      <c r="U17" s="626"/>
      <c r="V17" s="626"/>
      <c r="W17" s="626"/>
      <c r="X17" s="626"/>
      <c r="Y17" s="627"/>
      <c r="Z17" s="628">
        <v>3.1</v>
      </c>
      <c r="AA17" s="628"/>
      <c r="AB17" s="628"/>
      <c r="AC17" s="628"/>
      <c r="AD17" s="629">
        <v>407937</v>
      </c>
      <c r="AE17" s="629"/>
      <c r="AF17" s="629"/>
      <c r="AG17" s="629"/>
      <c r="AH17" s="629"/>
      <c r="AI17" s="629"/>
      <c r="AJ17" s="629"/>
      <c r="AK17" s="629"/>
      <c r="AL17" s="630">
        <v>13.8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458057</v>
      </c>
      <c r="CS17" s="626"/>
      <c r="CT17" s="626"/>
      <c r="CU17" s="626"/>
      <c r="CV17" s="626"/>
      <c r="CW17" s="626"/>
      <c r="CX17" s="626"/>
      <c r="CY17" s="627"/>
      <c r="CZ17" s="628">
        <v>3.6</v>
      </c>
      <c r="DA17" s="628"/>
      <c r="DB17" s="628"/>
      <c r="DC17" s="628"/>
      <c r="DD17" s="634" t="s">
        <v>223</v>
      </c>
      <c r="DE17" s="626"/>
      <c r="DF17" s="626"/>
      <c r="DG17" s="626"/>
      <c r="DH17" s="626"/>
      <c r="DI17" s="626"/>
      <c r="DJ17" s="626"/>
      <c r="DK17" s="626"/>
      <c r="DL17" s="626"/>
      <c r="DM17" s="626"/>
      <c r="DN17" s="626"/>
      <c r="DO17" s="626"/>
      <c r="DP17" s="627"/>
      <c r="DQ17" s="634">
        <v>432406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65891</v>
      </c>
      <c r="S18" s="626"/>
      <c r="T18" s="626"/>
      <c r="U18" s="626"/>
      <c r="V18" s="626"/>
      <c r="W18" s="626"/>
      <c r="X18" s="626"/>
      <c r="Y18" s="627"/>
      <c r="Z18" s="628">
        <v>0.5</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766107</v>
      </c>
      <c r="S19" s="626"/>
      <c r="T19" s="626"/>
      <c r="U19" s="626"/>
      <c r="V19" s="626"/>
      <c r="W19" s="626"/>
      <c r="X19" s="626"/>
      <c r="Y19" s="627"/>
      <c r="Z19" s="628">
        <v>5.8</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3566097</v>
      </c>
      <c r="S20" s="626"/>
      <c r="T20" s="626"/>
      <c r="U20" s="626"/>
      <c r="V20" s="626"/>
      <c r="W20" s="626"/>
      <c r="X20" s="626"/>
      <c r="Y20" s="627"/>
      <c r="Z20" s="628">
        <v>27.1</v>
      </c>
      <c r="AA20" s="628"/>
      <c r="AB20" s="628"/>
      <c r="AC20" s="628"/>
      <c r="AD20" s="629">
        <v>2734099</v>
      </c>
      <c r="AE20" s="629"/>
      <c r="AF20" s="629"/>
      <c r="AG20" s="629"/>
      <c r="AH20" s="629"/>
      <c r="AI20" s="629"/>
      <c r="AJ20" s="629"/>
      <c r="AK20" s="629"/>
      <c r="AL20" s="630">
        <v>92.6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12753808</v>
      </c>
      <c r="CS20" s="626"/>
      <c r="CT20" s="626"/>
      <c r="CU20" s="626"/>
      <c r="CV20" s="626"/>
      <c r="CW20" s="626"/>
      <c r="CX20" s="626"/>
      <c r="CY20" s="627"/>
      <c r="CZ20" s="628">
        <v>100</v>
      </c>
      <c r="DA20" s="628"/>
      <c r="DB20" s="628"/>
      <c r="DC20" s="628"/>
      <c r="DD20" s="634">
        <v>6688590</v>
      </c>
      <c r="DE20" s="626"/>
      <c r="DF20" s="626"/>
      <c r="DG20" s="626"/>
      <c r="DH20" s="626"/>
      <c r="DI20" s="626"/>
      <c r="DJ20" s="626"/>
      <c r="DK20" s="626"/>
      <c r="DL20" s="626"/>
      <c r="DM20" s="626"/>
      <c r="DN20" s="626"/>
      <c r="DO20" s="626"/>
      <c r="DP20" s="627"/>
      <c r="DQ20" s="634">
        <v>4260451</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1184</v>
      </c>
      <c r="S21" s="626"/>
      <c r="T21" s="626"/>
      <c r="U21" s="626"/>
      <c r="V21" s="626"/>
      <c r="W21" s="626"/>
      <c r="X21" s="626"/>
      <c r="Y21" s="627"/>
      <c r="Z21" s="628">
        <v>0</v>
      </c>
      <c r="AA21" s="628"/>
      <c r="AB21" s="628"/>
      <c r="AC21" s="628"/>
      <c r="AD21" s="629">
        <v>1184</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788</v>
      </c>
      <c r="S22" s="626"/>
      <c r="T22" s="626"/>
      <c r="U22" s="626"/>
      <c r="V22" s="626"/>
      <c r="W22" s="626"/>
      <c r="X22" s="626"/>
      <c r="Y22" s="627"/>
      <c r="Z22" s="628">
        <v>0</v>
      </c>
      <c r="AA22" s="628"/>
      <c r="AB22" s="628"/>
      <c r="AC22" s="628"/>
      <c r="AD22" s="629">
        <v>788</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137245</v>
      </c>
      <c r="S23" s="626"/>
      <c r="T23" s="626"/>
      <c r="U23" s="626"/>
      <c r="V23" s="626"/>
      <c r="W23" s="626"/>
      <c r="X23" s="626"/>
      <c r="Y23" s="627"/>
      <c r="Z23" s="628">
        <v>1</v>
      </c>
      <c r="AA23" s="628"/>
      <c r="AB23" s="628"/>
      <c r="AC23" s="628"/>
      <c r="AD23" s="629">
        <v>64458</v>
      </c>
      <c r="AE23" s="629"/>
      <c r="AF23" s="629"/>
      <c r="AG23" s="629"/>
      <c r="AH23" s="629"/>
      <c r="AI23" s="629"/>
      <c r="AJ23" s="629"/>
      <c r="AK23" s="629"/>
      <c r="AL23" s="630">
        <v>2.2000000000000002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5110</v>
      </c>
      <c r="S24" s="626"/>
      <c r="T24" s="626"/>
      <c r="U24" s="626"/>
      <c r="V24" s="626"/>
      <c r="W24" s="626"/>
      <c r="X24" s="626"/>
      <c r="Y24" s="627"/>
      <c r="Z24" s="628">
        <v>0</v>
      </c>
      <c r="AA24" s="628"/>
      <c r="AB24" s="628"/>
      <c r="AC24" s="628"/>
      <c r="AD24" s="629">
        <v>24</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1815336</v>
      </c>
      <c r="CS24" s="615"/>
      <c r="CT24" s="615"/>
      <c r="CU24" s="615"/>
      <c r="CV24" s="615"/>
      <c r="CW24" s="615"/>
      <c r="CX24" s="615"/>
      <c r="CY24" s="616"/>
      <c r="CZ24" s="652">
        <v>14.2</v>
      </c>
      <c r="DA24" s="653"/>
      <c r="DB24" s="653"/>
      <c r="DC24" s="654"/>
      <c r="DD24" s="651">
        <v>1505254</v>
      </c>
      <c r="DE24" s="615"/>
      <c r="DF24" s="615"/>
      <c r="DG24" s="615"/>
      <c r="DH24" s="615"/>
      <c r="DI24" s="615"/>
      <c r="DJ24" s="615"/>
      <c r="DK24" s="616"/>
      <c r="DL24" s="651">
        <v>1484319</v>
      </c>
      <c r="DM24" s="615"/>
      <c r="DN24" s="615"/>
      <c r="DO24" s="615"/>
      <c r="DP24" s="615"/>
      <c r="DQ24" s="615"/>
      <c r="DR24" s="615"/>
      <c r="DS24" s="615"/>
      <c r="DT24" s="615"/>
      <c r="DU24" s="615"/>
      <c r="DV24" s="616"/>
      <c r="DW24" s="619">
        <v>47.3</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1258628</v>
      </c>
      <c r="S25" s="626"/>
      <c r="T25" s="626"/>
      <c r="U25" s="626"/>
      <c r="V25" s="626"/>
      <c r="W25" s="626"/>
      <c r="X25" s="626"/>
      <c r="Y25" s="627"/>
      <c r="Z25" s="628">
        <v>9.6</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962444</v>
      </c>
      <c r="CS25" s="657"/>
      <c r="CT25" s="657"/>
      <c r="CU25" s="657"/>
      <c r="CV25" s="657"/>
      <c r="CW25" s="657"/>
      <c r="CX25" s="657"/>
      <c r="CY25" s="658"/>
      <c r="CZ25" s="659">
        <v>7.5</v>
      </c>
      <c r="DA25" s="660"/>
      <c r="DB25" s="660"/>
      <c r="DC25" s="661"/>
      <c r="DD25" s="634">
        <v>926303</v>
      </c>
      <c r="DE25" s="657"/>
      <c r="DF25" s="657"/>
      <c r="DG25" s="657"/>
      <c r="DH25" s="657"/>
      <c r="DI25" s="657"/>
      <c r="DJ25" s="657"/>
      <c r="DK25" s="658"/>
      <c r="DL25" s="634">
        <v>916219</v>
      </c>
      <c r="DM25" s="657"/>
      <c r="DN25" s="657"/>
      <c r="DO25" s="657"/>
      <c r="DP25" s="657"/>
      <c r="DQ25" s="657"/>
      <c r="DR25" s="657"/>
      <c r="DS25" s="657"/>
      <c r="DT25" s="657"/>
      <c r="DU25" s="657"/>
      <c r="DV25" s="658"/>
      <c r="DW25" s="630">
        <v>29.2</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590011</v>
      </c>
      <c r="CS26" s="626"/>
      <c r="CT26" s="626"/>
      <c r="CU26" s="626"/>
      <c r="CV26" s="626"/>
      <c r="CW26" s="626"/>
      <c r="CX26" s="626"/>
      <c r="CY26" s="627"/>
      <c r="CZ26" s="659">
        <v>4.5999999999999996</v>
      </c>
      <c r="DA26" s="660"/>
      <c r="DB26" s="660"/>
      <c r="DC26" s="661"/>
      <c r="DD26" s="634">
        <v>560263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452841</v>
      </c>
      <c r="S27" s="626"/>
      <c r="T27" s="626"/>
      <c r="U27" s="626"/>
      <c r="V27" s="626"/>
      <c r="W27" s="626"/>
      <c r="X27" s="626"/>
      <c r="Y27" s="627"/>
      <c r="Z27" s="628">
        <v>3.4</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2097369</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394835</v>
      </c>
      <c r="CS27" s="657"/>
      <c r="CT27" s="657"/>
      <c r="CU27" s="657"/>
      <c r="CV27" s="657"/>
      <c r="CW27" s="657"/>
      <c r="CX27" s="657"/>
      <c r="CY27" s="658"/>
      <c r="CZ27" s="659">
        <v>3.1</v>
      </c>
      <c r="DA27" s="660"/>
      <c r="DB27" s="660"/>
      <c r="DC27" s="661"/>
      <c r="DD27" s="634">
        <v>146545</v>
      </c>
      <c r="DE27" s="657"/>
      <c r="DF27" s="657"/>
      <c r="DG27" s="657"/>
      <c r="DH27" s="657"/>
      <c r="DI27" s="657"/>
      <c r="DJ27" s="657"/>
      <c r="DK27" s="658"/>
      <c r="DL27" s="634">
        <v>135694</v>
      </c>
      <c r="DM27" s="657"/>
      <c r="DN27" s="657"/>
      <c r="DO27" s="657"/>
      <c r="DP27" s="657"/>
      <c r="DQ27" s="657"/>
      <c r="DR27" s="657"/>
      <c r="DS27" s="657"/>
      <c r="DT27" s="657"/>
      <c r="DU27" s="657"/>
      <c r="DV27" s="658"/>
      <c r="DW27" s="630">
        <v>4.3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96513</v>
      </c>
      <c r="S28" s="626"/>
      <c r="T28" s="626"/>
      <c r="U28" s="626"/>
      <c r="V28" s="626"/>
      <c r="W28" s="626"/>
      <c r="X28" s="626"/>
      <c r="Y28" s="627"/>
      <c r="Z28" s="628">
        <v>0.7</v>
      </c>
      <c r="AA28" s="628"/>
      <c r="AB28" s="628"/>
      <c r="AC28" s="628"/>
      <c r="AD28" s="629">
        <v>89214</v>
      </c>
      <c r="AE28" s="629"/>
      <c r="AF28" s="629"/>
      <c r="AG28" s="629"/>
      <c r="AH28" s="629"/>
      <c r="AI28" s="629"/>
      <c r="AJ28" s="629"/>
      <c r="AK28" s="629"/>
      <c r="AL28" s="630">
        <v>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458057</v>
      </c>
      <c r="CS28" s="626"/>
      <c r="CT28" s="626"/>
      <c r="CU28" s="626"/>
      <c r="CV28" s="626"/>
      <c r="CW28" s="626"/>
      <c r="CX28" s="626"/>
      <c r="CY28" s="627"/>
      <c r="CZ28" s="659">
        <v>3.6</v>
      </c>
      <c r="DA28" s="660"/>
      <c r="DB28" s="660"/>
      <c r="DC28" s="661"/>
      <c r="DD28" s="634">
        <v>432406</v>
      </c>
      <c r="DE28" s="626"/>
      <c r="DF28" s="626"/>
      <c r="DG28" s="626"/>
      <c r="DH28" s="626"/>
      <c r="DI28" s="626"/>
      <c r="DJ28" s="626"/>
      <c r="DK28" s="627"/>
      <c r="DL28" s="634">
        <v>432406</v>
      </c>
      <c r="DM28" s="626"/>
      <c r="DN28" s="626"/>
      <c r="DO28" s="626"/>
      <c r="DP28" s="626"/>
      <c r="DQ28" s="626"/>
      <c r="DR28" s="626"/>
      <c r="DS28" s="626"/>
      <c r="DT28" s="626"/>
      <c r="DU28" s="626"/>
      <c r="DV28" s="627"/>
      <c r="DW28" s="630">
        <v>13.8</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5728</v>
      </c>
      <c r="S29" s="626"/>
      <c r="T29" s="626"/>
      <c r="U29" s="626"/>
      <c r="V29" s="626"/>
      <c r="W29" s="626"/>
      <c r="X29" s="626"/>
      <c r="Y29" s="627"/>
      <c r="Z29" s="628">
        <v>0</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458057</v>
      </c>
      <c r="CS29" s="657"/>
      <c r="CT29" s="657"/>
      <c r="CU29" s="657"/>
      <c r="CV29" s="657"/>
      <c r="CW29" s="657"/>
      <c r="CX29" s="657"/>
      <c r="CY29" s="658"/>
      <c r="CZ29" s="659">
        <v>3.6</v>
      </c>
      <c r="DA29" s="660"/>
      <c r="DB29" s="660"/>
      <c r="DC29" s="661"/>
      <c r="DD29" s="634">
        <v>432406</v>
      </c>
      <c r="DE29" s="657"/>
      <c r="DF29" s="657"/>
      <c r="DG29" s="657"/>
      <c r="DH29" s="657"/>
      <c r="DI29" s="657"/>
      <c r="DJ29" s="657"/>
      <c r="DK29" s="658"/>
      <c r="DL29" s="634">
        <v>432406</v>
      </c>
      <c r="DM29" s="657"/>
      <c r="DN29" s="657"/>
      <c r="DO29" s="657"/>
      <c r="DP29" s="657"/>
      <c r="DQ29" s="657"/>
      <c r="DR29" s="657"/>
      <c r="DS29" s="657"/>
      <c r="DT29" s="657"/>
      <c r="DU29" s="657"/>
      <c r="DV29" s="658"/>
      <c r="DW29" s="630">
        <v>13.8</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6325047</v>
      </c>
      <c r="S30" s="626"/>
      <c r="T30" s="626"/>
      <c r="U30" s="626"/>
      <c r="V30" s="626"/>
      <c r="W30" s="626"/>
      <c r="X30" s="626"/>
      <c r="Y30" s="627"/>
      <c r="Z30" s="628">
        <v>48.1</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99.5</v>
      </c>
      <c r="BH30" s="684"/>
      <c r="BI30" s="684"/>
      <c r="BJ30" s="684"/>
      <c r="BK30" s="684"/>
      <c r="BL30" s="684"/>
      <c r="BM30" s="620">
        <v>99.2</v>
      </c>
      <c r="BN30" s="684"/>
      <c r="BO30" s="684"/>
      <c r="BP30" s="684"/>
      <c r="BQ30" s="685"/>
      <c r="BR30" s="683">
        <v>99.7</v>
      </c>
      <c r="BS30" s="684"/>
      <c r="BT30" s="684"/>
      <c r="BU30" s="684"/>
      <c r="BV30" s="684"/>
      <c r="BW30" s="684"/>
      <c r="BX30" s="620">
        <v>99.4</v>
      </c>
      <c r="BY30" s="684"/>
      <c r="BZ30" s="684"/>
      <c r="CA30" s="684"/>
      <c r="CB30" s="685"/>
      <c r="CD30" s="688"/>
      <c r="CE30" s="689"/>
      <c r="CF30" s="639" t="s">
        <v>294</v>
      </c>
      <c r="CG30" s="640"/>
      <c r="CH30" s="640"/>
      <c r="CI30" s="640"/>
      <c r="CJ30" s="640"/>
      <c r="CK30" s="640"/>
      <c r="CL30" s="640"/>
      <c r="CM30" s="640"/>
      <c r="CN30" s="640"/>
      <c r="CO30" s="640"/>
      <c r="CP30" s="640"/>
      <c r="CQ30" s="641"/>
      <c r="CR30" s="625">
        <v>403651</v>
      </c>
      <c r="CS30" s="626"/>
      <c r="CT30" s="626"/>
      <c r="CU30" s="626"/>
      <c r="CV30" s="626"/>
      <c r="CW30" s="626"/>
      <c r="CX30" s="626"/>
      <c r="CY30" s="627"/>
      <c r="CZ30" s="659">
        <v>3.2</v>
      </c>
      <c r="DA30" s="660"/>
      <c r="DB30" s="660"/>
      <c r="DC30" s="661"/>
      <c r="DD30" s="634">
        <v>378000</v>
      </c>
      <c r="DE30" s="626"/>
      <c r="DF30" s="626"/>
      <c r="DG30" s="626"/>
      <c r="DH30" s="626"/>
      <c r="DI30" s="626"/>
      <c r="DJ30" s="626"/>
      <c r="DK30" s="627"/>
      <c r="DL30" s="634">
        <v>378000</v>
      </c>
      <c r="DM30" s="626"/>
      <c r="DN30" s="626"/>
      <c r="DO30" s="626"/>
      <c r="DP30" s="626"/>
      <c r="DQ30" s="626"/>
      <c r="DR30" s="626"/>
      <c r="DS30" s="626"/>
      <c r="DT30" s="626"/>
      <c r="DU30" s="626"/>
      <c r="DV30" s="627"/>
      <c r="DW30" s="630">
        <v>12.1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558309</v>
      </c>
      <c r="S31" s="626"/>
      <c r="T31" s="626"/>
      <c r="U31" s="626"/>
      <c r="V31" s="626"/>
      <c r="W31" s="626"/>
      <c r="X31" s="626"/>
      <c r="Y31" s="627"/>
      <c r="Z31" s="628">
        <v>4.2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57"/>
      <c r="BI31" s="657"/>
      <c r="BJ31" s="657"/>
      <c r="BK31" s="657"/>
      <c r="BL31" s="657"/>
      <c r="BM31" s="631">
        <v>98.2</v>
      </c>
      <c r="BN31" s="681"/>
      <c r="BO31" s="681"/>
      <c r="BP31" s="681"/>
      <c r="BQ31" s="682"/>
      <c r="BR31" s="680">
        <v>99.3</v>
      </c>
      <c r="BS31" s="657"/>
      <c r="BT31" s="657"/>
      <c r="BU31" s="657"/>
      <c r="BV31" s="657"/>
      <c r="BW31" s="657"/>
      <c r="BX31" s="631">
        <v>98.8</v>
      </c>
      <c r="BY31" s="681"/>
      <c r="BZ31" s="681"/>
      <c r="CA31" s="681"/>
      <c r="CB31" s="682"/>
      <c r="CD31" s="688"/>
      <c r="CE31" s="689"/>
      <c r="CF31" s="639" t="s">
        <v>298</v>
      </c>
      <c r="CG31" s="640"/>
      <c r="CH31" s="640"/>
      <c r="CI31" s="640"/>
      <c r="CJ31" s="640"/>
      <c r="CK31" s="640"/>
      <c r="CL31" s="640"/>
      <c r="CM31" s="640"/>
      <c r="CN31" s="640"/>
      <c r="CO31" s="640"/>
      <c r="CP31" s="640"/>
      <c r="CQ31" s="641"/>
      <c r="CR31" s="625">
        <v>54406</v>
      </c>
      <c r="CS31" s="657"/>
      <c r="CT31" s="657"/>
      <c r="CU31" s="657"/>
      <c r="CV31" s="657"/>
      <c r="CW31" s="657"/>
      <c r="CX31" s="657"/>
      <c r="CY31" s="658"/>
      <c r="CZ31" s="659">
        <v>0.4</v>
      </c>
      <c r="DA31" s="660"/>
      <c r="DB31" s="660"/>
      <c r="DC31" s="661"/>
      <c r="DD31" s="634">
        <v>54406</v>
      </c>
      <c r="DE31" s="657"/>
      <c r="DF31" s="657"/>
      <c r="DG31" s="657"/>
      <c r="DH31" s="657"/>
      <c r="DI31" s="657"/>
      <c r="DJ31" s="657"/>
      <c r="DK31" s="658"/>
      <c r="DL31" s="634">
        <v>54406</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282237</v>
      </c>
      <c r="S32" s="626"/>
      <c r="T32" s="626"/>
      <c r="U32" s="626"/>
      <c r="V32" s="626"/>
      <c r="W32" s="626"/>
      <c r="X32" s="626"/>
      <c r="Y32" s="627"/>
      <c r="Z32" s="628">
        <v>2.1</v>
      </c>
      <c r="AA32" s="628"/>
      <c r="AB32" s="628"/>
      <c r="AC32" s="628"/>
      <c r="AD32" s="629">
        <v>61353</v>
      </c>
      <c r="AE32" s="629"/>
      <c r="AF32" s="629"/>
      <c r="AG32" s="629"/>
      <c r="AH32" s="629"/>
      <c r="AI32" s="629"/>
      <c r="AJ32" s="629"/>
      <c r="AK32" s="629"/>
      <c r="AL32" s="630">
        <v>2.1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99.4</v>
      </c>
      <c r="BN32" s="693"/>
      <c r="BO32" s="693"/>
      <c r="BP32" s="693"/>
      <c r="BQ32" s="695"/>
      <c r="BR32" s="692">
        <v>99.8</v>
      </c>
      <c r="BS32" s="693"/>
      <c r="BT32" s="693"/>
      <c r="BU32" s="693"/>
      <c r="BV32" s="693"/>
      <c r="BW32" s="693"/>
      <c r="BX32" s="694">
        <v>99.5</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456800</v>
      </c>
      <c r="S33" s="626"/>
      <c r="T33" s="626"/>
      <c r="U33" s="626"/>
      <c r="V33" s="626"/>
      <c r="W33" s="626"/>
      <c r="X33" s="626"/>
      <c r="Y33" s="627"/>
      <c r="Z33" s="628">
        <v>3.5</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3790535</v>
      </c>
      <c r="CS33" s="657"/>
      <c r="CT33" s="657"/>
      <c r="CU33" s="657"/>
      <c r="CV33" s="657"/>
      <c r="CW33" s="657"/>
      <c r="CX33" s="657"/>
      <c r="CY33" s="658"/>
      <c r="CZ33" s="659">
        <v>29.7</v>
      </c>
      <c r="DA33" s="660"/>
      <c r="DB33" s="660"/>
      <c r="DC33" s="661"/>
      <c r="DD33" s="634">
        <v>2412800</v>
      </c>
      <c r="DE33" s="657"/>
      <c r="DF33" s="657"/>
      <c r="DG33" s="657"/>
      <c r="DH33" s="657"/>
      <c r="DI33" s="657"/>
      <c r="DJ33" s="657"/>
      <c r="DK33" s="658"/>
      <c r="DL33" s="634">
        <v>1318968</v>
      </c>
      <c r="DM33" s="657"/>
      <c r="DN33" s="657"/>
      <c r="DO33" s="657"/>
      <c r="DP33" s="657"/>
      <c r="DQ33" s="657"/>
      <c r="DR33" s="657"/>
      <c r="DS33" s="657"/>
      <c r="DT33" s="657"/>
      <c r="DU33" s="657"/>
      <c r="DV33" s="658"/>
      <c r="DW33" s="630">
        <v>42.1</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1039137</v>
      </c>
      <c r="CS34" s="626"/>
      <c r="CT34" s="626"/>
      <c r="CU34" s="626"/>
      <c r="CV34" s="626"/>
      <c r="CW34" s="626"/>
      <c r="CX34" s="626"/>
      <c r="CY34" s="627"/>
      <c r="CZ34" s="659">
        <v>8.1</v>
      </c>
      <c r="DA34" s="660"/>
      <c r="DB34" s="660"/>
      <c r="DC34" s="661"/>
      <c r="DD34" s="634">
        <v>621856</v>
      </c>
      <c r="DE34" s="626"/>
      <c r="DF34" s="626"/>
      <c r="DG34" s="626"/>
      <c r="DH34" s="626"/>
      <c r="DI34" s="626"/>
      <c r="DJ34" s="626"/>
      <c r="DK34" s="627"/>
      <c r="DL34" s="634">
        <v>500814</v>
      </c>
      <c r="DM34" s="626"/>
      <c r="DN34" s="626"/>
      <c r="DO34" s="626"/>
      <c r="DP34" s="626"/>
      <c r="DQ34" s="626"/>
      <c r="DR34" s="626"/>
      <c r="DS34" s="626"/>
      <c r="DT34" s="626"/>
      <c r="DU34" s="626"/>
      <c r="DV34" s="627"/>
      <c r="DW34" s="630">
        <v>16</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185000</v>
      </c>
      <c r="S35" s="626"/>
      <c r="T35" s="626"/>
      <c r="U35" s="626"/>
      <c r="V35" s="626"/>
      <c r="W35" s="626"/>
      <c r="X35" s="626"/>
      <c r="Y35" s="627"/>
      <c r="Z35" s="628">
        <v>1.4</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689331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110951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21848</v>
      </c>
      <c r="CS35" s="657"/>
      <c r="CT35" s="657"/>
      <c r="CU35" s="657"/>
      <c r="CV35" s="657"/>
      <c r="CW35" s="657"/>
      <c r="CX35" s="657"/>
      <c r="CY35" s="658"/>
      <c r="CZ35" s="659">
        <v>0.2</v>
      </c>
      <c r="DA35" s="660"/>
      <c r="DB35" s="660"/>
      <c r="DC35" s="661"/>
      <c r="DD35" s="634">
        <v>16889</v>
      </c>
      <c r="DE35" s="657"/>
      <c r="DF35" s="657"/>
      <c r="DG35" s="657"/>
      <c r="DH35" s="657"/>
      <c r="DI35" s="657"/>
      <c r="DJ35" s="657"/>
      <c r="DK35" s="658"/>
      <c r="DL35" s="634">
        <v>15096</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13146527</v>
      </c>
      <c r="S36" s="698"/>
      <c r="T36" s="698"/>
      <c r="U36" s="698"/>
      <c r="V36" s="698"/>
      <c r="W36" s="698"/>
      <c r="X36" s="698"/>
      <c r="Y36" s="699"/>
      <c r="Z36" s="700">
        <v>100</v>
      </c>
      <c r="AA36" s="700"/>
      <c r="AB36" s="700"/>
      <c r="AC36" s="700"/>
      <c r="AD36" s="701">
        <v>2951120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202979</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45168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887030</v>
      </c>
      <c r="CS36" s="626"/>
      <c r="CT36" s="626"/>
      <c r="CU36" s="626"/>
      <c r="CV36" s="626"/>
      <c r="CW36" s="626"/>
      <c r="CX36" s="626"/>
      <c r="CY36" s="627"/>
      <c r="CZ36" s="659">
        <v>7</v>
      </c>
      <c r="DA36" s="660"/>
      <c r="DB36" s="660"/>
      <c r="DC36" s="661"/>
      <c r="DD36" s="634">
        <v>637519</v>
      </c>
      <c r="DE36" s="626"/>
      <c r="DF36" s="626"/>
      <c r="DG36" s="626"/>
      <c r="DH36" s="626"/>
      <c r="DI36" s="626"/>
      <c r="DJ36" s="626"/>
      <c r="DK36" s="627"/>
      <c r="DL36" s="634">
        <v>497957</v>
      </c>
      <c r="DM36" s="626"/>
      <c r="DN36" s="626"/>
      <c r="DO36" s="626"/>
      <c r="DP36" s="626"/>
      <c r="DQ36" s="626"/>
      <c r="DR36" s="626"/>
      <c r="DS36" s="626"/>
      <c r="DT36" s="626"/>
      <c r="DU36" s="626"/>
      <c r="DV36" s="627"/>
      <c r="DW36" s="630">
        <v>15.9</v>
      </c>
      <c r="DX36" s="655"/>
      <c r="DY36" s="655"/>
      <c r="DZ36" s="655"/>
      <c r="EA36" s="655"/>
      <c r="EB36" s="655"/>
      <c r="EC36" s="656"/>
    </row>
    <row r="37" spans="2:133" ht="11.25" customHeight="1">
      <c r="AQ37" s="704" t="s">
        <v>316</v>
      </c>
      <c r="AR37" s="705"/>
      <c r="AS37" s="705"/>
      <c r="AT37" s="705"/>
      <c r="AU37" s="705"/>
      <c r="AV37" s="705"/>
      <c r="AW37" s="705"/>
      <c r="AX37" s="705"/>
      <c r="AY37" s="706"/>
      <c r="AZ37" s="625">
        <v>128006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1175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254270</v>
      </c>
      <c r="CS37" s="657"/>
      <c r="CT37" s="657"/>
      <c r="CU37" s="657"/>
      <c r="CV37" s="657"/>
      <c r="CW37" s="657"/>
      <c r="CX37" s="657"/>
      <c r="CY37" s="658"/>
      <c r="CZ37" s="659">
        <v>2</v>
      </c>
      <c r="DA37" s="660"/>
      <c r="DB37" s="660"/>
      <c r="DC37" s="661"/>
      <c r="DD37" s="634">
        <v>254270</v>
      </c>
      <c r="DE37" s="657"/>
      <c r="DF37" s="657"/>
      <c r="DG37" s="657"/>
      <c r="DH37" s="657"/>
      <c r="DI37" s="657"/>
      <c r="DJ37" s="657"/>
      <c r="DK37" s="658"/>
      <c r="DL37" s="634">
        <v>254270</v>
      </c>
      <c r="DM37" s="657"/>
      <c r="DN37" s="657"/>
      <c r="DO37" s="657"/>
      <c r="DP37" s="657"/>
      <c r="DQ37" s="657"/>
      <c r="DR37" s="657"/>
      <c r="DS37" s="657"/>
      <c r="DT37" s="657"/>
      <c r="DU37" s="657"/>
      <c r="DV37" s="658"/>
      <c r="DW37" s="630">
        <v>8.1</v>
      </c>
      <c r="DX37" s="655"/>
      <c r="DY37" s="655"/>
      <c r="DZ37" s="655"/>
      <c r="EA37" s="655"/>
      <c r="EB37" s="655"/>
      <c r="EC37" s="656"/>
    </row>
    <row r="38" spans="2:133" ht="11.25" customHeight="1">
      <c r="AQ38" s="704" t="s">
        <v>319</v>
      </c>
      <c r="AR38" s="705"/>
      <c r="AS38" s="705"/>
      <c r="AT38" s="705"/>
      <c r="AU38" s="705"/>
      <c r="AV38" s="705"/>
      <c r="AW38" s="705"/>
      <c r="AX38" s="705"/>
      <c r="AY38" s="706"/>
      <c r="AZ38" s="625">
        <v>17867</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2059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543458</v>
      </c>
      <c r="CS38" s="626"/>
      <c r="CT38" s="626"/>
      <c r="CU38" s="626"/>
      <c r="CV38" s="626"/>
      <c r="CW38" s="626"/>
      <c r="CX38" s="626"/>
      <c r="CY38" s="627"/>
      <c r="CZ38" s="659">
        <v>4.3</v>
      </c>
      <c r="DA38" s="660"/>
      <c r="DB38" s="660"/>
      <c r="DC38" s="661"/>
      <c r="DD38" s="634">
        <v>475472</v>
      </c>
      <c r="DE38" s="626"/>
      <c r="DF38" s="626"/>
      <c r="DG38" s="626"/>
      <c r="DH38" s="626"/>
      <c r="DI38" s="626"/>
      <c r="DJ38" s="626"/>
      <c r="DK38" s="627"/>
      <c r="DL38" s="634">
        <v>271588</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c r="AQ39" s="704" t="s">
        <v>322</v>
      </c>
      <c r="AR39" s="705"/>
      <c r="AS39" s="705"/>
      <c r="AT39" s="705"/>
      <c r="AU39" s="705"/>
      <c r="AV39" s="705"/>
      <c r="AW39" s="705"/>
      <c r="AX39" s="705"/>
      <c r="AY39" s="706"/>
      <c r="AZ39" s="625">
        <v>568</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1206969</v>
      </c>
      <c r="CS39" s="657"/>
      <c r="CT39" s="657"/>
      <c r="CU39" s="657"/>
      <c r="CV39" s="657"/>
      <c r="CW39" s="657"/>
      <c r="CX39" s="657"/>
      <c r="CY39" s="658"/>
      <c r="CZ39" s="659">
        <v>9.5</v>
      </c>
      <c r="DA39" s="660"/>
      <c r="DB39" s="660"/>
      <c r="DC39" s="661"/>
      <c r="DD39" s="634">
        <v>627551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105542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142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92093</v>
      </c>
      <c r="CS40" s="626"/>
      <c r="CT40" s="626"/>
      <c r="CU40" s="626"/>
      <c r="CV40" s="626"/>
      <c r="CW40" s="626"/>
      <c r="CX40" s="626"/>
      <c r="CY40" s="627"/>
      <c r="CZ40" s="659">
        <v>0.7</v>
      </c>
      <c r="DA40" s="660"/>
      <c r="DB40" s="660"/>
      <c r="DC40" s="661"/>
      <c r="DD40" s="634">
        <v>33513</v>
      </c>
      <c r="DE40" s="626"/>
      <c r="DF40" s="626"/>
      <c r="DG40" s="626"/>
      <c r="DH40" s="626"/>
      <c r="DI40" s="626"/>
      <c r="DJ40" s="626"/>
      <c r="DK40" s="627"/>
      <c r="DL40" s="634">
        <v>33513</v>
      </c>
      <c r="DM40" s="626"/>
      <c r="DN40" s="626"/>
      <c r="DO40" s="626"/>
      <c r="DP40" s="626"/>
      <c r="DQ40" s="626"/>
      <c r="DR40" s="626"/>
      <c r="DS40" s="626"/>
      <c r="DT40" s="626"/>
      <c r="DU40" s="626"/>
      <c r="DV40" s="627"/>
      <c r="DW40" s="630">
        <v>1.1000000000000001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322</v>
      </c>
      <c r="AR41" s="646"/>
      <c r="AS41" s="646"/>
      <c r="AT41" s="646"/>
      <c r="AU41" s="646"/>
      <c r="AV41" s="646"/>
      <c r="AW41" s="646"/>
      <c r="AX41" s="646"/>
      <c r="AY41" s="647"/>
      <c r="AZ41" s="697">
        <v>234369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7147937</v>
      </c>
      <c r="CS42" s="626"/>
      <c r="CT42" s="626"/>
      <c r="CU42" s="626"/>
      <c r="CV42" s="626"/>
      <c r="CW42" s="626"/>
      <c r="CX42" s="626"/>
      <c r="CY42" s="627"/>
      <c r="CZ42" s="659">
        <v>56</v>
      </c>
      <c r="DA42" s="708"/>
      <c r="DB42" s="708"/>
      <c r="DC42" s="709"/>
      <c r="DD42" s="634">
        <v>342397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54572</v>
      </c>
      <c r="CS43" s="657"/>
      <c r="CT43" s="657"/>
      <c r="CU43" s="657"/>
      <c r="CV43" s="657"/>
      <c r="CW43" s="657"/>
      <c r="CX43" s="657"/>
      <c r="CY43" s="658"/>
      <c r="CZ43" s="659">
        <v>0.4</v>
      </c>
      <c r="DA43" s="660"/>
      <c r="DB43" s="660"/>
      <c r="DC43" s="661"/>
      <c r="DD43" s="634">
        <v>54572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290</v>
      </c>
      <c r="CE44" s="732"/>
      <c r="CF44" s="622" t="s">
        <v>338</v>
      </c>
      <c r="CG44" s="623"/>
      <c r="CH44" s="623"/>
      <c r="CI44" s="623"/>
      <c r="CJ44" s="623"/>
      <c r="CK44" s="623"/>
      <c r="CL44" s="623"/>
      <c r="CM44" s="623"/>
      <c r="CN44" s="623"/>
      <c r="CO44" s="623"/>
      <c r="CP44" s="623"/>
      <c r="CQ44" s="624"/>
      <c r="CR44" s="625">
        <v>6688590</v>
      </c>
      <c r="CS44" s="626"/>
      <c r="CT44" s="626"/>
      <c r="CU44" s="626"/>
      <c r="CV44" s="626"/>
      <c r="CW44" s="626"/>
      <c r="CX44" s="626"/>
      <c r="CY44" s="627"/>
      <c r="CZ44" s="659">
        <v>52.4</v>
      </c>
      <c r="DA44" s="708"/>
      <c r="DB44" s="708"/>
      <c r="DC44" s="709"/>
      <c r="DD44" s="634">
        <v>341543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6401623</v>
      </c>
      <c r="CS45" s="657"/>
      <c r="CT45" s="657"/>
      <c r="CU45" s="657"/>
      <c r="CV45" s="657"/>
      <c r="CW45" s="657"/>
      <c r="CX45" s="657"/>
      <c r="CY45" s="658"/>
      <c r="CZ45" s="659">
        <v>50.2</v>
      </c>
      <c r="DA45" s="660"/>
      <c r="DB45" s="660"/>
      <c r="DC45" s="661"/>
      <c r="DD45" s="634">
        <v>138201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286967</v>
      </c>
      <c r="CS46" s="626"/>
      <c r="CT46" s="626"/>
      <c r="CU46" s="626"/>
      <c r="CV46" s="626"/>
      <c r="CW46" s="626"/>
      <c r="CX46" s="626"/>
      <c r="CY46" s="627"/>
      <c r="CZ46" s="659">
        <v>2.2999999999999998</v>
      </c>
      <c r="DA46" s="708"/>
      <c r="DB46" s="708"/>
      <c r="DC46" s="709"/>
      <c r="DD46" s="634">
        <v>203342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459347</v>
      </c>
      <c r="CS47" s="657"/>
      <c r="CT47" s="657"/>
      <c r="CU47" s="657"/>
      <c r="CV47" s="657"/>
      <c r="CW47" s="657"/>
      <c r="CX47" s="657"/>
      <c r="CY47" s="658"/>
      <c r="CZ47" s="659">
        <v>3.6</v>
      </c>
      <c r="DA47" s="660"/>
      <c r="DB47" s="660"/>
      <c r="DC47" s="661"/>
      <c r="DD47" s="634">
        <v>854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12753808</v>
      </c>
      <c r="CS49" s="693"/>
      <c r="CT49" s="693"/>
      <c r="CU49" s="693"/>
      <c r="CV49" s="693"/>
      <c r="CW49" s="693"/>
      <c r="CX49" s="693"/>
      <c r="CY49" s="720"/>
      <c r="CZ49" s="721">
        <v>100</v>
      </c>
      <c r="DA49" s="722"/>
      <c r="DB49" s="722"/>
      <c r="DC49" s="723"/>
      <c r="DD49" s="724">
        <v>4260451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13147</v>
      </c>
      <c r="R7" s="755"/>
      <c r="S7" s="755"/>
      <c r="T7" s="755"/>
      <c r="U7" s="755"/>
      <c r="V7" s="755">
        <v>12754</v>
      </c>
      <c r="W7" s="755"/>
      <c r="X7" s="755"/>
      <c r="Y7" s="755"/>
      <c r="Z7" s="755"/>
      <c r="AA7" s="755">
        <v>393</v>
      </c>
      <c r="AB7" s="755"/>
      <c r="AC7" s="755"/>
      <c r="AD7" s="755"/>
      <c r="AE7" s="756"/>
      <c r="AF7" s="757">
        <v>126</v>
      </c>
      <c r="AG7" s="758"/>
      <c r="AH7" s="758"/>
      <c r="AI7" s="758"/>
      <c r="AJ7" s="759"/>
      <c r="AK7" s="794"/>
      <c r="AL7" s="795"/>
      <c r="AM7" s="795"/>
      <c r="AN7" s="795"/>
      <c r="AO7" s="795"/>
      <c r="AP7" s="795">
        <v>4691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13147</v>
      </c>
      <c r="R23" s="814"/>
      <c r="S23" s="814"/>
      <c r="T23" s="814"/>
      <c r="U23" s="814"/>
      <c r="V23" s="814">
        <v>12754</v>
      </c>
      <c r="W23" s="814"/>
      <c r="X23" s="814"/>
      <c r="Y23" s="814"/>
      <c r="Z23" s="814"/>
      <c r="AA23" s="814">
        <v>393</v>
      </c>
      <c r="AB23" s="814"/>
      <c r="AC23" s="814"/>
      <c r="AD23" s="814"/>
      <c r="AE23" s="815"/>
      <c r="AF23" s="816">
        <v>126</v>
      </c>
      <c r="AG23" s="814"/>
      <c r="AH23" s="814"/>
      <c r="AI23" s="814"/>
      <c r="AJ23" s="817"/>
      <c r="AK23" s="818"/>
      <c r="AL23" s="819"/>
      <c r="AM23" s="819"/>
      <c r="AN23" s="819"/>
      <c r="AO23" s="819"/>
      <c r="AP23" s="814">
        <v>4691</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1293</v>
      </c>
      <c r="R28" s="843"/>
      <c r="S28" s="843"/>
      <c r="T28" s="843"/>
      <c r="U28" s="843"/>
      <c r="V28" s="843">
        <v>1182</v>
      </c>
      <c r="W28" s="843"/>
      <c r="X28" s="843"/>
      <c r="Y28" s="843"/>
      <c r="Z28" s="843"/>
      <c r="AA28" s="843">
        <v>111</v>
      </c>
      <c r="AB28" s="843"/>
      <c r="AC28" s="843"/>
      <c r="AD28" s="843"/>
      <c r="AE28" s="844"/>
      <c r="AF28" s="845">
        <v>111</v>
      </c>
      <c r="AG28" s="843"/>
      <c r="AH28" s="843"/>
      <c r="AI28" s="843"/>
      <c r="AJ28" s="846"/>
      <c r="AK28" s="847">
        <v>106</v>
      </c>
      <c r="AL28" s="838"/>
      <c r="AM28" s="838"/>
      <c r="AN28" s="838"/>
      <c r="AO28" s="838"/>
      <c r="AP28" s="838"/>
      <c r="AQ28" s="838"/>
      <c r="AR28" s="838"/>
      <c r="AS28" s="838"/>
      <c r="AT28" s="838"/>
      <c r="AU28" s="838">
        <v>66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798</v>
      </c>
      <c r="R29" s="779"/>
      <c r="S29" s="779"/>
      <c r="T29" s="779"/>
      <c r="U29" s="779"/>
      <c r="V29" s="779">
        <v>773</v>
      </c>
      <c r="W29" s="779"/>
      <c r="X29" s="779"/>
      <c r="Y29" s="779"/>
      <c r="Z29" s="779"/>
      <c r="AA29" s="779">
        <v>25</v>
      </c>
      <c r="AB29" s="779"/>
      <c r="AC29" s="779"/>
      <c r="AD29" s="779"/>
      <c r="AE29" s="780"/>
      <c r="AF29" s="781">
        <v>24</v>
      </c>
      <c r="AG29" s="782"/>
      <c r="AH29" s="782"/>
      <c r="AI29" s="782"/>
      <c r="AJ29" s="783"/>
      <c r="AK29" s="850">
        <v>105</v>
      </c>
      <c r="AL29" s="851"/>
      <c r="AM29" s="851"/>
      <c r="AN29" s="851"/>
      <c r="AO29" s="851"/>
      <c r="AP29" s="851"/>
      <c r="AQ29" s="851"/>
      <c r="AR29" s="851"/>
      <c r="AS29" s="851"/>
      <c r="AT29" s="851"/>
      <c r="AU29" s="851">
        <v>105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165</v>
      </c>
      <c r="R30" s="779"/>
      <c r="S30" s="779"/>
      <c r="T30" s="779"/>
      <c r="U30" s="779"/>
      <c r="V30" s="779">
        <v>164</v>
      </c>
      <c r="W30" s="779"/>
      <c r="X30" s="779"/>
      <c r="Y30" s="779"/>
      <c r="Z30" s="779"/>
      <c r="AA30" s="779">
        <v>1</v>
      </c>
      <c r="AB30" s="779"/>
      <c r="AC30" s="779"/>
      <c r="AD30" s="779"/>
      <c r="AE30" s="780"/>
      <c r="AF30" s="781">
        <v>1</v>
      </c>
      <c r="AG30" s="782"/>
      <c r="AH30" s="782"/>
      <c r="AI30" s="782"/>
      <c r="AJ30" s="783"/>
      <c r="AK30" s="850">
        <v>111</v>
      </c>
      <c r="AL30" s="851"/>
      <c r="AM30" s="851"/>
      <c r="AN30" s="851"/>
      <c r="AO30" s="851"/>
      <c r="AP30" s="851"/>
      <c r="AQ30" s="851"/>
      <c r="AR30" s="851"/>
      <c r="AS30" s="851"/>
      <c r="AT30" s="851"/>
      <c r="AU30" s="851">
        <v>111</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278</v>
      </c>
      <c r="R31" s="779"/>
      <c r="S31" s="779"/>
      <c r="T31" s="779"/>
      <c r="U31" s="779"/>
      <c r="V31" s="779">
        <v>248</v>
      </c>
      <c r="W31" s="779"/>
      <c r="X31" s="779"/>
      <c r="Y31" s="779"/>
      <c r="Z31" s="779"/>
      <c r="AA31" s="779">
        <v>30</v>
      </c>
      <c r="AB31" s="779"/>
      <c r="AC31" s="779"/>
      <c r="AD31" s="779"/>
      <c r="AE31" s="780"/>
      <c r="AF31" s="781">
        <v>31</v>
      </c>
      <c r="AG31" s="782"/>
      <c r="AH31" s="782"/>
      <c r="AI31" s="782"/>
      <c r="AJ31" s="783"/>
      <c r="AK31" s="850">
        <v>172</v>
      </c>
      <c r="AL31" s="851"/>
      <c r="AM31" s="851"/>
      <c r="AN31" s="851"/>
      <c r="AO31" s="851"/>
      <c r="AP31" s="851">
        <v>1877</v>
      </c>
      <c r="AQ31" s="851"/>
      <c r="AR31" s="851"/>
      <c r="AS31" s="851"/>
      <c r="AT31" s="851"/>
      <c r="AU31" s="851">
        <v>172</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70</v>
      </c>
      <c r="R32" s="779"/>
      <c r="S32" s="779"/>
      <c r="T32" s="779"/>
      <c r="U32" s="779"/>
      <c r="V32" s="779">
        <v>62</v>
      </c>
      <c r="W32" s="779"/>
      <c r="X32" s="779"/>
      <c r="Y32" s="779"/>
      <c r="Z32" s="779"/>
      <c r="AA32" s="779">
        <v>8</v>
      </c>
      <c r="AB32" s="779"/>
      <c r="AC32" s="779"/>
      <c r="AD32" s="779"/>
      <c r="AE32" s="780"/>
      <c r="AF32" s="781">
        <v>8</v>
      </c>
      <c r="AG32" s="782"/>
      <c r="AH32" s="782"/>
      <c r="AI32" s="782"/>
      <c r="AJ32" s="783"/>
      <c r="AK32" s="850">
        <v>31</v>
      </c>
      <c r="AL32" s="851"/>
      <c r="AM32" s="851"/>
      <c r="AN32" s="851"/>
      <c r="AO32" s="851"/>
      <c r="AP32" s="851">
        <v>378</v>
      </c>
      <c r="AQ32" s="851"/>
      <c r="AR32" s="851"/>
      <c r="AS32" s="851"/>
      <c r="AT32" s="851"/>
      <c r="AU32" s="851">
        <v>31</v>
      </c>
      <c r="AV32" s="851"/>
      <c r="AW32" s="851"/>
      <c r="AX32" s="851"/>
      <c r="AY32" s="851"/>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156</v>
      </c>
      <c r="R33" s="779"/>
      <c r="S33" s="779"/>
      <c r="T33" s="779"/>
      <c r="U33" s="779"/>
      <c r="V33" s="779">
        <v>59</v>
      </c>
      <c r="W33" s="779"/>
      <c r="X33" s="779"/>
      <c r="Y33" s="779"/>
      <c r="Z33" s="779"/>
      <c r="AA33" s="779">
        <v>97</v>
      </c>
      <c r="AB33" s="779"/>
      <c r="AC33" s="779"/>
      <c r="AD33" s="779"/>
      <c r="AE33" s="780"/>
      <c r="AF33" s="781">
        <v>197</v>
      </c>
      <c r="AG33" s="782"/>
      <c r="AH33" s="782"/>
      <c r="AI33" s="782"/>
      <c r="AJ33" s="783"/>
      <c r="AK33" s="850">
        <v>1</v>
      </c>
      <c r="AL33" s="851"/>
      <c r="AM33" s="851"/>
      <c r="AN33" s="851"/>
      <c r="AO33" s="851"/>
      <c r="AP33" s="851">
        <v>284</v>
      </c>
      <c r="AQ33" s="851"/>
      <c r="AR33" s="851"/>
      <c r="AS33" s="851"/>
      <c r="AT33" s="851"/>
      <c r="AU33" s="851">
        <v>1</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389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1916</v>
      </c>
      <c r="R68" s="886"/>
      <c r="S68" s="886"/>
      <c r="T68" s="886"/>
      <c r="U68" s="886"/>
      <c r="V68" s="886">
        <v>1808</v>
      </c>
      <c r="W68" s="886"/>
      <c r="X68" s="886"/>
      <c r="Y68" s="886"/>
      <c r="Z68" s="886"/>
      <c r="AA68" s="886">
        <v>108</v>
      </c>
      <c r="AB68" s="886"/>
      <c r="AC68" s="886"/>
      <c r="AD68" s="886"/>
      <c r="AE68" s="886"/>
      <c r="AF68" s="886">
        <v>108</v>
      </c>
      <c r="AG68" s="886"/>
      <c r="AH68" s="886"/>
      <c r="AI68" s="886"/>
      <c r="AJ68" s="886"/>
      <c r="AK68" s="886"/>
      <c r="AL68" s="886"/>
      <c r="AM68" s="886"/>
      <c r="AN68" s="886"/>
      <c r="AO68" s="886"/>
      <c r="AP68" s="886">
        <v>202</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276</v>
      </c>
      <c r="R69" s="851"/>
      <c r="S69" s="851"/>
      <c r="T69" s="851"/>
      <c r="U69" s="851"/>
      <c r="V69" s="851">
        <v>243</v>
      </c>
      <c r="W69" s="851"/>
      <c r="X69" s="851"/>
      <c r="Y69" s="851"/>
      <c r="Z69" s="851"/>
      <c r="AA69" s="851">
        <v>33</v>
      </c>
      <c r="AB69" s="851"/>
      <c r="AC69" s="851"/>
      <c r="AD69" s="851"/>
      <c r="AE69" s="851"/>
      <c r="AF69" s="851">
        <v>33</v>
      </c>
      <c r="AG69" s="851"/>
      <c r="AH69" s="851"/>
      <c r="AI69" s="851"/>
      <c r="AJ69" s="851"/>
      <c r="AK69" s="851"/>
      <c r="AL69" s="851"/>
      <c r="AM69" s="851"/>
      <c r="AN69" s="851"/>
      <c r="AO69" s="851"/>
      <c r="AP69" s="851">
        <v>161</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c r="AG70" s="851"/>
      <c r="AH70" s="851"/>
      <c r="AI70" s="851"/>
      <c r="AJ70" s="851"/>
      <c r="AK70" s="851">
        <v>15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c r="AG74" s="851"/>
      <c r="AH74" s="851"/>
      <c r="AI74" s="851"/>
      <c r="AJ74" s="851"/>
      <c r="AK74" s="851">
        <v>18</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1654</v>
      </c>
      <c r="R75" s="900"/>
      <c r="S75" s="900"/>
      <c r="T75" s="900"/>
      <c r="U75" s="850"/>
      <c r="V75" s="901">
        <v>1246</v>
      </c>
      <c r="W75" s="900"/>
      <c r="X75" s="900"/>
      <c r="Y75" s="900"/>
      <c r="Z75" s="850"/>
      <c r="AA75" s="901">
        <v>408</v>
      </c>
      <c r="AB75" s="900"/>
      <c r="AC75" s="900"/>
      <c r="AD75" s="900"/>
      <c r="AE75" s="850"/>
      <c r="AF75" s="901">
        <v>3451</v>
      </c>
      <c r="AG75" s="900"/>
      <c r="AH75" s="900"/>
      <c r="AI75" s="900"/>
      <c r="AJ75" s="850"/>
      <c r="AK75" s="901"/>
      <c r="AL75" s="900"/>
      <c r="AM75" s="900"/>
      <c r="AN75" s="900"/>
      <c r="AO75" s="850"/>
      <c r="AP75" s="901">
        <v>2555</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771</v>
      </c>
      <c r="R76" s="900"/>
      <c r="S76" s="900"/>
      <c r="T76" s="900"/>
      <c r="U76" s="850"/>
      <c r="V76" s="901">
        <v>722</v>
      </c>
      <c r="W76" s="900"/>
      <c r="X76" s="900"/>
      <c r="Y76" s="900"/>
      <c r="Z76" s="850"/>
      <c r="AA76" s="901">
        <v>49</v>
      </c>
      <c r="AB76" s="900"/>
      <c r="AC76" s="900"/>
      <c r="AD76" s="900"/>
      <c r="AE76" s="850"/>
      <c r="AF76" s="901">
        <v>49</v>
      </c>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549</v>
      </c>
      <c r="C77" s="894"/>
      <c r="D77" s="894"/>
      <c r="E77" s="894"/>
      <c r="F77" s="894"/>
      <c r="G77" s="894"/>
      <c r="H77" s="894"/>
      <c r="I77" s="894"/>
      <c r="J77" s="894"/>
      <c r="K77" s="894"/>
      <c r="L77" s="894"/>
      <c r="M77" s="894"/>
      <c r="N77" s="894"/>
      <c r="O77" s="894"/>
      <c r="P77" s="895"/>
      <c r="Q77" s="899">
        <v>246870</v>
      </c>
      <c r="R77" s="900"/>
      <c r="S77" s="900"/>
      <c r="T77" s="900"/>
      <c r="U77" s="850"/>
      <c r="V77" s="901">
        <v>235027</v>
      </c>
      <c r="W77" s="900"/>
      <c r="X77" s="900"/>
      <c r="Y77" s="900"/>
      <c r="Z77" s="850"/>
      <c r="AA77" s="901">
        <v>11843</v>
      </c>
      <c r="AB77" s="900"/>
      <c r="AC77" s="900"/>
      <c r="AD77" s="900"/>
      <c r="AE77" s="850"/>
      <c r="AF77" s="901">
        <v>11843</v>
      </c>
      <c r="AG77" s="900"/>
      <c r="AH77" s="900"/>
      <c r="AI77" s="900"/>
      <c r="AJ77" s="850"/>
      <c r="AK77" s="901">
        <v>516</v>
      </c>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550</v>
      </c>
      <c r="C78" s="894"/>
      <c r="D78" s="894"/>
      <c r="E78" s="894"/>
      <c r="F78" s="894"/>
      <c r="G78" s="894"/>
      <c r="H78" s="894"/>
      <c r="I78" s="894"/>
      <c r="J78" s="894"/>
      <c r="K78" s="894"/>
      <c r="L78" s="894"/>
      <c r="M78" s="894"/>
      <c r="N78" s="894"/>
      <c r="O78" s="894"/>
      <c r="P78" s="895"/>
      <c r="Q78" s="896">
        <v>1114</v>
      </c>
      <c r="R78" s="851"/>
      <c r="S78" s="851"/>
      <c r="T78" s="851"/>
      <c r="U78" s="851"/>
      <c r="V78" s="851">
        <v>1023</v>
      </c>
      <c r="W78" s="851"/>
      <c r="X78" s="851"/>
      <c r="Y78" s="851"/>
      <c r="Z78" s="851"/>
      <c r="AA78" s="851">
        <v>91</v>
      </c>
      <c r="AB78" s="851"/>
      <c r="AC78" s="851"/>
      <c r="AD78" s="851"/>
      <c r="AE78" s="851"/>
      <c r="AF78" s="851">
        <v>91</v>
      </c>
      <c r="AG78" s="851"/>
      <c r="AH78" s="851"/>
      <c r="AI78" s="851"/>
      <c r="AJ78" s="851"/>
      <c r="AK78" s="851"/>
      <c r="AL78" s="851"/>
      <c r="AM78" s="851"/>
      <c r="AN78" s="851"/>
      <c r="AO78" s="851"/>
      <c r="AP78" s="851">
        <v>945</v>
      </c>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551</v>
      </c>
      <c r="C79" s="894"/>
      <c r="D79" s="894"/>
      <c r="E79" s="894"/>
      <c r="F79" s="894"/>
      <c r="G79" s="894"/>
      <c r="H79" s="894"/>
      <c r="I79" s="894"/>
      <c r="J79" s="894"/>
      <c r="K79" s="894"/>
      <c r="L79" s="894"/>
      <c r="M79" s="894"/>
      <c r="N79" s="894"/>
      <c r="O79" s="894"/>
      <c r="P79" s="895"/>
      <c r="Q79" s="896">
        <v>69</v>
      </c>
      <c r="R79" s="851"/>
      <c r="S79" s="851"/>
      <c r="T79" s="851"/>
      <c r="U79" s="851"/>
      <c r="V79" s="851">
        <v>46</v>
      </c>
      <c r="W79" s="851"/>
      <c r="X79" s="851"/>
      <c r="Y79" s="851"/>
      <c r="Z79" s="851"/>
      <c r="AA79" s="851">
        <v>23</v>
      </c>
      <c r="AB79" s="851"/>
      <c r="AC79" s="851"/>
      <c r="AD79" s="851"/>
      <c r="AE79" s="851"/>
      <c r="AF79" s="851">
        <v>23</v>
      </c>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552</v>
      </c>
      <c r="C80" s="894"/>
      <c r="D80" s="894"/>
      <c r="E80" s="894"/>
      <c r="F80" s="894"/>
      <c r="G80" s="894"/>
      <c r="H80" s="894"/>
      <c r="I80" s="894"/>
      <c r="J80" s="894"/>
      <c r="K80" s="894"/>
      <c r="L80" s="894"/>
      <c r="M80" s="894"/>
      <c r="N80" s="894"/>
      <c r="O80" s="894"/>
      <c r="P80" s="895"/>
      <c r="Q80" s="896">
        <v>3982</v>
      </c>
      <c r="R80" s="851"/>
      <c r="S80" s="851"/>
      <c r="T80" s="851"/>
      <c r="U80" s="851"/>
      <c r="V80" s="851">
        <v>4011</v>
      </c>
      <c r="W80" s="851"/>
      <c r="X80" s="851"/>
      <c r="Y80" s="851"/>
      <c r="Z80" s="851"/>
      <c r="AA80" s="851">
        <v>-29</v>
      </c>
      <c r="AB80" s="851"/>
      <c r="AC80" s="851"/>
      <c r="AD80" s="851"/>
      <c r="AE80" s="851"/>
      <c r="AF80" s="851">
        <v>-29</v>
      </c>
      <c r="AG80" s="851"/>
      <c r="AH80" s="851"/>
      <c r="AI80" s="851"/>
      <c r="AJ80" s="851"/>
      <c r="AK80" s="851">
        <v>329</v>
      </c>
      <c r="AL80" s="851"/>
      <c r="AM80" s="851"/>
      <c r="AN80" s="851"/>
      <c r="AO80" s="851"/>
      <c r="AP80" s="851">
        <v>3190</v>
      </c>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289</v>
      </c>
      <c r="AG109" s="915"/>
      <c r="AH109" s="915"/>
      <c r="AI109" s="915"/>
      <c r="AJ109" s="916"/>
      <c r="AK109" s="914" t="s">
        <v>288</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289</v>
      </c>
      <c r="BW109" s="915"/>
      <c r="BX109" s="915"/>
      <c r="BY109" s="915"/>
      <c r="BZ109" s="916"/>
      <c r="CA109" s="914" t="s">
        <v>288</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289</v>
      </c>
      <c r="DM109" s="915"/>
      <c r="DN109" s="915"/>
      <c r="DO109" s="915"/>
      <c r="DP109" s="916"/>
      <c r="DQ109" s="914" t="s">
        <v>288</v>
      </c>
      <c r="DR109" s="915"/>
      <c r="DS109" s="915"/>
      <c r="DT109" s="915"/>
      <c r="DU109" s="916"/>
      <c r="DV109" s="914" t="s">
        <v>409</v>
      </c>
      <c r="DW109" s="915"/>
      <c r="DX109" s="915"/>
      <c r="DY109" s="915"/>
      <c r="DZ109" s="917"/>
    </row>
    <row r="110" spans="1:131" s="199" customFormat="1" ht="26.25" customHeight="1">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459024</v>
      </c>
      <c r="AB110" s="922"/>
      <c r="AC110" s="922"/>
      <c r="AD110" s="922"/>
      <c r="AE110" s="923"/>
      <c r="AF110" s="924">
        <v>467533</v>
      </c>
      <c r="AG110" s="922"/>
      <c r="AH110" s="922"/>
      <c r="AI110" s="922"/>
      <c r="AJ110" s="923"/>
      <c r="AK110" s="924">
        <v>458057</v>
      </c>
      <c r="AL110" s="922"/>
      <c r="AM110" s="922"/>
      <c r="AN110" s="922"/>
      <c r="AO110" s="923"/>
      <c r="AP110" s="925">
        <v>17.399999999999999</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4760725</v>
      </c>
      <c r="BR110" s="957"/>
      <c r="BS110" s="957"/>
      <c r="BT110" s="957"/>
      <c r="BU110" s="957"/>
      <c r="BV110" s="957">
        <v>4638230</v>
      </c>
      <c r="BW110" s="957"/>
      <c r="BX110" s="957"/>
      <c r="BY110" s="957"/>
      <c r="BZ110" s="957"/>
      <c r="CA110" s="957">
        <v>4691377</v>
      </c>
      <c r="CB110" s="957"/>
      <c r="CC110" s="957"/>
      <c r="CD110" s="957"/>
      <c r="CE110" s="957"/>
      <c r="CF110" s="971">
        <v>178</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470861</v>
      </c>
      <c r="BR111" s="950"/>
      <c r="BS111" s="950"/>
      <c r="BT111" s="950"/>
      <c r="BU111" s="950"/>
      <c r="BV111" s="950">
        <v>690304</v>
      </c>
      <c r="BW111" s="950"/>
      <c r="BX111" s="950"/>
      <c r="BY111" s="950"/>
      <c r="BZ111" s="950"/>
      <c r="CA111" s="950">
        <v>638314</v>
      </c>
      <c r="CB111" s="950"/>
      <c r="CC111" s="950"/>
      <c r="CD111" s="950"/>
      <c r="CE111" s="950"/>
      <c r="CF111" s="944">
        <v>24.2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1354204</v>
      </c>
      <c r="BR112" s="950"/>
      <c r="BS112" s="950"/>
      <c r="BT112" s="950"/>
      <c r="BU112" s="950"/>
      <c r="BV112" s="950">
        <v>1505073</v>
      </c>
      <c r="BW112" s="950"/>
      <c r="BX112" s="950"/>
      <c r="BY112" s="950"/>
      <c r="BZ112" s="950"/>
      <c r="CA112" s="950">
        <v>1944538</v>
      </c>
      <c r="CB112" s="950"/>
      <c r="CC112" s="950"/>
      <c r="CD112" s="950"/>
      <c r="CE112" s="950"/>
      <c r="CF112" s="944">
        <v>73.8</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141941</v>
      </c>
      <c r="AB113" s="964"/>
      <c r="AC113" s="964"/>
      <c r="AD113" s="964"/>
      <c r="AE113" s="965"/>
      <c r="AF113" s="966">
        <v>150201</v>
      </c>
      <c r="AG113" s="964"/>
      <c r="AH113" s="964"/>
      <c r="AI113" s="964"/>
      <c r="AJ113" s="965"/>
      <c r="AK113" s="966">
        <v>156245</v>
      </c>
      <c r="AL113" s="964"/>
      <c r="AM113" s="964"/>
      <c r="AN113" s="964"/>
      <c r="AO113" s="965"/>
      <c r="AP113" s="967">
        <v>5.9</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590676</v>
      </c>
      <c r="BR113" s="950"/>
      <c r="BS113" s="950"/>
      <c r="BT113" s="950"/>
      <c r="BU113" s="950"/>
      <c r="BV113" s="950">
        <v>543668</v>
      </c>
      <c r="BW113" s="950"/>
      <c r="BX113" s="950"/>
      <c r="BY113" s="950"/>
      <c r="BZ113" s="950"/>
      <c r="CA113" s="950">
        <v>513231</v>
      </c>
      <c r="CB113" s="950"/>
      <c r="CC113" s="950"/>
      <c r="CD113" s="950"/>
      <c r="CE113" s="950"/>
      <c r="CF113" s="944">
        <v>19.5</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51260</v>
      </c>
      <c r="AB114" s="989"/>
      <c r="AC114" s="989"/>
      <c r="AD114" s="989"/>
      <c r="AE114" s="990"/>
      <c r="AF114" s="991">
        <v>56412</v>
      </c>
      <c r="AG114" s="989"/>
      <c r="AH114" s="989"/>
      <c r="AI114" s="989"/>
      <c r="AJ114" s="990"/>
      <c r="AK114" s="991">
        <v>61056</v>
      </c>
      <c r="AL114" s="989"/>
      <c r="AM114" s="989"/>
      <c r="AN114" s="989"/>
      <c r="AO114" s="990"/>
      <c r="AP114" s="992">
        <v>2.2999999999999998</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1126446</v>
      </c>
      <c r="BR114" s="950"/>
      <c r="BS114" s="950"/>
      <c r="BT114" s="950"/>
      <c r="BU114" s="950"/>
      <c r="BV114" s="950">
        <v>971904</v>
      </c>
      <c r="BW114" s="950"/>
      <c r="BX114" s="950"/>
      <c r="BY114" s="950"/>
      <c r="BZ114" s="950"/>
      <c r="CA114" s="950">
        <v>773645</v>
      </c>
      <c r="CB114" s="950"/>
      <c r="CC114" s="950"/>
      <c r="CD114" s="950"/>
      <c r="CE114" s="950"/>
      <c r="CF114" s="944">
        <v>29.3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51993</v>
      </c>
      <c r="AB115" s="964"/>
      <c r="AC115" s="964"/>
      <c r="AD115" s="964"/>
      <c r="AE115" s="965"/>
      <c r="AF115" s="966">
        <v>51992</v>
      </c>
      <c r="AG115" s="964"/>
      <c r="AH115" s="964"/>
      <c r="AI115" s="964"/>
      <c r="AJ115" s="965"/>
      <c r="AK115" s="966">
        <v>51992</v>
      </c>
      <c r="AL115" s="964"/>
      <c r="AM115" s="964"/>
      <c r="AN115" s="964"/>
      <c r="AO115" s="965"/>
      <c r="AP115" s="967">
        <v>2</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v>105887</v>
      </c>
      <c r="BR115" s="950"/>
      <c r="BS115" s="950"/>
      <c r="BT115" s="950"/>
      <c r="BU115" s="950"/>
      <c r="BV115" s="950">
        <v>95049</v>
      </c>
      <c r="BW115" s="950"/>
      <c r="BX115" s="950"/>
      <c r="BY115" s="950"/>
      <c r="BZ115" s="950"/>
      <c r="CA115" s="950">
        <v>84134</v>
      </c>
      <c r="CB115" s="950"/>
      <c r="CC115" s="950"/>
      <c r="CD115" s="950"/>
      <c r="CE115" s="950"/>
      <c r="CF115" s="944">
        <v>3.2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704218</v>
      </c>
      <c r="AB117" s="1007"/>
      <c r="AC117" s="1007"/>
      <c r="AD117" s="1007"/>
      <c r="AE117" s="1008"/>
      <c r="AF117" s="1009">
        <v>726138</v>
      </c>
      <c r="AG117" s="1007"/>
      <c r="AH117" s="1007"/>
      <c r="AI117" s="1007"/>
      <c r="AJ117" s="1008"/>
      <c r="AK117" s="1009">
        <v>727350</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289</v>
      </c>
      <c r="AG118" s="915"/>
      <c r="AH118" s="915"/>
      <c r="AI118" s="915"/>
      <c r="AJ118" s="916"/>
      <c r="AK118" s="914" t="s">
        <v>288</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v>10736</v>
      </c>
      <c r="CB118" s="1028"/>
      <c r="CC118" s="1028"/>
      <c r="CD118" s="1028"/>
      <c r="CE118" s="1028"/>
      <c r="CF118" s="944">
        <v>0.4</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439</v>
      </c>
      <c r="BP119" s="1036"/>
      <c r="BQ119" s="1027">
        <v>8408799</v>
      </c>
      <c r="BR119" s="1028"/>
      <c r="BS119" s="1028"/>
      <c r="BT119" s="1028"/>
      <c r="BU119" s="1028"/>
      <c r="BV119" s="1028">
        <v>8444228</v>
      </c>
      <c r="BW119" s="1028"/>
      <c r="BX119" s="1028"/>
      <c r="BY119" s="1028"/>
      <c r="BZ119" s="1028"/>
      <c r="CA119" s="1028">
        <v>8655975</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470861</v>
      </c>
      <c r="DH119" s="1014"/>
      <c r="DI119" s="1014"/>
      <c r="DJ119" s="1014"/>
      <c r="DK119" s="1015"/>
      <c r="DL119" s="1013">
        <v>690304</v>
      </c>
      <c r="DM119" s="1014"/>
      <c r="DN119" s="1014"/>
      <c r="DO119" s="1014"/>
      <c r="DP119" s="1015"/>
      <c r="DQ119" s="1013">
        <v>638314</v>
      </c>
      <c r="DR119" s="1014"/>
      <c r="DS119" s="1014"/>
      <c r="DT119" s="1014"/>
      <c r="DU119" s="1015"/>
      <c r="DV119" s="1016">
        <v>24.2</v>
      </c>
      <c r="DW119" s="1017"/>
      <c r="DX119" s="1017"/>
      <c r="DY119" s="1017"/>
      <c r="DZ119" s="1018"/>
    </row>
    <row r="120" spans="1:130" s="199" customFormat="1" ht="26.25" customHeight="1">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6924002</v>
      </c>
      <c r="BR120" s="957"/>
      <c r="BS120" s="957"/>
      <c r="BT120" s="957"/>
      <c r="BU120" s="957"/>
      <c r="BV120" s="957">
        <v>8204273</v>
      </c>
      <c r="BW120" s="957"/>
      <c r="BX120" s="957"/>
      <c r="BY120" s="957"/>
      <c r="BZ120" s="957"/>
      <c r="CA120" s="957">
        <v>8036134</v>
      </c>
      <c r="CB120" s="957"/>
      <c r="CC120" s="957"/>
      <c r="CD120" s="957"/>
      <c r="CE120" s="957"/>
      <c r="CF120" s="971">
        <v>304.89999999999998</v>
      </c>
      <c r="CG120" s="972"/>
      <c r="CH120" s="972"/>
      <c r="CI120" s="972"/>
      <c r="CJ120" s="972"/>
      <c r="CK120" s="1037" t="s">
        <v>443</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1159845</v>
      </c>
      <c r="DH120" s="957"/>
      <c r="DI120" s="957"/>
      <c r="DJ120" s="957"/>
      <c r="DK120" s="957"/>
      <c r="DL120" s="957">
        <v>1296038</v>
      </c>
      <c r="DM120" s="957"/>
      <c r="DN120" s="957"/>
      <c r="DO120" s="957"/>
      <c r="DP120" s="957"/>
      <c r="DQ120" s="957">
        <v>1651771</v>
      </c>
      <c r="DR120" s="957"/>
      <c r="DS120" s="957"/>
      <c r="DT120" s="957"/>
      <c r="DU120" s="957"/>
      <c r="DV120" s="958">
        <v>62.7</v>
      </c>
      <c r="DW120" s="958"/>
      <c r="DX120" s="958"/>
      <c r="DY120" s="958"/>
      <c r="DZ120" s="959"/>
    </row>
    <row r="121" spans="1:130" s="199" customFormat="1" ht="26.25" customHeight="1">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208425</v>
      </c>
      <c r="BR121" s="950"/>
      <c r="BS121" s="950"/>
      <c r="BT121" s="950"/>
      <c r="BU121" s="950"/>
      <c r="BV121" s="950">
        <v>474022</v>
      </c>
      <c r="BW121" s="950"/>
      <c r="BX121" s="950"/>
      <c r="BY121" s="950"/>
      <c r="BZ121" s="950"/>
      <c r="CA121" s="950">
        <v>623450</v>
      </c>
      <c r="CB121" s="950"/>
      <c r="CC121" s="950"/>
      <c r="CD121" s="950"/>
      <c r="CE121" s="950"/>
      <c r="CF121" s="944">
        <v>23.7</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194359</v>
      </c>
      <c r="DH121" s="950"/>
      <c r="DI121" s="950"/>
      <c r="DJ121" s="950"/>
      <c r="DK121" s="950"/>
      <c r="DL121" s="950">
        <v>209035</v>
      </c>
      <c r="DM121" s="950"/>
      <c r="DN121" s="950"/>
      <c r="DO121" s="950"/>
      <c r="DP121" s="950"/>
      <c r="DQ121" s="950">
        <v>292767</v>
      </c>
      <c r="DR121" s="950"/>
      <c r="DS121" s="950"/>
      <c r="DT121" s="950"/>
      <c r="DU121" s="950"/>
      <c r="DV121" s="951">
        <v>11.1</v>
      </c>
      <c r="DW121" s="951"/>
      <c r="DX121" s="951"/>
      <c r="DY121" s="951"/>
      <c r="DZ121" s="952"/>
    </row>
    <row r="122" spans="1:130" s="199" customFormat="1" ht="26.25" customHeight="1">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4702221</v>
      </c>
      <c r="BR122" s="1028"/>
      <c r="BS122" s="1028"/>
      <c r="BT122" s="1028"/>
      <c r="BU122" s="1028"/>
      <c r="BV122" s="1028">
        <v>4582325</v>
      </c>
      <c r="BW122" s="1028"/>
      <c r="BX122" s="1028"/>
      <c r="BY122" s="1028"/>
      <c r="BZ122" s="1028"/>
      <c r="CA122" s="1028">
        <v>4428985</v>
      </c>
      <c r="CB122" s="1028"/>
      <c r="CC122" s="1028"/>
      <c r="CD122" s="1028"/>
      <c r="CE122" s="1028"/>
      <c r="CF122" s="1048">
        <v>168</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447</v>
      </c>
      <c r="BP123" s="1036"/>
      <c r="BQ123" s="1095">
        <v>11834648</v>
      </c>
      <c r="BR123" s="1096"/>
      <c r="BS123" s="1096"/>
      <c r="BT123" s="1096"/>
      <c r="BU123" s="1096"/>
      <c r="BV123" s="1096">
        <v>13260620</v>
      </c>
      <c r="BW123" s="1096"/>
      <c r="BX123" s="1096"/>
      <c r="BY123" s="1096"/>
      <c r="BZ123" s="1096"/>
      <c r="CA123" s="1096">
        <v>13088569</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51993</v>
      </c>
      <c r="AB126" s="989"/>
      <c r="AC126" s="989"/>
      <c r="AD126" s="989"/>
      <c r="AE126" s="990"/>
      <c r="AF126" s="991">
        <v>51992</v>
      </c>
      <c r="AG126" s="989"/>
      <c r="AH126" s="989"/>
      <c r="AI126" s="989"/>
      <c r="AJ126" s="990"/>
      <c r="AK126" s="991">
        <v>51992</v>
      </c>
      <c r="AL126" s="989"/>
      <c r="AM126" s="989"/>
      <c r="AN126" s="989"/>
      <c r="AO126" s="990"/>
      <c r="AP126" s="992">
        <v>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25535</v>
      </c>
      <c r="AB128" s="1078"/>
      <c r="AC128" s="1078"/>
      <c r="AD128" s="1078"/>
      <c r="AE128" s="1079"/>
      <c r="AF128" s="1080">
        <v>25371</v>
      </c>
      <c r="AG128" s="1078"/>
      <c r="AH128" s="1078"/>
      <c r="AI128" s="1078"/>
      <c r="AJ128" s="1079"/>
      <c r="AK128" s="1080">
        <v>25129</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v>105887</v>
      </c>
      <c r="DH128" s="1070"/>
      <c r="DI128" s="1070"/>
      <c r="DJ128" s="1070"/>
      <c r="DK128" s="1070"/>
      <c r="DL128" s="1070">
        <v>95049</v>
      </c>
      <c r="DM128" s="1070"/>
      <c r="DN128" s="1070"/>
      <c r="DO128" s="1070"/>
      <c r="DP128" s="1070"/>
      <c r="DQ128" s="1070">
        <v>84134</v>
      </c>
      <c r="DR128" s="1070"/>
      <c r="DS128" s="1070"/>
      <c r="DT128" s="1070"/>
      <c r="DU128" s="1070"/>
      <c r="DV128" s="1071">
        <v>3.2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2955841</v>
      </c>
      <c r="AB129" s="989"/>
      <c r="AC129" s="989"/>
      <c r="AD129" s="989"/>
      <c r="AE129" s="990"/>
      <c r="AF129" s="991">
        <v>3060029</v>
      </c>
      <c r="AG129" s="989"/>
      <c r="AH129" s="989"/>
      <c r="AI129" s="989"/>
      <c r="AJ129" s="990"/>
      <c r="AK129" s="991">
        <v>3052227</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410844</v>
      </c>
      <c r="AB130" s="989"/>
      <c r="AC130" s="989"/>
      <c r="AD130" s="989"/>
      <c r="AE130" s="990"/>
      <c r="AF130" s="991">
        <v>416195</v>
      </c>
      <c r="AG130" s="989"/>
      <c r="AH130" s="989"/>
      <c r="AI130" s="989"/>
      <c r="AJ130" s="990"/>
      <c r="AK130" s="991">
        <v>416193</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2544997</v>
      </c>
      <c r="AB131" s="1014"/>
      <c r="AC131" s="1014"/>
      <c r="AD131" s="1014"/>
      <c r="AE131" s="1015"/>
      <c r="AF131" s="1013">
        <v>2643834</v>
      </c>
      <c r="AG131" s="1014"/>
      <c r="AH131" s="1014"/>
      <c r="AI131" s="1014"/>
      <c r="AJ131" s="1015"/>
      <c r="AK131" s="1013">
        <v>2636034</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10.52413814</v>
      </c>
      <c r="AB132" s="1130"/>
      <c r="AC132" s="1130"/>
      <c r="AD132" s="1130"/>
      <c r="AE132" s="1131"/>
      <c r="AF132" s="1132">
        <v>10.76361073</v>
      </c>
      <c r="AG132" s="1130"/>
      <c r="AH132" s="1130"/>
      <c r="AI132" s="1130"/>
      <c r="AJ132" s="1131"/>
      <c r="AK132" s="1132">
        <v>10.85069464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10.3</v>
      </c>
      <c r="AB133" s="1113"/>
      <c r="AC133" s="1113"/>
      <c r="AD133" s="1113"/>
      <c r="AE133" s="1114"/>
      <c r="AF133" s="1112">
        <v>9.8000000000000007</v>
      </c>
      <c r="AG133" s="1113"/>
      <c r="AH133" s="1113"/>
      <c r="AI133" s="1113"/>
      <c r="AJ133" s="1114"/>
      <c r="AK133" s="1112">
        <v>10.7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962444</v>
      </c>
      <c r="L9" s="266">
        <v>119514</v>
      </c>
      <c r="M9" s="267">
        <v>107954</v>
      </c>
      <c r="N9" s="268">
        <v>10.7</v>
      </c>
    </row>
    <row r="10" spans="1:16">
      <c r="A10" s="250"/>
      <c r="B10" s="246"/>
      <c r="C10" s="246"/>
      <c r="D10" s="246"/>
      <c r="E10" s="246"/>
      <c r="F10" s="246"/>
      <c r="G10" s="1152" t="s">
        <v>481</v>
      </c>
      <c r="H10" s="1153"/>
      <c r="I10" s="1153"/>
      <c r="J10" s="1154"/>
      <c r="K10" s="269">
        <v>114107</v>
      </c>
      <c r="L10" s="270">
        <v>14170</v>
      </c>
      <c r="M10" s="271">
        <v>12579</v>
      </c>
      <c r="N10" s="272">
        <v>12.6</v>
      </c>
    </row>
    <row r="11" spans="1:16" ht="13.5" customHeight="1">
      <c r="A11" s="250"/>
      <c r="B11" s="246"/>
      <c r="C11" s="246"/>
      <c r="D11" s="246"/>
      <c r="E11" s="246"/>
      <c r="F11" s="246"/>
      <c r="G11" s="1152" t="s">
        <v>482</v>
      </c>
      <c r="H11" s="1153"/>
      <c r="I11" s="1153"/>
      <c r="J11" s="1154"/>
      <c r="K11" s="269">
        <v>121813</v>
      </c>
      <c r="L11" s="270">
        <v>15126</v>
      </c>
      <c r="M11" s="271">
        <v>13215</v>
      </c>
      <c r="N11" s="272">
        <v>14.5</v>
      </c>
    </row>
    <row r="12" spans="1:16" ht="13.5" customHeight="1">
      <c r="A12" s="250"/>
      <c r="B12" s="246"/>
      <c r="C12" s="246"/>
      <c r="D12" s="246"/>
      <c r="E12" s="246"/>
      <c r="F12" s="246"/>
      <c r="G12" s="1152" t="s">
        <v>483</v>
      </c>
      <c r="H12" s="1153"/>
      <c r="I12" s="1153"/>
      <c r="J12" s="1154"/>
      <c r="K12" s="269" t="s">
        <v>484</v>
      </c>
      <c r="L12" s="270" t="s">
        <v>484</v>
      </c>
      <c r="M12" s="271">
        <v>1280</v>
      </c>
      <c r="N12" s="272" t="s">
        <v>484</v>
      </c>
    </row>
    <row r="13" spans="1:16" ht="13.5" customHeight="1">
      <c r="A13" s="250"/>
      <c r="B13" s="246"/>
      <c r="C13" s="246"/>
      <c r="D13" s="246"/>
      <c r="E13" s="246"/>
      <c r="F13" s="246"/>
      <c r="G13" s="1152" t="s">
        <v>485</v>
      </c>
      <c r="H13" s="1153"/>
      <c r="I13" s="1153"/>
      <c r="J13" s="1154"/>
      <c r="K13" s="269" t="s">
        <v>484</v>
      </c>
      <c r="L13" s="270" t="s">
        <v>484</v>
      </c>
      <c r="M13" s="271" t="s">
        <v>484</v>
      </c>
      <c r="N13" s="272" t="s">
        <v>484</v>
      </c>
    </row>
    <row r="14" spans="1:16" ht="13.5" customHeight="1">
      <c r="A14" s="250"/>
      <c r="B14" s="246"/>
      <c r="C14" s="246"/>
      <c r="D14" s="246"/>
      <c r="E14" s="246"/>
      <c r="F14" s="246"/>
      <c r="G14" s="1152" t="s">
        <v>486</v>
      </c>
      <c r="H14" s="1153"/>
      <c r="I14" s="1153"/>
      <c r="J14" s="1154"/>
      <c r="K14" s="269">
        <v>7447</v>
      </c>
      <c r="L14" s="270">
        <v>925</v>
      </c>
      <c r="M14" s="271">
        <v>5658</v>
      </c>
      <c r="N14" s="272">
        <v>-83.7</v>
      </c>
    </row>
    <row r="15" spans="1:16" ht="13.5" customHeight="1">
      <c r="A15" s="250"/>
      <c r="B15" s="246"/>
      <c r="C15" s="246"/>
      <c r="D15" s="246"/>
      <c r="E15" s="246"/>
      <c r="F15" s="246"/>
      <c r="G15" s="1152" t="s">
        <v>487</v>
      </c>
      <c r="H15" s="1153"/>
      <c r="I15" s="1153"/>
      <c r="J15" s="1154"/>
      <c r="K15" s="269">
        <v>54572</v>
      </c>
      <c r="L15" s="270">
        <v>6777</v>
      </c>
      <c r="M15" s="271">
        <v>2915</v>
      </c>
      <c r="N15" s="272">
        <v>132.5</v>
      </c>
    </row>
    <row r="16" spans="1:16">
      <c r="A16" s="250"/>
      <c r="B16" s="246"/>
      <c r="C16" s="246"/>
      <c r="D16" s="246"/>
      <c r="E16" s="246"/>
      <c r="F16" s="246"/>
      <c r="G16" s="1155" t="s">
        <v>488</v>
      </c>
      <c r="H16" s="1156"/>
      <c r="I16" s="1156"/>
      <c r="J16" s="1157"/>
      <c r="K16" s="270">
        <v>-132200</v>
      </c>
      <c r="L16" s="270">
        <v>-16416</v>
      </c>
      <c r="M16" s="271">
        <v>-10925</v>
      </c>
      <c r="N16" s="272">
        <v>50.3</v>
      </c>
    </row>
    <row r="17" spans="1:16">
      <c r="A17" s="250"/>
      <c r="B17" s="246"/>
      <c r="C17" s="246"/>
      <c r="D17" s="246"/>
      <c r="E17" s="246"/>
      <c r="F17" s="246"/>
      <c r="G17" s="1155" t="s">
        <v>171</v>
      </c>
      <c r="H17" s="1156"/>
      <c r="I17" s="1156"/>
      <c r="J17" s="1157"/>
      <c r="K17" s="270">
        <v>1128183</v>
      </c>
      <c r="L17" s="270">
        <v>140095</v>
      </c>
      <c r="M17" s="271">
        <v>132676</v>
      </c>
      <c r="N17" s="272">
        <v>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13.91</v>
      </c>
      <c r="L21" s="283">
        <v>12.61</v>
      </c>
      <c r="M21" s="284">
        <v>1.3</v>
      </c>
      <c r="N21" s="251"/>
      <c r="O21" s="285"/>
      <c r="P21" s="281"/>
    </row>
    <row r="22" spans="1:16" s="286" customFormat="1">
      <c r="A22" s="281"/>
      <c r="B22" s="251"/>
      <c r="C22" s="251"/>
      <c r="D22" s="251"/>
      <c r="E22" s="251"/>
      <c r="F22" s="251"/>
      <c r="G22" s="1147" t="s">
        <v>494</v>
      </c>
      <c r="H22" s="1148"/>
      <c r="I22" s="1148"/>
      <c r="J22" s="1149"/>
      <c r="K22" s="287">
        <v>99.5</v>
      </c>
      <c r="L22" s="288">
        <v>96.2</v>
      </c>
      <c r="M22" s="289">
        <v>3.3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458057</v>
      </c>
      <c r="L32" s="296">
        <v>56880</v>
      </c>
      <c r="M32" s="297">
        <v>67314</v>
      </c>
      <c r="N32" s="298">
        <v>-15.5</v>
      </c>
    </row>
    <row r="33" spans="1:16" ht="13.5" customHeight="1">
      <c r="A33" s="250"/>
      <c r="B33" s="246"/>
      <c r="C33" s="246"/>
      <c r="D33" s="246"/>
      <c r="E33" s="246"/>
      <c r="F33" s="246"/>
      <c r="G33" s="1163" t="s">
        <v>499</v>
      </c>
      <c r="H33" s="1164"/>
      <c r="I33" s="1164"/>
      <c r="J33" s="1165"/>
      <c r="K33" s="296" t="s">
        <v>484</v>
      </c>
      <c r="L33" s="296" t="s">
        <v>484</v>
      </c>
      <c r="M33" s="297" t="s">
        <v>484</v>
      </c>
      <c r="N33" s="298" t="s">
        <v>484</v>
      </c>
    </row>
    <row r="34" spans="1:16" ht="27" customHeight="1">
      <c r="A34" s="250"/>
      <c r="B34" s="246"/>
      <c r="C34" s="246"/>
      <c r="D34" s="246"/>
      <c r="E34" s="246"/>
      <c r="F34" s="246"/>
      <c r="G34" s="1163" t="s">
        <v>500</v>
      </c>
      <c r="H34" s="1164"/>
      <c r="I34" s="1164"/>
      <c r="J34" s="1165"/>
      <c r="K34" s="296" t="s">
        <v>484</v>
      </c>
      <c r="L34" s="296" t="s">
        <v>484</v>
      </c>
      <c r="M34" s="297" t="s">
        <v>484</v>
      </c>
      <c r="N34" s="298" t="s">
        <v>484</v>
      </c>
    </row>
    <row r="35" spans="1:16" ht="27" customHeight="1">
      <c r="A35" s="250"/>
      <c r="B35" s="246"/>
      <c r="C35" s="246"/>
      <c r="D35" s="246"/>
      <c r="E35" s="246"/>
      <c r="F35" s="246"/>
      <c r="G35" s="1163" t="s">
        <v>501</v>
      </c>
      <c r="H35" s="1164"/>
      <c r="I35" s="1164"/>
      <c r="J35" s="1165"/>
      <c r="K35" s="296">
        <v>156245</v>
      </c>
      <c r="L35" s="296">
        <v>19402</v>
      </c>
      <c r="M35" s="297">
        <v>23478</v>
      </c>
      <c r="N35" s="298">
        <v>-17.399999999999999</v>
      </c>
    </row>
    <row r="36" spans="1:16" ht="27" customHeight="1">
      <c r="A36" s="250"/>
      <c r="B36" s="246"/>
      <c r="C36" s="246"/>
      <c r="D36" s="246"/>
      <c r="E36" s="246"/>
      <c r="F36" s="246"/>
      <c r="G36" s="1163" t="s">
        <v>502</v>
      </c>
      <c r="H36" s="1164"/>
      <c r="I36" s="1164"/>
      <c r="J36" s="1165"/>
      <c r="K36" s="296">
        <v>61056</v>
      </c>
      <c r="L36" s="296">
        <v>7582</v>
      </c>
      <c r="M36" s="297">
        <v>4589</v>
      </c>
      <c r="N36" s="298">
        <v>65.2</v>
      </c>
    </row>
    <row r="37" spans="1:16" ht="13.5" customHeight="1">
      <c r="A37" s="250"/>
      <c r="B37" s="246"/>
      <c r="C37" s="246"/>
      <c r="D37" s="246"/>
      <c r="E37" s="246"/>
      <c r="F37" s="246"/>
      <c r="G37" s="1163" t="s">
        <v>503</v>
      </c>
      <c r="H37" s="1164"/>
      <c r="I37" s="1164"/>
      <c r="J37" s="1165"/>
      <c r="K37" s="296">
        <v>51992</v>
      </c>
      <c r="L37" s="296">
        <v>6456</v>
      </c>
      <c r="M37" s="297">
        <v>859</v>
      </c>
      <c r="N37" s="298">
        <v>651.6</v>
      </c>
    </row>
    <row r="38" spans="1:16" ht="27" customHeight="1">
      <c r="A38" s="250"/>
      <c r="B38" s="246"/>
      <c r="C38" s="246"/>
      <c r="D38" s="246"/>
      <c r="E38" s="246"/>
      <c r="F38" s="246"/>
      <c r="G38" s="1166" t="s">
        <v>504</v>
      </c>
      <c r="H38" s="1167"/>
      <c r="I38" s="1167"/>
      <c r="J38" s="1168"/>
      <c r="K38" s="299" t="s">
        <v>484</v>
      </c>
      <c r="L38" s="299" t="s">
        <v>484</v>
      </c>
      <c r="M38" s="300">
        <v>2</v>
      </c>
      <c r="N38" s="301" t="s">
        <v>484</v>
      </c>
      <c r="O38" s="295"/>
    </row>
    <row r="39" spans="1:16">
      <c r="A39" s="250"/>
      <c r="B39" s="246"/>
      <c r="C39" s="246"/>
      <c r="D39" s="246"/>
      <c r="E39" s="246"/>
      <c r="F39" s="246"/>
      <c r="G39" s="1166" t="s">
        <v>505</v>
      </c>
      <c r="H39" s="1167"/>
      <c r="I39" s="1167"/>
      <c r="J39" s="1168"/>
      <c r="K39" s="302">
        <v>-25129</v>
      </c>
      <c r="L39" s="302">
        <v>-3120</v>
      </c>
      <c r="M39" s="303">
        <v>-2412</v>
      </c>
      <c r="N39" s="304">
        <v>29.4</v>
      </c>
      <c r="O39" s="295"/>
    </row>
    <row r="40" spans="1:16" ht="27" customHeight="1">
      <c r="A40" s="250"/>
      <c r="B40" s="246"/>
      <c r="C40" s="246"/>
      <c r="D40" s="246"/>
      <c r="E40" s="246"/>
      <c r="F40" s="246"/>
      <c r="G40" s="1163" t="s">
        <v>506</v>
      </c>
      <c r="H40" s="1164"/>
      <c r="I40" s="1164"/>
      <c r="J40" s="1165"/>
      <c r="K40" s="302">
        <v>-416193</v>
      </c>
      <c r="L40" s="302">
        <v>-51682</v>
      </c>
      <c r="M40" s="303">
        <v>-68535</v>
      </c>
      <c r="N40" s="304">
        <v>-24.6</v>
      </c>
      <c r="O40" s="295"/>
    </row>
    <row r="41" spans="1:16">
      <c r="A41" s="250"/>
      <c r="B41" s="246"/>
      <c r="C41" s="246"/>
      <c r="D41" s="246"/>
      <c r="E41" s="246"/>
      <c r="F41" s="246"/>
      <c r="G41" s="1169" t="s">
        <v>283</v>
      </c>
      <c r="H41" s="1170"/>
      <c r="I41" s="1170"/>
      <c r="J41" s="1171"/>
      <c r="K41" s="296">
        <v>286028</v>
      </c>
      <c r="L41" s="302">
        <v>35518</v>
      </c>
      <c r="M41" s="303">
        <v>25295</v>
      </c>
      <c r="N41" s="304">
        <v>40.4</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3969597</v>
      </c>
      <c r="J51" s="322">
        <v>496821</v>
      </c>
      <c r="K51" s="323">
        <v>1663.5</v>
      </c>
      <c r="L51" s="324">
        <v>117673</v>
      </c>
      <c r="M51" s="325">
        <v>22.2</v>
      </c>
      <c r="N51" s="326">
        <v>1641.3</v>
      </c>
    </row>
    <row r="52" spans="1:14">
      <c r="A52" s="250"/>
      <c r="B52" s="246"/>
      <c r="C52" s="246"/>
      <c r="D52" s="246"/>
      <c r="E52" s="246"/>
      <c r="F52" s="246"/>
      <c r="G52" s="327"/>
      <c r="H52" s="328" t="s">
        <v>517</v>
      </c>
      <c r="I52" s="329">
        <v>290460</v>
      </c>
      <c r="J52" s="330">
        <v>36353</v>
      </c>
      <c r="K52" s="331">
        <v>97.2</v>
      </c>
      <c r="L52" s="332">
        <v>62359</v>
      </c>
      <c r="M52" s="333">
        <v>9.3000000000000007</v>
      </c>
      <c r="N52" s="334">
        <v>87.9</v>
      </c>
    </row>
    <row r="53" spans="1:14">
      <c r="A53" s="250"/>
      <c r="B53" s="246"/>
      <c r="C53" s="246"/>
      <c r="D53" s="246"/>
      <c r="E53" s="246"/>
      <c r="F53" s="246"/>
      <c r="G53" s="312" t="s">
        <v>518</v>
      </c>
      <c r="H53" s="313"/>
      <c r="I53" s="321">
        <v>5140167</v>
      </c>
      <c r="J53" s="322">
        <v>645993</v>
      </c>
      <c r="K53" s="323">
        <v>30</v>
      </c>
      <c r="L53" s="324">
        <v>118223</v>
      </c>
      <c r="M53" s="325">
        <v>0.5</v>
      </c>
      <c r="N53" s="326">
        <v>29.5</v>
      </c>
    </row>
    <row r="54" spans="1:14">
      <c r="A54" s="250"/>
      <c r="B54" s="246"/>
      <c r="C54" s="246"/>
      <c r="D54" s="246"/>
      <c r="E54" s="246"/>
      <c r="F54" s="246"/>
      <c r="G54" s="327"/>
      <c r="H54" s="328" t="s">
        <v>517</v>
      </c>
      <c r="I54" s="329">
        <v>449999</v>
      </c>
      <c r="J54" s="330">
        <v>56554</v>
      </c>
      <c r="K54" s="331">
        <v>55.6</v>
      </c>
      <c r="L54" s="332">
        <v>57106</v>
      </c>
      <c r="M54" s="333">
        <v>-8.4</v>
      </c>
      <c r="N54" s="334">
        <v>64</v>
      </c>
    </row>
    <row r="55" spans="1:14">
      <c r="A55" s="250"/>
      <c r="B55" s="246"/>
      <c r="C55" s="246"/>
      <c r="D55" s="246"/>
      <c r="E55" s="246"/>
      <c r="F55" s="246"/>
      <c r="G55" s="312" t="s">
        <v>519</v>
      </c>
      <c r="H55" s="313"/>
      <c r="I55" s="321">
        <v>6409772</v>
      </c>
      <c r="J55" s="322">
        <v>804338</v>
      </c>
      <c r="K55" s="323">
        <v>24.5</v>
      </c>
      <c r="L55" s="324">
        <v>128485</v>
      </c>
      <c r="M55" s="325">
        <v>8.6999999999999993</v>
      </c>
      <c r="N55" s="326">
        <v>15.8</v>
      </c>
    </row>
    <row r="56" spans="1:14">
      <c r="A56" s="250"/>
      <c r="B56" s="246"/>
      <c r="C56" s="246"/>
      <c r="D56" s="246"/>
      <c r="E56" s="246"/>
      <c r="F56" s="246"/>
      <c r="G56" s="327"/>
      <c r="H56" s="328" t="s">
        <v>517</v>
      </c>
      <c r="I56" s="329">
        <v>178587</v>
      </c>
      <c r="J56" s="330">
        <v>22410</v>
      </c>
      <c r="K56" s="331">
        <v>-60.4</v>
      </c>
      <c r="L56" s="332">
        <v>62765</v>
      </c>
      <c r="M56" s="333">
        <v>9.9</v>
      </c>
      <c r="N56" s="334">
        <v>-70.3</v>
      </c>
    </row>
    <row r="57" spans="1:14">
      <c r="A57" s="250"/>
      <c r="B57" s="246"/>
      <c r="C57" s="246"/>
      <c r="D57" s="246"/>
      <c r="E57" s="246"/>
      <c r="F57" s="246"/>
      <c r="G57" s="312" t="s">
        <v>520</v>
      </c>
      <c r="H57" s="313"/>
      <c r="I57" s="321">
        <v>5963404</v>
      </c>
      <c r="J57" s="322">
        <v>741901</v>
      </c>
      <c r="K57" s="323">
        <v>-7.8</v>
      </c>
      <c r="L57" s="324">
        <v>128611</v>
      </c>
      <c r="M57" s="325">
        <v>0.1</v>
      </c>
      <c r="N57" s="326">
        <v>-7.9</v>
      </c>
    </row>
    <row r="58" spans="1:14">
      <c r="A58" s="250"/>
      <c r="B58" s="246"/>
      <c r="C58" s="246"/>
      <c r="D58" s="246"/>
      <c r="E58" s="246"/>
      <c r="F58" s="246"/>
      <c r="G58" s="327"/>
      <c r="H58" s="328" t="s">
        <v>517</v>
      </c>
      <c r="I58" s="329">
        <v>284520</v>
      </c>
      <c r="J58" s="330">
        <v>35397</v>
      </c>
      <c r="K58" s="331">
        <v>58</v>
      </c>
      <c r="L58" s="332">
        <v>61552</v>
      </c>
      <c r="M58" s="333">
        <v>-1.9</v>
      </c>
      <c r="N58" s="334">
        <v>59.9</v>
      </c>
    </row>
    <row r="59" spans="1:14">
      <c r="A59" s="250"/>
      <c r="B59" s="246"/>
      <c r="C59" s="246"/>
      <c r="D59" s="246"/>
      <c r="E59" s="246"/>
      <c r="F59" s="246"/>
      <c r="G59" s="312" t="s">
        <v>521</v>
      </c>
      <c r="H59" s="313"/>
      <c r="I59" s="321">
        <v>6688590</v>
      </c>
      <c r="J59" s="322">
        <v>830571</v>
      </c>
      <c r="K59" s="323">
        <v>12</v>
      </c>
      <c r="L59" s="324">
        <v>138651</v>
      </c>
      <c r="M59" s="325">
        <v>7.8</v>
      </c>
      <c r="N59" s="326">
        <v>4.2</v>
      </c>
    </row>
    <row r="60" spans="1:14">
      <c r="A60" s="250"/>
      <c r="B60" s="246"/>
      <c r="C60" s="246"/>
      <c r="D60" s="246"/>
      <c r="E60" s="246"/>
      <c r="F60" s="246"/>
      <c r="G60" s="327"/>
      <c r="H60" s="328" t="s">
        <v>517</v>
      </c>
      <c r="I60" s="335">
        <v>286967</v>
      </c>
      <c r="J60" s="330">
        <v>35635</v>
      </c>
      <c r="K60" s="331">
        <v>0.7</v>
      </c>
      <c r="L60" s="332">
        <v>71211</v>
      </c>
      <c r="M60" s="333">
        <v>15.7</v>
      </c>
      <c r="N60" s="334">
        <v>-15</v>
      </c>
    </row>
    <row r="61" spans="1:14">
      <c r="A61" s="250"/>
      <c r="B61" s="246"/>
      <c r="C61" s="246"/>
      <c r="D61" s="246"/>
      <c r="E61" s="246"/>
      <c r="F61" s="246"/>
      <c r="G61" s="312" t="s">
        <v>522</v>
      </c>
      <c r="H61" s="336"/>
      <c r="I61" s="337">
        <v>5634306</v>
      </c>
      <c r="J61" s="338">
        <v>703925</v>
      </c>
      <c r="K61" s="339">
        <v>344.4</v>
      </c>
      <c r="L61" s="340">
        <v>126329</v>
      </c>
      <c r="M61" s="341">
        <v>7.9</v>
      </c>
      <c r="N61" s="326">
        <v>336.5</v>
      </c>
    </row>
    <row r="62" spans="1:14">
      <c r="A62" s="250"/>
      <c r="B62" s="246"/>
      <c r="C62" s="246"/>
      <c r="D62" s="246"/>
      <c r="E62" s="246"/>
      <c r="F62" s="246"/>
      <c r="G62" s="327"/>
      <c r="H62" s="328" t="s">
        <v>517</v>
      </c>
      <c r="I62" s="329">
        <v>298107</v>
      </c>
      <c r="J62" s="330">
        <v>37270</v>
      </c>
      <c r="K62" s="331">
        <v>30.2</v>
      </c>
      <c r="L62" s="332">
        <v>62999</v>
      </c>
      <c r="M62" s="333">
        <v>4.9000000000000004</v>
      </c>
      <c r="N62" s="334">
        <v>25.3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85.49</v>
      </c>
      <c r="G47" s="12">
        <v>89.87</v>
      </c>
      <c r="H47" s="12">
        <v>103.55</v>
      </c>
      <c r="I47" s="12">
        <v>108.74</v>
      </c>
      <c r="J47" s="13">
        <v>115</v>
      </c>
    </row>
    <row r="48" spans="2:10" ht="57.75" customHeight="1">
      <c r="B48" s="14"/>
      <c r="C48" s="1174" t="s">
        <v>4</v>
      </c>
      <c r="D48" s="1174"/>
      <c r="E48" s="1175"/>
      <c r="F48" s="15">
        <v>55.92</v>
      </c>
      <c r="G48" s="16">
        <v>28.17</v>
      </c>
      <c r="H48" s="16">
        <v>17.86</v>
      </c>
      <c r="I48" s="16">
        <v>11.83</v>
      </c>
      <c r="J48" s="17">
        <v>4.1100000000000003</v>
      </c>
    </row>
    <row r="49" spans="2:10" ht="57.75" customHeight="1" thickBot="1">
      <c r="B49" s="18"/>
      <c r="C49" s="1176" t="s">
        <v>5</v>
      </c>
      <c r="D49" s="1176"/>
      <c r="E49" s="1177"/>
      <c r="F49" s="19">
        <v>54.33</v>
      </c>
      <c r="G49" s="20" t="s">
        <v>529</v>
      </c>
      <c r="H49" s="20">
        <v>3.9</v>
      </c>
      <c r="I49" s="20">
        <v>3.29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目黒憲司</dc:creator>
  <cp:lastModifiedBy>秋元　喜夫</cp:lastModifiedBy>
  <cp:lastPrinted>2018-11-26T11:47:44Z</cp:lastPrinted>
  <dcterms:created xsi:type="dcterms:W3CDTF">2018-04-24T05:45:21Z</dcterms:created>
  <dcterms:modified xsi:type="dcterms:W3CDTF">2018-11-29T01:45:36Z</dcterms:modified>
</cp:coreProperties>
</file>