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59飯舘村●\"/>
    </mc:Choice>
  </mc:AlternateContent>
  <bookViews>
    <workbookView xWindow="-15" yWindow="-15" windowWidth="28710" windowHeight="132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C37" i="9"/>
  <c r="BE36" i="9"/>
  <c r="AM36" i="9"/>
  <c r="C36" i="9"/>
  <c r="AM35" i="9"/>
  <c r="C35"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s="1"/>
  <c r="CO34" i="9" l="1"/>
  <c r="CO35" i="9" s="1"/>
  <c r="CO36" i="9" s="1"/>
  <c r="CO37" i="9" s="1"/>
  <c r="CO38" i="9" s="1"/>
  <c r="CO39" i="9" s="1"/>
  <c r="BE34" i="9"/>
  <c r="BE35" i="9" s="1"/>
  <c r="BW34" i="9"/>
  <c r="BW35" i="9" s="1"/>
  <c r="BW36" i="9" s="1"/>
  <c r="BW37" i="9" s="1"/>
  <c r="BW38" i="9" s="1"/>
  <c r="BW39" i="9" s="1"/>
  <c r="BW40" i="9" s="1"/>
  <c r="BW41" i="9" s="1"/>
  <c r="BW42" i="9" s="1"/>
</calcChain>
</file>

<file path=xl/sharedStrings.xml><?xml version="1.0" encoding="utf-8"?>
<sst xmlns="http://schemas.openxmlformats.org/spreadsheetml/2006/main" count="1088" uniqueCount="567">
  <si>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</si>
  <si>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</si>
  <si>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</si>
  <si>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</si>
  <si>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</si>
  <si>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</si>
  <si>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</si>
  <si>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</si>
  <si>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</si>
  <si>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</si>
  <si>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</si>
  <si>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</si>
  <si>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</si>
  <si>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</si>
  <si>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</si>
  <si>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</si>
  <si>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</si>
  <si>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</si>
  <si>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</si>
  <si>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</si>
  <si>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</si>
  <si>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</si>
  <si>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</si>
  <si>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</si>
  <si>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</si>
  <si>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</si>
  <si>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</si>
  <si>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</si>
  <si>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</si>
  <si>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</si>
  <si>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</si>
  <si>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</si>
  <si>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</si>
  <si>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</si>
  <si>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</si>
  <si>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</si>
  <si>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</si>
  <si>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</si>
  <si>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</si>
  <si>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</si>
  <si>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</si>
  <si>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</si>
  <si>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</si>
  <si>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</si>
  <si>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</si>
  <si>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</si>
  <si>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</si>
  <si>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</si>
  <si>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</si>
  <si>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</si>
  <si>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</si>
  <si>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</si>
  <si>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</si>
  <si>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</si>
  <si>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</si>
  <si>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</si>
  <si>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</si>
  <si>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</si>
  <si>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</si>
  <si>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</si>
  <si>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</si>
  <si>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</si>
  <si>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</si>
  <si>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</si>
  <si>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</si>
  <si>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</si>
  <si>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</si>
  <si>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</si>
  <si>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</si>
  <si>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</si>
  <si>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</si>
  <si>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</si>
  <si>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</si>
  <si>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</si>
  <si>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</si>
  <si>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</si>
  <si>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</si>
  <si>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</si>
  <si>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</si>
  <si>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</si>
  <si>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</si>
  <si>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</si>
  <si>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</si>
  <si>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飯舘村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</si>
  <si>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</si>
  <si>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</si>
  <si>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</si>
  <si>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</si>
  <si>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</si>
  <si>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</si>
  <si>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</si>
  <si>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</si>
  <si>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</si>
  <si>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</si>
  <si>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</si>
  <si>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</si>
  <si>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</si>
  <si>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</si>
  <si>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</si>
  <si>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</si>
  <si>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</si>
  <si>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</si>
  <si>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</si>
  <si>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</si>
  <si>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</si>
  <si>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</si>
  <si>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</si>
  <si>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</si>
  <si>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</si>
  <si>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</si>
  <si>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</si>
  <si>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</si>
  <si>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</si>
  <si>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</si>
  <si>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</si>
  <si>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</si>
  <si>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</si>
  <si>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</si>
  <si>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</si>
  <si>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</si>
  <si>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</si>
  <si>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</si>
  <si>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</si>
  <si>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</si>
  <si>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</si>
  <si>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</si>
  <si>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</si>
  <si>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</si>
  <si>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</si>
  <si>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</si>
  <si>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</si>
  <si>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</si>
  <si>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</si>
  <si>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</si>
  <si>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</si>
  <si>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</si>
  <si>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</si>
  <si>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</si>
  <si>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</si>
  <si>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</si>
  <si>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</si>
  <si>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</si>
  <si>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</si>
  <si>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</si>
  <si>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</si>
  <si>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</si>
  <si>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</si>
  <si>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</si>
  <si>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</si>
  <si>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</si>
  <si>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</si>
  <si>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</si>
  <si>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</si>
  <si>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</si>
  <si>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</si>
  <si>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</si>
  <si>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</si>
  <si>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</si>
  <si>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</si>
  <si>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</si>
  <si>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</si>
  <si>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</si>
  <si>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</si>
  <si>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</si>
  <si>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</si>
  <si>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</si>
  <si>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</si>
  <si>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</si>
  <si>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</si>
  <si>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</si>
  <si>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</si>
  <si>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</si>
  <si>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</si>
  <si>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</si>
  <si>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</si>
  <si>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</si>
  <si>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</si>
  <si>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</si>
  <si>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</si>
  <si>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</si>
  <si>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</si>
  <si>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</si>
  <si>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</si>
  <si>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</si>
  <si>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</si>
  <si>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</si>
  <si>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</si>
  <si>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</si>
  <si>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</si>
  <si>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</si>
  <si>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</si>
  <si>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</si>
  <si>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</si>
  <si>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</si>
  <si>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</si>
  <si>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</si>
  <si>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福島県飯舘村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</si>
  <si>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</si>
  <si>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</si>
  <si>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</si>
  <si>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</si>
  <si>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</si>
  <si>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</si>
  <si>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</si>
  <si>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</si>
  <si>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</si>
  <si>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</si>
  <si>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</si>
  <si>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</si>
  <si>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</si>
  <si>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</si>
  <si>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</si>
  <si>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</si>
  <si>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</si>
  <si>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</si>
  <si>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</si>
  <si>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</si>
  <si>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</si>
  <si>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</si>
  <si>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</si>
  <si>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</si>
  <si>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</si>
  <si>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</si>
  <si>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</si>
  <si>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</si>
  <si>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</si>
  <si>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</si>
  <si>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</si>
  <si>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</si>
  <si>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</si>
  <si>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</si>
  <si>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</si>
  <si>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</si>
  <si>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</si>
  <si>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</si>
  <si>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</si>
  <si>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</si>
  <si>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</si>
  <si>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</si>
  <si>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</si>
  <si>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</si>
  <si>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</si>
  <si>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</si>
  <si>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</si>
  <si>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</si>
  <si>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</si>
  <si>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</si>
  <si>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</si>
  <si>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</si>
  <si>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</si>
  <si>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</si>
  <si>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</si>
  <si>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</si>
  <si>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</si>
  <si>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</si>
  <si>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</si>
  <si>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</si>
  <si>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</si>
  <si>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</si>
  <si>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</si>
  <si>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</si>
  <si>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</si>
  <si>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</si>
  <si>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</si>
  <si>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</si>
  <si>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</si>
  <si>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</si>
  <si>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</si>
  <si>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</si>
  <si>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</si>
  <si>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</si>
  <si>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</si>
  <si>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</si>
  <si>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</si>
  <si>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</si>
  <si>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</si>
  <si>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</si>
  <si>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</si>
  <si>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</si>
  <si>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</si>
  <si>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</si>
  <si>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</si>
  <si>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</si>
  <si>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</si>
  <si>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</si>
  <si>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</si>
  <si>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</si>
  <si>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</si>
  <si>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</si>
  <si>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</si>
  <si>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</si>
  <si>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</si>
  <si>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</si>
  <si>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</si>
  <si>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</si>
  <si>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</si>
  <si>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</si>
  <si>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</si>
  <si>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</si>
  <si>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</si>
  <si>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</si>
  <si>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</si>
  <si>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</si>
  <si>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</si>
  <si>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</si>
  <si>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</si>
  <si>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</si>
  <si>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</si>
  <si>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</si>
  <si>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</si>
  <si>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</si>
  <si>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</si>
  <si>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</si>
  <si>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</si>
  <si>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</si>
  <si>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</si>
  <si>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</si>
  <si>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</si>
  <si>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</si>
  <si>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</si>
  <si>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</si>
  <si>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</si>
  <si>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</si>
  <si>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</si>
  <si>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</si>
  <si>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</si>
  <si>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</si>
  <si>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</si>
  <si>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</si>
  <si>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</si>
  <si>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</si>
  <si>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</si>
  <si>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</si>
  <si>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</si>
  <si>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</si>
  <si>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</si>
  <si>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</si>
  <si>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</si>
  <si>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</si>
  <si>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</si>
  <si>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</si>
  <si>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</si>
  <si>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</si>
  <si>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</si>
  <si>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</si>
  <si>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福島県飯舘村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</si>
  <si>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</si>
  <si>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</si>
  <si>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</si>
  <si>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</si>
  <si>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</si>
  <si>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</si>
  <si>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</si>
  <si>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</si>
  <si>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</si>
  <si>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</si>
  <si>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</si>
  <si>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</si>
  <si>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</si>
  <si>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</si>
  <si>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</si>
  <si>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</si>
  <si>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</si>
  <si>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</si>
  <si>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</si>
  <si>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</si>
  <si>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</si>
  <si>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</si>
  <si>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</si>
  <si>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</si>
  <si>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</si>
  <si>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</si>
  <si>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</si>
  <si>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</si>
  <si>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</si>
  <si>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</si>
  <si>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</si>
  <si>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</si>
  <si>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</si>
  <si>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</si>
  <si>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介護保険事業（事業勘定）</t>
    <phoneticPr fontId="5"/>
  </si>
  <si>
    <t>介護保険事業(介護サービス）</t>
    <phoneticPr fontId="5"/>
  </si>
  <si>
    <t>後期高齢者医療事業</t>
    <phoneticPr fontId="5"/>
  </si>
  <si>
    <t>簡易水道特別会計</t>
    <phoneticPr fontId="5"/>
  </si>
  <si>
    <t>法非適用企業</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</si>
  <si>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</si>
  <si>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</si>
  <si>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</si>
  <si>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</si>
  <si>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</si>
  <si>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</si>
  <si>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</si>
  <si>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</si>
  <si>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</si>
  <si>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</si>
  <si>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</si>
  <si>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</si>
  <si>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</si>
  <si>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</si>
  <si>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</si>
  <si>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</si>
  <si>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</si>
  <si>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</si>
  <si>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</si>
  <si>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</si>
  <si>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</si>
  <si>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</si>
  <si>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</si>
  <si>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</si>
  <si>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</si>
  <si>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</si>
  <si>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</si>
  <si>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</si>
  <si>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</si>
  <si>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</si>
  <si>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</si>
  <si>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</si>
  <si>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</si>
  <si>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</si>
  <si>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</si>
  <si>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</si>
  <si>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</si>
  <si>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</si>
  <si>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</si>
  <si>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</si>
  <si>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</si>
  <si>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</si>
  <si>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</si>
  <si>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</si>
  <si>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</si>
  <si>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</si>
  <si>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</si>
  <si>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</si>
  <si>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</si>
  <si>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</si>
  <si>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</si>
  <si>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</si>
  <si>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</si>
  <si>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</si>
  <si>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</si>
  <si>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</si>
  <si>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</si>
  <si>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介護保険事業（介護サービス）</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</si>
  <si>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</si>
  <si>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</si>
  <si>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</si>
  <si>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</si>
  <si>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</si>
  <si>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</si>
  <si>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</si>
  <si>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</si>
  <si>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</si>
  <si>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</si>
  <si>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</si>
  <si>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</si>
  <si>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</si>
  <si>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</si>
  <si>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</si>
  <si>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</si>
  <si>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</si>
  <si>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</si>
  <si>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</si>
  <si>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</si>
  <si>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</si>
  <si>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</si>
  <si>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</si>
  <si>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</si>
  <si>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</si>
  <si>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</si>
  <si>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</si>
  <si>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</si>
  <si>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</si>
  <si>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</si>
  <si>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</si>
  <si>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</si>
  <si>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</si>
  <si>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</si>
  <si>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</si>
  <si>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</si>
  <si>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</si>
  <si>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</si>
  <si>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</si>
  <si>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</si>
  <si>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</si>
  <si>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</si>
  <si>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</si>
  <si>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</si>
  <si>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</si>
  <si>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</si>
  <si>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</si>
  <si>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</si>
  <si>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</si>
  <si>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</si>
  <si>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</si>
  <si>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</si>
  <si>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</si>
  <si>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</si>
  <si>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</si>
  <si>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</si>
  <si>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</si>
  <si>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</si>
  <si>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</si>
  <si>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</si>
  <si>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</si>
  <si>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</si>
  <si>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</si>
  <si>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</si>
  <si>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</si>
  <si>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</si>
  <si>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</si>
  <si>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</si>
  <si>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</si>
  <si>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</si>
  <si>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</si>
  <si>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</si>
  <si>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</si>
  <si>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</si>
  <si>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</si>
  <si>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</si>
  <si>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</si>
  <si>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</si>
  <si>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</si>
  <si>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</si>
  <si>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</si>
  <si>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</si>
  <si>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</si>
  <si>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7.23</t>
  </si>
  <si>
    <t>▲ 23.26</t>
  </si>
  <si>
    <t>▲ 19.65</t>
  </si>
  <si>
    <t>▲ 33.16</t>
  </si>
  <si>
    <t>一般会計</t>
  </si>
  <si>
    <t>国民健康保険事業（事業勘定）</t>
  </si>
  <si>
    <t>介護保険事業（事業勘定）</t>
  </si>
  <si>
    <t>簡易水道特別会計</t>
  </si>
  <si>
    <t>農業集落排水特別会計</t>
  </si>
  <si>
    <t>介護保険事業(介護サービス）</t>
  </si>
  <si>
    <t>後期高齢者医療事業</t>
  </si>
  <si>
    <t>その他会計（赤字）</t>
  </si>
  <si>
    <t>その他会計（黒字）</t>
  </si>
  <si>
    <t>-</t>
    <phoneticPr fontId="2"/>
  </si>
  <si>
    <t>相馬地方広域市町村圏組合一般会計</t>
    <rPh sb="0" eb="2">
      <t>ソウマ</t>
    </rPh>
    <rPh sb="2" eb="4">
      <t>チホウ</t>
    </rPh>
    <rPh sb="4" eb="6">
      <t>コウイキ</t>
    </rPh>
    <rPh sb="6" eb="9">
      <t>シチョウソン</t>
    </rPh>
    <rPh sb="9" eb="10">
      <t>ケン</t>
    </rPh>
    <rPh sb="10" eb="12">
      <t>クミアイ</t>
    </rPh>
    <rPh sb="12" eb="14">
      <t>イッパン</t>
    </rPh>
    <rPh sb="14" eb="16">
      <t>カイケイ</t>
    </rPh>
    <phoneticPr fontId="2"/>
  </si>
  <si>
    <t>相馬地方広域市町村圏組合看護専門学校特別会計</t>
    <rPh sb="0" eb="2">
      <t>ソウマ</t>
    </rPh>
    <rPh sb="2" eb="4">
      <t>チホウ</t>
    </rPh>
    <rPh sb="4" eb="6">
      <t>コウイキ</t>
    </rPh>
    <rPh sb="6" eb="9">
      <t>シチョウソン</t>
    </rPh>
    <rPh sb="9" eb="10">
      <t>ケン</t>
    </rPh>
    <rPh sb="10" eb="12">
      <t>クミアイ</t>
    </rPh>
    <rPh sb="12" eb="14">
      <t>カンゴ</t>
    </rPh>
    <rPh sb="14" eb="16">
      <t>センモン</t>
    </rPh>
    <rPh sb="16" eb="18">
      <t>ガッコウ</t>
    </rPh>
    <rPh sb="18" eb="20">
      <t>トクベツ</t>
    </rPh>
    <rPh sb="20" eb="22">
      <t>カイケイ</t>
    </rPh>
    <phoneticPr fontId="2"/>
  </si>
  <si>
    <t>福島県市町村総合事務組合 一般会計</t>
  </si>
  <si>
    <t>福島県市町村総合事務組合 消防補償等特別会計</t>
  </si>
  <si>
    <t>福島県市町村総合事務組合 消防賞じゅつ金特別会計</t>
  </si>
  <si>
    <t>福島県市町村総合事務組合 非常勤職員公務災害補償特別会計</t>
  </si>
  <si>
    <t>福島県市町村総合事務組合 自治会館管理特別会計</t>
  </si>
  <si>
    <t>福島県後期高齢者医療広域連合 一般会計</t>
  </si>
  <si>
    <t>福島県後期高齢者医療広域連合 後期高齢者医療特別会計</t>
  </si>
  <si>
    <t>(財)飯舘村振興公社</t>
  </si>
  <si>
    <t>飯舘楽園(株)</t>
  </si>
  <si>
    <t>相馬地方土地開発公社</t>
  </si>
  <si>
    <t>いいたてまでいな太陽光発電㈱</t>
  </si>
  <si>
    <t>いいたてまでいな復興㈱</t>
  </si>
  <si>
    <t>までいガーデンビレッジいいたて</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</si>
  <si>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</si>
  <si>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</si>
  <si>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</si>
  <si>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</si>
  <si>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</si>
  <si>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</si>
  <si>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</si>
  <si>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</si>
  <si>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</si>
  <si>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将来負担比率及び実質公債費比率の両者とも類似団体と比較し低い水準となっており、新規債の発行抑制など近年は減少傾向となっている。
今後も計画的な起債発行に努め、財政の適正化に取り組んでいく必要がある。</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</si>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</sst>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105763</c:v>
                </c:pt>
                <c:pt idx="1">
                  <c:v>81160</c:v>
                </c:pt>
                <c:pt idx="2">
                  <c:v>116773</c:v>
                </c:pt>
                <c:pt idx="3">
                  <c:v>271214</c:v>
                </c:pt>
                <c:pt idx="4">
                  <c:v>423384</c:v>
                </c:pt>
              </c:numCache>
            </c:numRef>
          </c:val>
          <c:smooth val="0"/>
        </c:ser>
        <c:dLbls>
          <c:showLegendKey val="0"/>
          <c:showVal val="0"/>
          <c:showCatName val="0"/>
          <c:showSerName val="0"/>
          <c:showPercent val="0"/>
          <c:showBubbleSize val="0"/>
        </c:dLbls>
        <c:marker val="1"/>
        <c:smooth val="0"/>
        <c:axId val="474622160"/>
        <c:axId val="474627256"/>
      </c:lineChart>
      <c:catAx>
        <c:axId val="474622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27256"/>
        <c:crosses val="autoZero"/>
        <c:auto val="1"/>
        <c:lblAlgn val="ctr"/>
        <c:lblOffset val="100"/>
        <c:tickLblSkip val="1"/>
        <c:tickMarkSkip val="1"/>
        <c:noMultiLvlLbl val="0"/>
      </c:catAx>
      <c:valAx>
        <c:axId val="474627256"/>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22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29.34</c:v>
                </c:pt>
                <c:pt idx="1">
                  <c:v>25.11</c:v>
                </c:pt>
                <c:pt idx="2">
                  <c:v>19.96</c:v>
                </c:pt>
                <c:pt idx="3">
                  <c:v>21</c:v>
                </c:pt>
                <c:pt idx="4">
                  <c:v>13.61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59.85</c:v>
                </c:pt>
                <c:pt idx="1">
                  <c:v>72.92</c:v>
                </c:pt>
                <c:pt idx="2">
                  <c:v>70.760000000000005</c:v>
                </c:pt>
                <c:pt idx="3">
                  <c:v>59.48</c:v>
                </c:pt>
                <c:pt idx="4">
                  <c:v>47.25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4637448"/>
        <c:axId val="474637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6.06</c:v>
                </c:pt>
                <c:pt idx="1">
                  <c:v>-7.23</c:v>
                </c:pt>
                <c:pt idx="2">
                  <c:v>-23.26</c:v>
                </c:pt>
                <c:pt idx="3">
                  <c:v>-19.649999999999999</c:v>
                </c:pt>
                <c:pt idx="4">
                  <c:v>-33.159999999999997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4637448"/>
        <c:axId val="474637840"/>
      </c:lineChart>
      <c:catAx>
        <c:axId val="474637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4637840"/>
        <c:crosses val="autoZero"/>
        <c:auto val="1"/>
        <c:lblAlgn val="ctr"/>
        <c:lblOffset val="100"/>
        <c:tickLblSkip val="1"/>
        <c:tickMarkSkip val="1"/>
        <c:noMultiLvlLbl val="0"/>
      </c:catAx>
      <c:valAx>
        <c:axId val="474637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37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介護保険事業(介護サービス）</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0.01</c:v>
                </c:pt>
                <c:pt idx="4">
                  <c:v>#N/A</c:v>
                </c:pt>
                <c:pt idx="5">
                  <c:v>0.01</c:v>
                </c:pt>
                <c:pt idx="6">
                  <c:v>#N/A</c:v>
                </c:pt>
                <c:pt idx="7">
                  <c:v>0.01</c:v>
                </c:pt>
                <c:pt idx="8">
                  <c:v>#N/A</c:v>
                </c:pt>
                <c:pt idx="9">
                  <c:v>0.83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2.04</c:v>
                </c:pt>
                <c:pt idx="2">
                  <c:v>#N/A</c:v>
                </c:pt>
                <c:pt idx="3">
                  <c:v>2.99</c:v>
                </c:pt>
                <c:pt idx="4">
                  <c:v>#N/A</c:v>
                </c:pt>
                <c:pt idx="5">
                  <c:v>0</c:v>
                </c:pt>
                <c:pt idx="6">
                  <c:v>#N/A</c:v>
                </c:pt>
                <c:pt idx="7">
                  <c:v>1.76</c:v>
                </c:pt>
                <c:pt idx="8">
                  <c:v>#N/A</c:v>
                </c:pt>
                <c:pt idx="9">
                  <c:v>2.04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4.1100000000000003</c:v>
                </c:pt>
                <c:pt idx="2">
                  <c:v>#N/A</c:v>
                </c:pt>
                <c:pt idx="3">
                  <c:v>1.8</c:v>
                </c:pt>
                <c:pt idx="4">
                  <c:v>#N/A</c:v>
                </c:pt>
                <c:pt idx="5">
                  <c:v>4.5599999999999996</c:v>
                </c:pt>
                <c:pt idx="6">
                  <c:v>#N/A</c:v>
                </c:pt>
                <c:pt idx="7">
                  <c:v>1.88</c:v>
                </c:pt>
                <c:pt idx="8">
                  <c:v>#N/A</c:v>
                </c:pt>
                <c:pt idx="9">
                  <c:v>4.4400000000000004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29.33</c:v>
                </c:pt>
                <c:pt idx="2">
                  <c:v>#N/A</c:v>
                </c:pt>
                <c:pt idx="3">
                  <c:v>25.11</c:v>
                </c:pt>
                <c:pt idx="4">
                  <c:v>#N/A</c:v>
                </c:pt>
                <c:pt idx="5">
                  <c:v>19.95</c:v>
                </c:pt>
                <c:pt idx="6">
                  <c:v>#N/A</c:v>
                </c:pt>
                <c:pt idx="7">
                  <c:v>21</c:v>
                </c:pt>
                <c:pt idx="8">
                  <c:v>#N/A</c:v>
                </c:pt>
                <c:pt idx="9">
                  <c:v>13.61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4637056"/>
        <c:axId val="474629216"/>
      </c:barChart>
      <c:catAx>
        <c:axId val="47463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29216"/>
        <c:crosses val="autoZero"/>
        <c:auto val="1"/>
        <c:lblAlgn val="ctr"/>
        <c:lblOffset val="100"/>
        <c:tickLblSkip val="1"/>
        <c:tickMarkSkip val="1"/>
        <c:noMultiLvlLbl val="0"/>
      </c:catAx>
      <c:valAx>
        <c:axId val="474629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37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417</c:v>
                </c:pt>
                <c:pt idx="5">
                  <c:v>431</c:v>
                </c:pt>
                <c:pt idx="8">
                  <c:v>468</c:v>
                </c:pt>
                <c:pt idx="11">
                  <c:v>446</c:v>
                </c:pt>
                <c:pt idx="14">
                  <c:v>378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c:v>
                </c:pt>
                <c:pt idx="3">
                  <c:v>3</c:v>
                </c:pt>
                <c:pt idx="6">
                  <c:v>3</c:v>
                </c:pt>
                <c:pt idx="9">
                  <c:v>3</c:v>
                </c:pt>
                <c:pt idx="12">
                  <c:v>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116</c:v>
                </c:pt>
                <c:pt idx="3">
                  <c:v>97</c:v>
                </c:pt>
                <c:pt idx="6">
                  <c:v>89</c:v>
                </c:pt>
                <c:pt idx="9">
                  <c:v>89</c:v>
                </c:pt>
                <c:pt idx="12">
                  <c:v>89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457</c:v>
                </c:pt>
                <c:pt idx="3">
                  <c:v>487</c:v>
                </c:pt>
                <c:pt idx="6">
                  <c:v>539</c:v>
                </c:pt>
                <c:pt idx="9">
                  <c:v>513</c:v>
                </c:pt>
                <c:pt idx="12">
                  <c:v>429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4633528"/>
        <c:axId val="474623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159</c:v>
                </c:pt>
                <c:pt idx="2">
                  <c:v>#N/A</c:v>
                </c:pt>
                <c:pt idx="3">
                  <c:v>#N/A</c:v>
                </c:pt>
                <c:pt idx="4">
                  <c:v>156</c:v>
                </c:pt>
                <c:pt idx="5">
                  <c:v>#N/A</c:v>
                </c:pt>
                <c:pt idx="6">
                  <c:v>#N/A</c:v>
                </c:pt>
                <c:pt idx="7">
                  <c:v>163</c:v>
                </c:pt>
                <c:pt idx="8">
                  <c:v>#N/A</c:v>
                </c:pt>
                <c:pt idx="9">
                  <c:v>#N/A</c:v>
                </c:pt>
                <c:pt idx="10">
                  <c:v>159</c:v>
                </c:pt>
                <c:pt idx="11">
                  <c:v>#N/A</c:v>
                </c:pt>
                <c:pt idx="12">
                  <c:v>#N/A</c:v>
                </c:pt>
                <c:pt idx="13">
                  <c:v>142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4633528"/>
        <c:axId val="474623336"/>
      </c:lineChart>
      <c:catAx>
        <c:axId val="474633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23336"/>
        <c:crosses val="autoZero"/>
        <c:auto val="1"/>
        <c:lblAlgn val="ctr"/>
        <c:lblOffset val="100"/>
        <c:tickLblSkip val="1"/>
        <c:tickMarkSkip val="1"/>
        <c:noMultiLvlLbl val="0"/>
      </c:catAx>
      <c:valAx>
        <c:axId val="474623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33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3942</c:v>
                </c:pt>
                <c:pt idx="5">
                  <c:v>3763</c:v>
                </c:pt>
                <c:pt idx="8">
                  <c:v>3533</c:v>
                </c:pt>
                <c:pt idx="11">
                  <c:v>3665</c:v>
                </c:pt>
                <c:pt idx="14">
                  <c:v>3587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38</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4100</c:v>
                </c:pt>
                <c:pt idx="5">
                  <c:v>4993</c:v>
                </c:pt>
                <c:pt idx="8">
                  <c:v>5829</c:v>
                </c:pt>
                <c:pt idx="11">
                  <c:v>6993</c:v>
                </c:pt>
                <c:pt idx="14">
                  <c:v>7758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879</c:v>
                </c:pt>
                <c:pt idx="3">
                  <c:v>846</c:v>
                </c:pt>
                <c:pt idx="6">
                  <c:v>757</c:v>
                </c:pt>
                <c:pt idx="9">
                  <c:v>671</c:v>
                </c:pt>
                <c:pt idx="12">
                  <c:v>544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c:v>
                </c:pt>
                <c:pt idx="3">
                  <c:v>12</c:v>
                </c:pt>
                <c:pt idx="6">
                  <c:v>23</c:v>
                </c:pt>
                <c:pt idx="9">
                  <c:v>6</c:v>
                </c:pt>
                <c:pt idx="12">
                  <c:v>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1138</c:v>
                </c:pt>
                <c:pt idx="3">
                  <c:v>1110</c:v>
                </c:pt>
                <c:pt idx="6">
                  <c:v>1045</c:v>
                </c:pt>
                <c:pt idx="9">
                  <c:v>979</c:v>
                </c:pt>
                <c:pt idx="12">
                  <c:v>911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145</c:v>
                </c:pt>
                <c:pt idx="3">
                  <c:v>249</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4554</c:v>
                </c:pt>
                <c:pt idx="3">
                  <c:v>4273</c:v>
                </c:pt>
                <c:pt idx="6">
                  <c:v>3912</c:v>
                </c:pt>
                <c:pt idx="9">
                  <c:v>4130</c:v>
                </c:pt>
                <c:pt idx="12">
                  <c:v>4085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4620200"/>
        <c:axId val="474642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4620200"/>
        <c:axId val="474642544"/>
      </c:lineChart>
      <c:catAx>
        <c:axId val="474620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642544"/>
        <c:crosses val="autoZero"/>
        <c:auto val="1"/>
        <c:lblAlgn val="ctr"/>
        <c:lblOffset val="100"/>
        <c:tickLblSkip val="1"/>
        <c:tickMarkSkip val="1"/>
        <c:noMultiLvlLbl val="0"/>
      </c:catAx>
      <c:valAx>
        <c:axId val="474642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20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{D6CFA4BD-2B8A-48E3-8725-AF6D85CF4FFA}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{D7703C94-5B21-43FE-8B02-BDAE916CC8F3}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{F9550A98-D808-4627-A81B-5E076CB448BC}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{5FF1C352-C625-4DDB-9A2B-2C2BC71459B7}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{D97DF762-9C40-48A1-B78A-1C7033A32532}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{D2BCF46B-C206-42C7-A169-59788E21E732}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{CC611D86-E43F-4E93-812C-71D93CA9B1EB}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{A4FA3BF3-D7A9-4ABC-9D99-C332492E0381}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{A95470A9-940B-4C12-A0D4-55FB86BC9343}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{A43AD1B1-801B-49EA-B26E-C761D077EA46}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74638624"/>
        <c:axId val="474618240"/>
      </c:scatterChart>
      <c:valAx>
        <c:axId val="4746386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18240"/>
        <c:crosses val="autoZero"/>
        <c:crossBetween val="midCat"/>
      </c:valAx>
      <c:valAx>
        <c:axId val="4746182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38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{25408ACB-4F58-448D-BEA0-ACD62025D33C}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{CC33F3C0-1E38-447A-ACF2-A284268A8ABA}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{D7EB86D9-524B-45D1-AD70-21F629F2B7AD}</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{352B8796-9C20-4F5E-B3FC-BFD3DC271FCC}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{0F32A24E-C3DD-4BF7-B2B5-ED582B457407}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7.6</c:v>
                </c:pt>
                <c:pt idx="1">
                  <c:v>6.8</c:v>
                </c:pt>
                <c:pt idx="2">
                  <c:v>6.6</c:v>
                </c:pt>
                <c:pt idx="3">
                  <c:v>6.6</c:v>
                </c:pt>
                <c:pt idx="4">
                  <c:v>6.4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{112287C1-381B-4380-89B4-CF910676B0A7}</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{0CA66D4C-C9F3-4339-9CA8-14C7F97721F8}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{81FE2F44-137C-44BD-8BBD-1A77862DD19B}</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{16A0F6A9-8A04-4FE2-B5AD-513B57006BDE}</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{B976A088-63A2-48F5-99CD-01C09113F7D8}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7.8</c:v>
                </c:pt>
                <c:pt idx="4">
                  <c:v>7.4</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74628040"/>
        <c:axId val="474639800"/>
      </c:scatterChart>
      <c:valAx>
        <c:axId val="474628040"/>
        <c:scaling>
          <c:orientation val="minMax"/>
          <c:max val="11.1"/>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39800"/>
        <c:crosses val="autoZero"/>
        <c:crossBetween val="midCat"/>
      </c:valAx>
      <c:valAx>
        <c:axId val="474639800"/>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28040"/>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年度と比較して、算定上の分母にあたる標準財政規模が</a:t>
          </a:r>
          <a:r>
            <a:rPr kumimoji="1" lang="ja-JP" altLang="en-US" sz="1300">
              <a:solidFill>
                <a:schemeClr val="dk1"/>
              </a:solidFill>
              <a:effectLst/>
              <a:latin typeface="+mn-lt"/>
              <a:ea typeface="+mn-ea"/>
              <a:cs typeface="+mn-cs"/>
            </a:rPr>
            <a:t>２６２，４４８</a:t>
          </a:r>
          <a:r>
            <a:rPr kumimoji="1" lang="ja-JP" altLang="ja-JP" sz="1300">
              <a:solidFill>
                <a:schemeClr val="dk1"/>
              </a:solidFill>
              <a:effectLst/>
              <a:latin typeface="+mn-lt"/>
              <a:ea typeface="+mn-ea"/>
              <a:cs typeface="+mn-cs"/>
            </a:rPr>
            <a:t>千円増加したことに加え、算定上の分子において、平成１４年度過疎債</a:t>
          </a:r>
          <a:r>
            <a:rPr kumimoji="1" lang="ja-JP" altLang="en-US" sz="1300">
              <a:solidFill>
                <a:schemeClr val="dk1"/>
              </a:solidFill>
              <a:effectLst/>
              <a:latin typeface="+mn-lt"/>
              <a:ea typeface="+mn-ea"/>
              <a:cs typeface="+mn-cs"/>
            </a:rPr>
            <a:t>等の</a:t>
          </a:r>
          <a:r>
            <a:rPr kumimoji="1" lang="ja-JP" altLang="ja-JP" sz="1300">
              <a:solidFill>
                <a:schemeClr val="dk1"/>
              </a:solidFill>
              <a:effectLst/>
              <a:latin typeface="+mn-lt"/>
              <a:ea typeface="+mn-ea"/>
              <a:cs typeface="+mn-cs"/>
            </a:rPr>
            <a:t>元利償還終了による元利償還金が減少した。</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年度に引き続き、「将来負担額」に対して「充当可能財源等」が上回り、算定上の分子がマイナスとなったため、算定されないこととなった。</a:t>
          </a:r>
          <a:endParaRPr lang="ja-JP" altLang="ja-JP" sz="1300">
            <a:effectLst/>
          </a:endParaRPr>
        </a:p>
        <a:p>
          <a:r>
            <a:rPr kumimoji="1" lang="ja-JP" altLang="ja-JP" sz="1300">
              <a:solidFill>
                <a:schemeClr val="dk1"/>
              </a:solidFill>
              <a:effectLst/>
              <a:latin typeface="+mn-lt"/>
              <a:ea typeface="+mn-ea"/>
              <a:cs typeface="+mn-cs"/>
            </a:rPr>
            <a:t>　これは、平成２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年度と比較して、「充当可能基金」が</a:t>
          </a:r>
          <a:r>
            <a:rPr kumimoji="1" lang="ja-JP" altLang="en-US" sz="1300">
              <a:solidFill>
                <a:schemeClr val="dk1"/>
              </a:solidFill>
              <a:effectLst/>
              <a:latin typeface="+mn-lt"/>
              <a:ea typeface="+mn-ea"/>
              <a:cs typeface="+mn-cs"/>
            </a:rPr>
            <a:t>７６５</a:t>
          </a:r>
          <a:r>
            <a:rPr kumimoji="1" lang="ja-JP" altLang="ja-JP" sz="1300">
              <a:solidFill>
                <a:schemeClr val="dk1"/>
              </a:solidFill>
              <a:effectLst/>
              <a:latin typeface="+mn-lt"/>
              <a:ea typeface="+mn-ea"/>
              <a:cs typeface="+mn-cs"/>
            </a:rPr>
            <a:t>百万円増となったことが主な要因である。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福島県飯舘村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6,128
6,090
230.13
11,113,392
10,315,305
377,790
2,775,586
4,085,052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福島県飯舘村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6,128
6,090
230.13
11,113,392
10,315,305
377,790
2,775,586
4,085,052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福島県飯舘村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6,128
6,090
230.13
11,113,392
10,315,305
377,790
2,775,586
4,085,052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福島県飯舘村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6,128
6,090
230.13
11,113,392
10,315,305
377,790
2,775,586
4,085,052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直近４年間では、ほぼ横ばいの傾向であり、平成２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年度は平成２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年度より０．０</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ポイント上がり０．２</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であった。本村は、類似団体と比較して財政基盤が弱いため、全村避難の状況ではあるが、歳入確保に引き続き努める。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124206</xdr:rowOff>
    </xdr:to>
    <xdr:cxnSp macro="">
      <xdr:nvCxnSpPr>
        <xdr:cNvPr id="65" name="直線コネクタ 64"/>
        <xdr:cNvCxnSpPr/>
      </xdr:nvCxnSpPr>
      <xdr:spPr>
        <a:xfrm flipV="1">
          <a:off x="4114800" y="746760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124206</xdr:rowOff>
    </xdr:from>
    <xdr:to>
      <xdr:col>6</xdr:col>
      <xdr:colOff>0</xdr:colOff>
      <xdr:row>43</xdr:row>
      <xdr:rowOff>133858</xdr:rowOff>
    </xdr:to>
    <xdr:cxnSp macro="">
      <xdr:nvCxnSpPr>
        <xdr:cNvPr id="68" name="直線コネクタ 67"/>
        <xdr:cNvCxnSpPr/>
      </xdr:nvCxnSpPr>
      <xdr:spPr>
        <a:xfrm flipV="1">
          <a:off x="3225800" y="74965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133858</xdr:rowOff>
    </xdr:from>
    <xdr:to>
      <xdr:col>4</xdr:col>
      <xdr:colOff>482600</xdr:colOff>
      <xdr:row>43</xdr:row>
      <xdr:rowOff>143510</xdr:rowOff>
    </xdr:to>
    <xdr:cxnSp macro="">
      <xdr:nvCxnSpPr>
        <xdr:cNvPr id="71" name="直線コネクタ 70"/>
        <xdr:cNvCxnSpPr/>
      </xdr:nvCxnSpPr>
      <xdr:spPr>
        <a:xfrm flipV="1">
          <a:off x="2336800" y="75062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63754</xdr:rowOff>
    </xdr:from>
    <xdr:to>
      <xdr:col>4</xdr:col>
      <xdr:colOff>533400</xdr:colOff>
      <xdr:row>43</xdr:row>
      <xdr:rowOff>165354</xdr:rowOff>
    </xdr:to>
    <xdr:sp macro="" textlink="">
      <xdr:nvSpPr>
        <xdr:cNvPr id="72" name="フローチャート : 判断 71"/>
        <xdr:cNvSpPr/>
      </xdr:nvSpPr>
      <xdr:spPr>
        <a:xfrm>
          <a:off x="3175000" y="743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4081</xdr:rowOff>
    </xdr:from>
    <xdr:ext cx="762000" cy="259045"/>
    <xdr:sp macro="" textlink="">
      <xdr:nvSpPr>
        <xdr:cNvPr id="73" name="テキスト ボックス 72"/>
        <xdr:cNvSpPr txBox="1"/>
      </xdr:nvSpPr>
      <xdr:spPr>
        <a:xfrm>
          <a:off x="2844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143510</xdr:rowOff>
    </xdr:from>
    <xdr:to>
      <xdr:col>3</xdr:col>
      <xdr:colOff>279400</xdr:colOff>
      <xdr:row>43</xdr:row>
      <xdr:rowOff>143510</xdr:rowOff>
    </xdr:to>
    <xdr:cxnSp macro="">
      <xdr:nvCxnSpPr>
        <xdr:cNvPr id="74" name="直線コネクタ 73"/>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54102</xdr:rowOff>
    </xdr:from>
    <xdr:to>
      <xdr:col>3</xdr:col>
      <xdr:colOff>330200</xdr:colOff>
      <xdr:row>43</xdr:row>
      <xdr:rowOff>155702</xdr:rowOff>
    </xdr:to>
    <xdr:sp macro="" textlink="">
      <xdr:nvSpPr>
        <xdr:cNvPr id="75" name="フローチャート : 判断 74"/>
        <xdr:cNvSpPr/>
      </xdr:nvSpPr>
      <xdr:spPr>
        <a:xfrm>
          <a:off x="2286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165879</xdr:rowOff>
    </xdr:from>
    <xdr:ext cx="762000" cy="259045"/>
    <xdr:sp macro="" textlink="">
      <xdr:nvSpPr>
        <xdr:cNvPr id="76" name="テキスト ボックス 75"/>
        <xdr:cNvSpPr txBox="1"/>
      </xdr:nvSpPr>
      <xdr:spPr>
        <a:xfrm>
          <a:off x="1955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54102</xdr:rowOff>
    </xdr:from>
    <xdr:to>
      <xdr:col>2</xdr:col>
      <xdr:colOff>127000</xdr:colOff>
      <xdr:row>43</xdr:row>
      <xdr:rowOff>155702</xdr:rowOff>
    </xdr:to>
    <xdr:sp macro="" textlink="">
      <xdr:nvSpPr>
        <xdr:cNvPr id="77" name="フローチャート : 判断 76"/>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165879</xdr:rowOff>
    </xdr:from>
    <xdr:ext cx="762000" cy="259045"/>
    <xdr:sp macro="" textlink="">
      <xdr:nvSpPr>
        <xdr:cNvPr id="78" name="テキスト ボックス 77"/>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4" name="円/楕円 83"/>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60977</xdr:rowOff>
    </xdr:from>
    <xdr:ext cx="762000" cy="259045"/>
    <xdr:sp macro="" textlink="">
      <xdr:nvSpPr>
        <xdr:cNvPr id="85" name="財政力該当値テキスト"/>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73406</xdr:rowOff>
    </xdr:from>
    <xdr:to>
      <xdr:col>6</xdr:col>
      <xdr:colOff>50800</xdr:colOff>
      <xdr:row>44</xdr:row>
      <xdr:rowOff>3556</xdr:rowOff>
    </xdr:to>
    <xdr:sp macro="" textlink="">
      <xdr:nvSpPr>
        <xdr:cNvPr id="86" name="円/楕円 85"/>
        <xdr:cNvSpPr/>
      </xdr:nvSpPr>
      <xdr:spPr>
        <a:xfrm>
          <a:off x="4064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13733</xdr:rowOff>
    </xdr:from>
    <xdr:ext cx="736600" cy="259045"/>
    <xdr:sp macro="" textlink="">
      <xdr:nvSpPr>
        <xdr:cNvPr id="87" name="テキスト ボックス 86"/>
        <xdr:cNvSpPr txBox="1"/>
      </xdr:nvSpPr>
      <xdr:spPr>
        <a:xfrm>
          <a:off x="3733800" y="721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83058</xdr:rowOff>
    </xdr:from>
    <xdr:to>
      <xdr:col>4</xdr:col>
      <xdr:colOff>533400</xdr:colOff>
      <xdr:row>44</xdr:row>
      <xdr:rowOff>13208</xdr:rowOff>
    </xdr:to>
    <xdr:sp macro="" textlink="">
      <xdr:nvSpPr>
        <xdr:cNvPr id="88" name="円/楕円 87"/>
        <xdr:cNvSpPr/>
      </xdr:nvSpPr>
      <xdr:spPr>
        <a:xfrm>
          <a:off x="3175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169435</xdr:rowOff>
    </xdr:from>
    <xdr:ext cx="762000" cy="259045"/>
    <xdr:sp macro="" textlink="">
      <xdr:nvSpPr>
        <xdr:cNvPr id="89" name="テキスト ボックス 88"/>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90" name="円/楕円 89"/>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7637</xdr:rowOff>
    </xdr:from>
    <xdr:ext cx="762000" cy="259045"/>
    <xdr:sp macro="" textlink="">
      <xdr:nvSpPr>
        <xdr:cNvPr id="91" name="テキスト ボックス 90"/>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92710</xdr:rowOff>
    </xdr:from>
    <xdr:to>
      <xdr:col>2</xdr:col>
      <xdr:colOff>127000</xdr:colOff>
      <xdr:row>44</xdr:row>
      <xdr:rowOff>22860</xdr:rowOff>
    </xdr:to>
    <xdr:sp macro="" textlink="">
      <xdr:nvSpPr>
        <xdr:cNvPr id="92" name="円/楕円 91"/>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7637</xdr:rowOff>
    </xdr:from>
    <xdr:ext cx="762000" cy="259045"/>
    <xdr:sp macro="" textlink="">
      <xdr:nvSpPr>
        <xdr:cNvPr id="93" name="テキスト ボックス 92"/>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前年度と比較して、</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７５．７</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から「</a:t>
          </a:r>
          <a:r>
            <a:rPr kumimoji="1" lang="ja-JP" altLang="en-US" sz="1300">
              <a:solidFill>
                <a:schemeClr val="dk1"/>
              </a:solidFill>
              <a:effectLst/>
              <a:latin typeface="+mn-lt"/>
              <a:ea typeface="+mn-ea"/>
              <a:cs typeface="+mn-cs"/>
            </a:rPr>
            <a:t>８４．０</a:t>
          </a:r>
          <a:r>
            <a:rPr kumimoji="1" lang="ja-JP" altLang="ja-JP" sz="1300">
              <a:solidFill>
                <a:schemeClr val="dk1"/>
              </a:solidFill>
              <a:effectLst/>
              <a:latin typeface="+mn-lt"/>
              <a:ea typeface="+mn-ea"/>
              <a:cs typeface="+mn-cs"/>
            </a:rPr>
            <a:t>」と</a:t>
          </a:r>
          <a:r>
            <a:rPr kumimoji="1" lang="ja-JP" altLang="en-US" sz="1300">
              <a:solidFill>
                <a:schemeClr val="dk1"/>
              </a:solidFill>
              <a:effectLst/>
              <a:latin typeface="+mn-lt"/>
              <a:ea typeface="+mn-ea"/>
              <a:cs typeface="+mn-cs"/>
            </a:rPr>
            <a:t>８．３</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a:t>
          </a:r>
          <a:endParaRPr lang="ja-JP" altLang="ja-JP" sz="1300">
            <a:effectLst/>
          </a:endParaRPr>
        </a:p>
        <a:p>
          <a:r>
            <a:rPr kumimoji="1" lang="ja-JP" altLang="ja-JP" sz="1300">
              <a:solidFill>
                <a:schemeClr val="dk1"/>
              </a:solidFill>
              <a:effectLst/>
              <a:latin typeface="+mn-lt"/>
              <a:ea typeface="+mn-ea"/>
              <a:cs typeface="+mn-cs"/>
            </a:rPr>
            <a:t>　この要因としては、算定上の分母にあたる経常一般財源総額が前年度と比較して、</a:t>
          </a:r>
          <a:r>
            <a:rPr kumimoji="1" lang="ja-JP" altLang="en-US" sz="1300">
              <a:solidFill>
                <a:schemeClr val="dk1"/>
              </a:solidFill>
              <a:effectLst/>
              <a:latin typeface="+mn-lt"/>
              <a:ea typeface="+mn-ea"/>
              <a:cs typeface="+mn-cs"/>
            </a:rPr>
            <a:t>３４１，８６３</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したことに加え、経常経費充当一般財源額が昨年度と比較して、</a:t>
          </a:r>
          <a:r>
            <a:rPr kumimoji="1" lang="ja-JP" altLang="en-US" sz="1300">
              <a:solidFill>
                <a:schemeClr val="dk1"/>
              </a:solidFill>
              <a:effectLst/>
              <a:latin typeface="+mn-lt"/>
              <a:ea typeface="+mn-ea"/>
              <a:cs typeface="+mn-cs"/>
            </a:rPr>
            <a:t>補助費</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１２，２０１</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維持補修費</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８，４５８</a:t>
          </a:r>
          <a:r>
            <a:rPr kumimoji="1" lang="ja-JP" altLang="ja-JP" sz="1300">
              <a:solidFill>
                <a:schemeClr val="dk1"/>
              </a:solidFill>
              <a:effectLst/>
              <a:latin typeface="+mn-lt"/>
              <a:ea typeface="+mn-ea"/>
              <a:cs typeface="+mn-cs"/>
            </a:rPr>
            <a:t>千円などそれぞれ</a:t>
          </a:r>
          <a:r>
            <a:rPr kumimoji="1" lang="ja-JP" altLang="en-US" sz="1300">
              <a:solidFill>
                <a:schemeClr val="dk1"/>
              </a:solidFill>
              <a:effectLst/>
              <a:latin typeface="+mn-lt"/>
              <a:ea typeface="+mn-ea"/>
              <a:cs typeface="+mn-cs"/>
            </a:rPr>
            <a:t>増額したが</a:t>
          </a:r>
          <a:r>
            <a:rPr kumimoji="1" lang="ja-JP" altLang="ja-JP" sz="1300">
              <a:solidFill>
                <a:schemeClr val="dk1"/>
              </a:solidFill>
              <a:effectLst/>
              <a:latin typeface="+mn-lt"/>
              <a:ea typeface="+mn-ea"/>
              <a:cs typeface="+mn-cs"/>
            </a:rPr>
            <a:t>、全体で</a:t>
          </a:r>
          <a:r>
            <a:rPr kumimoji="1" lang="ja-JP" altLang="en-US" sz="1300">
              <a:solidFill>
                <a:schemeClr val="dk1"/>
              </a:solidFill>
              <a:effectLst/>
              <a:latin typeface="+mn-lt"/>
              <a:ea typeface="+mn-ea"/>
              <a:cs typeface="+mn-cs"/>
            </a:rPr>
            <a:t>９３，９５３</a:t>
          </a:r>
          <a:r>
            <a:rPr kumimoji="1" lang="ja-JP" altLang="ja-JP" sz="1300">
              <a:solidFill>
                <a:schemeClr val="dk1"/>
              </a:solidFill>
              <a:effectLst/>
              <a:latin typeface="+mn-lt"/>
              <a:ea typeface="+mn-ea"/>
              <a:cs typeface="+mn-cs"/>
            </a:rPr>
            <a:t>千円減少（前年度比</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％減）したためである。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17780</xdr:rowOff>
    </xdr:from>
    <xdr:to>
      <xdr:col>7</xdr:col>
      <xdr:colOff>152400</xdr:colOff>
      <xdr:row>64</xdr:row>
      <xdr:rowOff>132443</xdr:rowOff>
    </xdr:to>
    <xdr:cxnSp macro="">
      <xdr:nvCxnSpPr>
        <xdr:cNvPr id="130" name="直線コネクタ 129"/>
        <xdr:cNvCxnSpPr/>
      </xdr:nvCxnSpPr>
      <xdr:spPr>
        <a:xfrm>
          <a:off x="4114800" y="10819130"/>
          <a:ext cx="838200" cy="28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17780</xdr:rowOff>
    </xdr:from>
    <xdr:to>
      <xdr:col>6</xdr:col>
      <xdr:colOff>0</xdr:colOff>
      <xdr:row>65</xdr:row>
      <xdr:rowOff>5806</xdr:rowOff>
    </xdr:to>
    <xdr:cxnSp macro="">
      <xdr:nvCxnSpPr>
        <xdr:cNvPr id="133" name="直線コネクタ 132"/>
        <xdr:cNvCxnSpPr/>
      </xdr:nvCxnSpPr>
      <xdr:spPr>
        <a:xfrm flipV="1">
          <a:off x="3225800" y="10819130"/>
          <a:ext cx="889000" cy="3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63500</xdr:rowOff>
    </xdr:from>
    <xdr:to>
      <xdr:col>4</xdr:col>
      <xdr:colOff>482600</xdr:colOff>
      <xdr:row>65</xdr:row>
      <xdr:rowOff>5806</xdr:rowOff>
    </xdr:to>
    <xdr:cxnSp macro="">
      <xdr:nvCxnSpPr>
        <xdr:cNvPr id="136" name="直線コネクタ 135"/>
        <xdr:cNvCxnSpPr/>
      </xdr:nvCxnSpPr>
      <xdr:spPr>
        <a:xfrm>
          <a:off x="2336800" y="11036300"/>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67854</xdr:rowOff>
    </xdr:from>
    <xdr:to>
      <xdr:col>4</xdr:col>
      <xdr:colOff>533400</xdr:colOff>
      <xdr:row>64</xdr:row>
      <xdr:rowOff>169454</xdr:rowOff>
    </xdr:to>
    <xdr:sp macro="" textlink="">
      <xdr:nvSpPr>
        <xdr:cNvPr id="137" name="フローチャート : 判断 136"/>
        <xdr:cNvSpPr/>
      </xdr:nvSpPr>
      <xdr:spPr>
        <a:xfrm>
          <a:off x="3175000" y="1104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8181</xdr:rowOff>
    </xdr:from>
    <xdr:ext cx="762000" cy="259045"/>
    <xdr:sp macro="" textlink="">
      <xdr:nvSpPr>
        <xdr:cNvPr id="138" name="テキスト ボックス 137"/>
        <xdr:cNvSpPr txBox="1"/>
      </xdr:nvSpPr>
      <xdr:spPr>
        <a:xfrm>
          <a:off x="2844800" y="1080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28122</xdr:rowOff>
    </xdr:from>
    <xdr:to>
      <xdr:col>3</xdr:col>
      <xdr:colOff>279400</xdr:colOff>
      <xdr:row>64</xdr:row>
      <xdr:rowOff>63500</xdr:rowOff>
    </xdr:to>
    <xdr:cxnSp macro="">
      <xdr:nvCxnSpPr>
        <xdr:cNvPr id="139" name="直線コネクタ 138"/>
        <xdr:cNvCxnSpPr/>
      </xdr:nvCxnSpPr>
      <xdr:spPr>
        <a:xfrm>
          <a:off x="1447800" y="1082947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149678</xdr:rowOff>
    </xdr:from>
    <xdr:to>
      <xdr:col>3</xdr:col>
      <xdr:colOff>330200</xdr:colOff>
      <xdr:row>64</xdr:row>
      <xdr:rowOff>79828</xdr:rowOff>
    </xdr:to>
    <xdr:sp macro="" textlink="">
      <xdr:nvSpPr>
        <xdr:cNvPr id="140" name="フローチャート : 判断 139"/>
        <xdr:cNvSpPr/>
      </xdr:nvSpPr>
      <xdr:spPr>
        <a:xfrm>
          <a:off x="2286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90005</xdr:rowOff>
    </xdr:from>
    <xdr:ext cx="762000" cy="259045"/>
    <xdr:sp macro="" textlink="">
      <xdr:nvSpPr>
        <xdr:cNvPr id="141" name="テキスト ボックス 140"/>
        <xdr:cNvSpPr txBox="1"/>
      </xdr:nvSpPr>
      <xdr:spPr>
        <a:xfrm>
          <a:off x="1955800" y="107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146231</xdr:rowOff>
    </xdr:from>
    <xdr:to>
      <xdr:col>2</xdr:col>
      <xdr:colOff>127000</xdr:colOff>
      <xdr:row>64</xdr:row>
      <xdr:rowOff>76381</xdr:rowOff>
    </xdr:to>
    <xdr:sp macro="" textlink="">
      <xdr:nvSpPr>
        <xdr:cNvPr id="142" name="フローチャート : 判断 141"/>
        <xdr:cNvSpPr/>
      </xdr:nvSpPr>
      <xdr:spPr>
        <a:xfrm>
          <a:off x="1397000" y="1094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61158</xdr:rowOff>
    </xdr:from>
    <xdr:ext cx="762000" cy="259045"/>
    <xdr:sp macro="" textlink="">
      <xdr:nvSpPr>
        <xdr:cNvPr id="143" name="テキスト ボックス 142"/>
        <xdr:cNvSpPr txBox="1"/>
      </xdr:nvSpPr>
      <xdr:spPr>
        <a:xfrm>
          <a:off x="1066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81643</xdr:rowOff>
    </xdr:from>
    <xdr:to>
      <xdr:col>7</xdr:col>
      <xdr:colOff>203200</xdr:colOff>
      <xdr:row>65</xdr:row>
      <xdr:rowOff>11793</xdr:rowOff>
    </xdr:to>
    <xdr:sp macro="" textlink="">
      <xdr:nvSpPr>
        <xdr:cNvPr id="149" name="円/楕円 148"/>
        <xdr:cNvSpPr/>
      </xdr:nvSpPr>
      <xdr:spPr>
        <a:xfrm>
          <a:off x="49022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53720</xdr:rowOff>
    </xdr:from>
    <xdr:ext cx="762000" cy="259045"/>
    <xdr:sp macro="" textlink="">
      <xdr:nvSpPr>
        <xdr:cNvPr id="150" name="財政構造の弾力性該当値テキスト"/>
        <xdr:cNvSpPr txBox="1"/>
      </xdr:nvSpPr>
      <xdr:spPr>
        <a:xfrm>
          <a:off x="5041900" y="1102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138430</xdr:rowOff>
    </xdr:from>
    <xdr:to>
      <xdr:col>6</xdr:col>
      <xdr:colOff>50800</xdr:colOff>
      <xdr:row>63</xdr:row>
      <xdr:rowOff>68580</xdr:rowOff>
    </xdr:to>
    <xdr:sp macro="" textlink="">
      <xdr:nvSpPr>
        <xdr:cNvPr id="151" name="円/楕円 150"/>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78757</xdr:rowOff>
    </xdr:from>
    <xdr:ext cx="736600" cy="259045"/>
    <xdr:sp macro="" textlink="">
      <xdr:nvSpPr>
        <xdr:cNvPr id="152" name="テキスト ボックス 151"/>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126456</xdr:rowOff>
    </xdr:from>
    <xdr:to>
      <xdr:col>4</xdr:col>
      <xdr:colOff>533400</xdr:colOff>
      <xdr:row>65</xdr:row>
      <xdr:rowOff>56606</xdr:rowOff>
    </xdr:to>
    <xdr:sp macro="" textlink="">
      <xdr:nvSpPr>
        <xdr:cNvPr id="153" name="円/楕円 152"/>
        <xdr:cNvSpPr/>
      </xdr:nvSpPr>
      <xdr:spPr>
        <a:xfrm>
          <a:off x="31750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41383</xdr:rowOff>
    </xdr:from>
    <xdr:ext cx="762000" cy="259045"/>
    <xdr:sp macro="" textlink="">
      <xdr:nvSpPr>
        <xdr:cNvPr id="154" name="テキスト ボックス 153"/>
        <xdr:cNvSpPr txBox="1"/>
      </xdr:nvSpPr>
      <xdr:spPr>
        <a:xfrm>
          <a:off x="2844800" y="111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12700</xdr:rowOff>
    </xdr:from>
    <xdr:to>
      <xdr:col>3</xdr:col>
      <xdr:colOff>330200</xdr:colOff>
      <xdr:row>64</xdr:row>
      <xdr:rowOff>114300</xdr:rowOff>
    </xdr:to>
    <xdr:sp macro="" textlink="">
      <xdr:nvSpPr>
        <xdr:cNvPr id="155" name="円/楕円 154"/>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99077</xdr:rowOff>
    </xdr:from>
    <xdr:ext cx="762000" cy="259045"/>
    <xdr:sp macro="" textlink="">
      <xdr:nvSpPr>
        <xdr:cNvPr id="156" name="テキスト ボックス 155"/>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57" name="円/楕円 156"/>
        <xdr:cNvSpPr/>
      </xdr:nvSpPr>
      <xdr:spPr>
        <a:xfrm>
          <a:off x="1397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89099</xdr:rowOff>
    </xdr:from>
    <xdr:ext cx="762000" cy="259045"/>
    <xdr:sp macro="" textlink="">
      <xdr:nvSpPr>
        <xdr:cNvPr id="158" name="テキスト ボックス 157"/>
        <xdr:cNvSpPr txBox="1"/>
      </xdr:nvSpPr>
      <xdr:spPr>
        <a:xfrm>
          <a:off x="1066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[555,164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前年度と比較して、</a:t>
          </a:r>
          <a:r>
            <a:rPr kumimoji="1" lang="ja-JP" altLang="en-US" sz="1300">
              <a:solidFill>
                <a:schemeClr val="dk1"/>
              </a:solidFill>
              <a:effectLst/>
              <a:latin typeface="+mn-lt"/>
              <a:ea typeface="+mn-ea"/>
              <a:cs typeface="+mn-cs"/>
            </a:rPr>
            <a:t>１２０，８６０</a:t>
          </a:r>
          <a:r>
            <a:rPr kumimoji="1" lang="ja-JP" altLang="ja-JP" sz="1300">
              <a:solidFill>
                <a:schemeClr val="dk1"/>
              </a:solidFill>
              <a:effectLst/>
              <a:latin typeface="+mn-lt"/>
              <a:ea typeface="+mn-ea"/>
              <a:cs typeface="+mn-cs"/>
            </a:rPr>
            <a:t>円増額した。</a:t>
          </a:r>
          <a:endParaRPr lang="ja-JP" altLang="ja-JP" sz="1300">
            <a:effectLst/>
          </a:endParaRPr>
        </a:p>
        <a:p>
          <a:r>
            <a:rPr kumimoji="1" lang="ja-JP" altLang="ja-JP" sz="1300">
              <a:solidFill>
                <a:schemeClr val="dk1"/>
              </a:solidFill>
              <a:effectLst/>
              <a:latin typeface="+mn-lt"/>
              <a:ea typeface="+mn-ea"/>
              <a:cs typeface="+mn-cs"/>
            </a:rPr>
            <a:t>　これは、今年度実施した</a:t>
          </a:r>
          <a:r>
            <a:rPr kumimoji="1" lang="ja-JP" altLang="en-US" sz="1300">
              <a:solidFill>
                <a:schemeClr val="dk1"/>
              </a:solidFill>
              <a:effectLst/>
              <a:latin typeface="+mn-lt"/>
              <a:ea typeface="+mn-ea"/>
              <a:cs typeface="+mn-cs"/>
            </a:rPr>
            <a:t>モニタリングマップ作成業務</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地域活性化施設管理運営業務</a:t>
          </a:r>
          <a:r>
            <a:rPr kumimoji="1" lang="ja-JP" altLang="ja-JP" sz="1300">
              <a:solidFill>
                <a:schemeClr val="dk1"/>
              </a:solidFill>
              <a:effectLst/>
              <a:latin typeface="+mn-lt"/>
              <a:ea typeface="+mn-ea"/>
              <a:cs typeface="+mn-cs"/>
            </a:rPr>
            <a:t>費などの費用が増加したことによるものである。一般職給与の増により人件費が増加しているのに加え、復旧復興に係る経費が多く、類似団体と比較すると平均を大きく上回っている状況にあるため、今後とも物件費のコスト削減を図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11900</xdr:rowOff>
    </xdr:from>
    <xdr:to>
      <xdr:col>7</xdr:col>
      <xdr:colOff>152400</xdr:colOff>
      <xdr:row>83</xdr:row>
      <xdr:rowOff>150774</xdr:rowOff>
    </xdr:to>
    <xdr:cxnSp macro="">
      <xdr:nvCxnSpPr>
        <xdr:cNvPr id="194" name="直線コネクタ 193"/>
        <xdr:cNvCxnSpPr/>
      </xdr:nvCxnSpPr>
      <xdr:spPr>
        <a:xfrm>
          <a:off x="4114800" y="14242250"/>
          <a:ext cx="838200" cy="13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105795</xdr:rowOff>
    </xdr:from>
    <xdr:to>
      <xdr:col>6</xdr:col>
      <xdr:colOff>0</xdr:colOff>
      <xdr:row>83</xdr:row>
      <xdr:rowOff>11900</xdr:rowOff>
    </xdr:to>
    <xdr:cxnSp macro="">
      <xdr:nvCxnSpPr>
        <xdr:cNvPr id="197" name="直線コネクタ 196"/>
        <xdr:cNvCxnSpPr/>
      </xdr:nvCxnSpPr>
      <xdr:spPr>
        <a:xfrm>
          <a:off x="3225800" y="14164695"/>
          <a:ext cx="889000" cy="7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105795</xdr:rowOff>
    </xdr:from>
    <xdr:to>
      <xdr:col>4</xdr:col>
      <xdr:colOff>482600</xdr:colOff>
      <xdr:row>83</xdr:row>
      <xdr:rowOff>135424</xdr:rowOff>
    </xdr:to>
    <xdr:cxnSp macro="">
      <xdr:nvCxnSpPr>
        <xdr:cNvPr id="200" name="直線コネクタ 199"/>
        <xdr:cNvCxnSpPr/>
      </xdr:nvCxnSpPr>
      <xdr:spPr>
        <a:xfrm flipV="1">
          <a:off x="2336800" y="14164695"/>
          <a:ext cx="889000" cy="20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108609</xdr:rowOff>
    </xdr:from>
    <xdr:to>
      <xdr:col>4</xdr:col>
      <xdr:colOff>533400</xdr:colOff>
      <xdr:row>82</xdr:row>
      <xdr:rowOff>38759</xdr:rowOff>
    </xdr:to>
    <xdr:sp macro="" textlink="">
      <xdr:nvSpPr>
        <xdr:cNvPr id="201" name="フローチャート : 判断 200"/>
        <xdr:cNvSpPr/>
      </xdr:nvSpPr>
      <xdr:spPr>
        <a:xfrm>
          <a:off x="3175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48936</xdr:rowOff>
    </xdr:from>
    <xdr:ext cx="762000" cy="259045"/>
    <xdr:sp macro="" textlink="">
      <xdr:nvSpPr>
        <xdr:cNvPr id="202" name="テキスト ボックス 201"/>
        <xdr:cNvSpPr txBox="1"/>
      </xdr:nvSpPr>
      <xdr:spPr>
        <a:xfrm>
          <a:off x="2844800" y="1376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57307</xdr:rowOff>
    </xdr:from>
    <xdr:to>
      <xdr:col>3</xdr:col>
      <xdr:colOff>279400</xdr:colOff>
      <xdr:row>83</xdr:row>
      <xdr:rowOff>135424</xdr:rowOff>
    </xdr:to>
    <xdr:cxnSp macro="">
      <xdr:nvCxnSpPr>
        <xdr:cNvPr id="203" name="直線コネクタ 202"/>
        <xdr:cNvCxnSpPr/>
      </xdr:nvCxnSpPr>
      <xdr:spPr>
        <a:xfrm>
          <a:off x="1447800" y="14287657"/>
          <a:ext cx="889000" cy="7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89863</xdr:rowOff>
    </xdr:from>
    <xdr:to>
      <xdr:col>3</xdr:col>
      <xdr:colOff>330200</xdr:colOff>
      <xdr:row>82</xdr:row>
      <xdr:rowOff>20013</xdr:rowOff>
    </xdr:to>
    <xdr:sp macro="" textlink="">
      <xdr:nvSpPr>
        <xdr:cNvPr id="204" name="フローチャート : 判断 203"/>
        <xdr:cNvSpPr/>
      </xdr:nvSpPr>
      <xdr:spPr>
        <a:xfrm>
          <a:off x="2286000" y="139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30190</xdr:rowOff>
    </xdr:from>
    <xdr:ext cx="762000" cy="259045"/>
    <xdr:sp macro="" textlink="">
      <xdr:nvSpPr>
        <xdr:cNvPr id="205" name="テキスト ボックス 204"/>
        <xdr:cNvSpPr txBox="1"/>
      </xdr:nvSpPr>
      <xdr:spPr>
        <a:xfrm>
          <a:off x="1955800" y="1374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81642</xdr:rowOff>
    </xdr:from>
    <xdr:to>
      <xdr:col>2</xdr:col>
      <xdr:colOff>127000</xdr:colOff>
      <xdr:row>82</xdr:row>
      <xdr:rowOff>11792</xdr:rowOff>
    </xdr:to>
    <xdr:sp macro="" textlink="">
      <xdr:nvSpPr>
        <xdr:cNvPr id="206" name="フローチャート : 判断 205"/>
        <xdr:cNvSpPr/>
      </xdr:nvSpPr>
      <xdr:spPr>
        <a:xfrm>
          <a:off x="1397000" y="139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21969</xdr:rowOff>
    </xdr:from>
    <xdr:ext cx="762000" cy="259045"/>
    <xdr:sp macro="" textlink="">
      <xdr:nvSpPr>
        <xdr:cNvPr id="207" name="テキスト ボックス 206"/>
        <xdr:cNvSpPr txBox="1"/>
      </xdr:nvSpPr>
      <xdr:spPr>
        <a:xfrm>
          <a:off x="1066800" y="1373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99974</xdr:rowOff>
    </xdr:from>
    <xdr:to>
      <xdr:col>7</xdr:col>
      <xdr:colOff>203200</xdr:colOff>
      <xdr:row>84</xdr:row>
      <xdr:rowOff>30124</xdr:rowOff>
    </xdr:to>
    <xdr:sp macro="" textlink="">
      <xdr:nvSpPr>
        <xdr:cNvPr id="213" name="円/楕円 212"/>
        <xdr:cNvSpPr/>
      </xdr:nvSpPr>
      <xdr:spPr>
        <a:xfrm>
          <a:off x="4902200" y="1433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72051</xdr:rowOff>
    </xdr:from>
    <xdr:ext cx="762000" cy="259045"/>
    <xdr:sp macro="" textlink="">
      <xdr:nvSpPr>
        <xdr:cNvPr id="214" name="人件費・物件費等の状況該当値テキスト"/>
        <xdr:cNvSpPr txBox="1"/>
      </xdr:nvSpPr>
      <xdr:spPr>
        <a:xfrm>
          <a:off x="5041900" y="143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555,164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132550</xdr:rowOff>
    </xdr:from>
    <xdr:to>
      <xdr:col>6</xdr:col>
      <xdr:colOff>50800</xdr:colOff>
      <xdr:row>83</xdr:row>
      <xdr:rowOff>62700</xdr:rowOff>
    </xdr:to>
    <xdr:sp macro="" textlink="">
      <xdr:nvSpPr>
        <xdr:cNvPr id="215" name="円/楕円 214"/>
        <xdr:cNvSpPr/>
      </xdr:nvSpPr>
      <xdr:spPr>
        <a:xfrm>
          <a:off x="4064000" y="1419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47477</xdr:rowOff>
    </xdr:from>
    <xdr:ext cx="736600" cy="259045"/>
    <xdr:sp macro="" textlink="">
      <xdr:nvSpPr>
        <xdr:cNvPr id="216" name="テキスト ボックス 215"/>
        <xdr:cNvSpPr txBox="1"/>
      </xdr:nvSpPr>
      <xdr:spPr>
        <a:xfrm>
          <a:off x="3733800" y="14277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434,304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54995</xdr:rowOff>
    </xdr:from>
    <xdr:to>
      <xdr:col>4</xdr:col>
      <xdr:colOff>533400</xdr:colOff>
      <xdr:row>82</xdr:row>
      <xdr:rowOff>156595</xdr:rowOff>
    </xdr:to>
    <xdr:sp macro="" textlink="">
      <xdr:nvSpPr>
        <xdr:cNvPr id="217" name="円/楕円 216"/>
        <xdr:cNvSpPr/>
      </xdr:nvSpPr>
      <xdr:spPr>
        <a:xfrm>
          <a:off x="3175000" y="1411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141372</xdr:rowOff>
    </xdr:from>
    <xdr:ext cx="762000" cy="259045"/>
    <xdr:sp macro="" textlink="">
      <xdr:nvSpPr>
        <xdr:cNvPr id="218" name="テキスト ボックス 217"/>
        <xdr:cNvSpPr txBox="1"/>
      </xdr:nvSpPr>
      <xdr:spPr>
        <a:xfrm>
          <a:off x="2844800" y="1420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366,809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84624</xdr:rowOff>
    </xdr:from>
    <xdr:to>
      <xdr:col>3</xdr:col>
      <xdr:colOff>330200</xdr:colOff>
      <xdr:row>84</xdr:row>
      <xdr:rowOff>14774</xdr:rowOff>
    </xdr:to>
    <xdr:sp macro="" textlink="">
      <xdr:nvSpPr>
        <xdr:cNvPr id="219" name="円/楕円 218"/>
        <xdr:cNvSpPr/>
      </xdr:nvSpPr>
      <xdr:spPr>
        <a:xfrm>
          <a:off x="2286000" y="1431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171001</xdr:rowOff>
    </xdr:from>
    <xdr:ext cx="762000" cy="259045"/>
    <xdr:sp macro="" textlink="">
      <xdr:nvSpPr>
        <xdr:cNvPr id="220" name="テキスト ボックス 219"/>
        <xdr:cNvSpPr txBox="1"/>
      </xdr:nvSpPr>
      <xdr:spPr>
        <a:xfrm>
          <a:off x="1955800" y="14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541,805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6507</xdr:rowOff>
    </xdr:from>
    <xdr:to>
      <xdr:col>2</xdr:col>
      <xdr:colOff>127000</xdr:colOff>
      <xdr:row>83</xdr:row>
      <xdr:rowOff>108107</xdr:rowOff>
    </xdr:to>
    <xdr:sp macro="" textlink="">
      <xdr:nvSpPr>
        <xdr:cNvPr id="221" name="円/楕円 220"/>
        <xdr:cNvSpPr/>
      </xdr:nvSpPr>
      <xdr:spPr>
        <a:xfrm>
          <a:off x="1397000" y="1423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92884</xdr:rowOff>
    </xdr:from>
    <xdr:ext cx="762000" cy="259045"/>
    <xdr:sp macro="" textlink="">
      <xdr:nvSpPr>
        <xdr:cNvPr id="222" name="テキスト ボックス 221"/>
        <xdr:cNvSpPr txBox="1"/>
      </xdr:nvSpPr>
      <xdr:spPr>
        <a:xfrm>
          <a:off x="1066800" y="1432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473,820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昨年度より</a:t>
          </a:r>
          <a:r>
            <a:rPr kumimoji="1" lang="ja-JP" altLang="en-US" sz="1300">
              <a:solidFill>
                <a:schemeClr val="dk1"/>
              </a:solidFill>
              <a:effectLst/>
              <a:latin typeface="+mn-lt"/>
              <a:ea typeface="+mn-ea"/>
              <a:cs typeface="+mn-cs"/>
            </a:rPr>
            <a:t>０．５</a:t>
          </a:r>
          <a:r>
            <a:rPr kumimoji="1" lang="ja-JP" altLang="ja-JP" sz="1300">
              <a:solidFill>
                <a:schemeClr val="dk1"/>
              </a:solidFill>
              <a:effectLst/>
              <a:latin typeface="+mn-lt"/>
              <a:ea typeface="+mn-ea"/>
              <a:cs typeface="+mn-cs"/>
            </a:rPr>
            <a:t>ポイント増となっている。要因としては、</a:t>
          </a:r>
          <a:r>
            <a:rPr kumimoji="1" lang="ja-JP" altLang="en-US" sz="1300">
              <a:solidFill>
                <a:schemeClr val="dk1"/>
              </a:solidFill>
              <a:effectLst/>
              <a:latin typeface="+mn-lt"/>
              <a:ea typeface="+mn-ea"/>
              <a:cs typeface="+mn-cs"/>
            </a:rPr>
            <a:t>一般行政職に占める、課長、係長相当職在職者割合が多いことや、経験年数階層の変動などによる</a:t>
          </a:r>
          <a:r>
            <a:rPr kumimoji="1" lang="ja-JP" altLang="ja-JP" sz="1300">
              <a:solidFill>
                <a:schemeClr val="dk1"/>
              </a:solidFill>
              <a:effectLst/>
              <a:latin typeface="+mn-lt"/>
              <a:ea typeface="+mn-ea"/>
              <a:cs typeface="+mn-cs"/>
            </a:rPr>
            <a:t>ものである。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164337</xdr:rowOff>
    </xdr:from>
    <xdr:to>
      <xdr:col>24</xdr:col>
      <xdr:colOff>558800</xdr:colOff>
      <xdr:row>87</xdr:row>
      <xdr:rowOff>17018</xdr:rowOff>
    </xdr:to>
    <xdr:cxnSp macro="">
      <xdr:nvCxnSpPr>
        <xdr:cNvPr id="254" name="直線コネクタ 253"/>
        <xdr:cNvCxnSpPr/>
      </xdr:nvCxnSpPr>
      <xdr:spPr>
        <a:xfrm>
          <a:off x="16179800" y="1490903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82296</xdr:rowOff>
    </xdr:from>
    <xdr:to>
      <xdr:col>23</xdr:col>
      <xdr:colOff>406400</xdr:colOff>
      <xdr:row>86</xdr:row>
      <xdr:rowOff>164337</xdr:rowOff>
    </xdr:to>
    <xdr:cxnSp macro="">
      <xdr:nvCxnSpPr>
        <xdr:cNvPr id="257" name="直線コネクタ 256"/>
        <xdr:cNvCxnSpPr/>
      </xdr:nvCxnSpPr>
      <xdr:spPr>
        <a:xfrm>
          <a:off x="15290800" y="14826996"/>
          <a:ext cx="889000" cy="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82296</xdr:rowOff>
    </xdr:from>
    <xdr:to>
      <xdr:col>22</xdr:col>
      <xdr:colOff>203200</xdr:colOff>
      <xdr:row>86</xdr:row>
      <xdr:rowOff>116078</xdr:rowOff>
    </xdr:to>
    <xdr:cxnSp macro="">
      <xdr:nvCxnSpPr>
        <xdr:cNvPr id="260" name="直線コネクタ 259"/>
        <xdr:cNvCxnSpPr/>
      </xdr:nvCxnSpPr>
      <xdr:spPr>
        <a:xfrm flipV="1">
          <a:off x="14401800" y="1482699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19558</xdr:rowOff>
    </xdr:from>
    <xdr:to>
      <xdr:col>22</xdr:col>
      <xdr:colOff>254000</xdr:colOff>
      <xdr:row>85</xdr:row>
      <xdr:rowOff>121158</xdr:rowOff>
    </xdr:to>
    <xdr:sp macro="" textlink="">
      <xdr:nvSpPr>
        <xdr:cNvPr id="261" name="フローチャート : 判断 260"/>
        <xdr:cNvSpPr/>
      </xdr:nvSpPr>
      <xdr:spPr>
        <a:xfrm>
          <a:off x="15240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131335</xdr:rowOff>
    </xdr:from>
    <xdr:ext cx="762000" cy="259045"/>
    <xdr:sp macro="" textlink="">
      <xdr:nvSpPr>
        <xdr:cNvPr id="262" name="テキスト ボックス 261"/>
        <xdr:cNvSpPr txBox="1"/>
      </xdr:nvSpPr>
      <xdr:spPr>
        <a:xfrm>
          <a:off x="14909800" y="143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116078</xdr:rowOff>
    </xdr:from>
    <xdr:to>
      <xdr:col>21</xdr:col>
      <xdr:colOff>0</xdr:colOff>
      <xdr:row>88</xdr:row>
      <xdr:rowOff>86868</xdr:rowOff>
    </xdr:to>
    <xdr:cxnSp macro="">
      <xdr:nvCxnSpPr>
        <xdr:cNvPr id="263" name="直線コネクタ 262"/>
        <xdr:cNvCxnSpPr/>
      </xdr:nvCxnSpPr>
      <xdr:spPr>
        <a:xfrm flipV="1">
          <a:off x="13512800" y="14860778"/>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14732</xdr:rowOff>
    </xdr:from>
    <xdr:to>
      <xdr:col>21</xdr:col>
      <xdr:colOff>50800</xdr:colOff>
      <xdr:row>85</xdr:row>
      <xdr:rowOff>116332</xdr:rowOff>
    </xdr:to>
    <xdr:sp macro="" textlink="">
      <xdr:nvSpPr>
        <xdr:cNvPr id="264" name="フローチャート : 判断 263"/>
        <xdr:cNvSpPr/>
      </xdr:nvSpPr>
      <xdr:spPr>
        <a:xfrm>
          <a:off x="14351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126509</xdr:rowOff>
    </xdr:from>
    <xdr:ext cx="762000" cy="259045"/>
    <xdr:sp macro="" textlink="">
      <xdr:nvSpPr>
        <xdr:cNvPr id="265" name="テキスト ボックス 264"/>
        <xdr:cNvSpPr txBox="1"/>
      </xdr:nvSpPr>
      <xdr:spPr>
        <a:xfrm>
          <a:off x="14020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38608</xdr:rowOff>
    </xdr:from>
    <xdr:to>
      <xdr:col>19</xdr:col>
      <xdr:colOff>533400</xdr:colOff>
      <xdr:row>87</xdr:row>
      <xdr:rowOff>140208</xdr:rowOff>
    </xdr:to>
    <xdr:sp macro="" textlink="">
      <xdr:nvSpPr>
        <xdr:cNvPr id="266" name="フローチャート : 判断 265"/>
        <xdr:cNvSpPr/>
      </xdr:nvSpPr>
      <xdr:spPr>
        <a:xfrm>
          <a:off x="13462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150385</xdr:rowOff>
    </xdr:from>
    <xdr:ext cx="762000" cy="259045"/>
    <xdr:sp macro="" textlink="">
      <xdr:nvSpPr>
        <xdr:cNvPr id="267" name="テキスト ボックス 266"/>
        <xdr:cNvSpPr txBox="1"/>
      </xdr:nvSpPr>
      <xdr:spPr>
        <a:xfrm>
          <a:off x="13131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137668</xdr:rowOff>
    </xdr:from>
    <xdr:to>
      <xdr:col>24</xdr:col>
      <xdr:colOff>609600</xdr:colOff>
      <xdr:row>87</xdr:row>
      <xdr:rowOff>67818</xdr:rowOff>
    </xdr:to>
    <xdr:sp macro="" textlink="">
      <xdr:nvSpPr>
        <xdr:cNvPr id="273" name="円/楕円 272"/>
        <xdr:cNvSpPr/>
      </xdr:nvSpPr>
      <xdr:spPr>
        <a:xfrm>
          <a:off x="169672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33545</xdr:rowOff>
    </xdr:from>
    <xdr:ext cx="762000" cy="259045"/>
    <xdr:sp macro="" textlink="">
      <xdr:nvSpPr>
        <xdr:cNvPr id="274" name="給与水準   （国との比較）該当値テキスト"/>
        <xdr:cNvSpPr txBox="1"/>
      </xdr:nvSpPr>
      <xdr:spPr>
        <a:xfrm>
          <a:off x="17106900" y="1477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113537</xdr:rowOff>
    </xdr:from>
    <xdr:to>
      <xdr:col>23</xdr:col>
      <xdr:colOff>457200</xdr:colOff>
      <xdr:row>87</xdr:row>
      <xdr:rowOff>43687</xdr:rowOff>
    </xdr:to>
    <xdr:sp macro="" textlink="">
      <xdr:nvSpPr>
        <xdr:cNvPr id="275" name="円/楕円 274"/>
        <xdr:cNvSpPr/>
      </xdr:nvSpPr>
      <xdr:spPr>
        <a:xfrm>
          <a:off x="16129000" y="1485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28464</xdr:rowOff>
    </xdr:from>
    <xdr:ext cx="736600" cy="259045"/>
    <xdr:sp macro="" textlink="">
      <xdr:nvSpPr>
        <xdr:cNvPr id="276" name="テキスト ボックス 275"/>
        <xdr:cNvSpPr txBox="1"/>
      </xdr:nvSpPr>
      <xdr:spPr>
        <a:xfrm>
          <a:off x="15798800" y="1494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31496</xdr:rowOff>
    </xdr:from>
    <xdr:to>
      <xdr:col>22</xdr:col>
      <xdr:colOff>254000</xdr:colOff>
      <xdr:row>86</xdr:row>
      <xdr:rowOff>133096</xdr:rowOff>
    </xdr:to>
    <xdr:sp macro="" textlink="">
      <xdr:nvSpPr>
        <xdr:cNvPr id="277" name="円/楕円 276"/>
        <xdr:cNvSpPr/>
      </xdr:nvSpPr>
      <xdr:spPr>
        <a:xfrm>
          <a:off x="15240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117873</xdr:rowOff>
    </xdr:from>
    <xdr:ext cx="762000" cy="259045"/>
    <xdr:sp macro="" textlink="">
      <xdr:nvSpPr>
        <xdr:cNvPr id="278" name="テキスト ボックス 277"/>
        <xdr:cNvSpPr txBox="1"/>
      </xdr:nvSpPr>
      <xdr:spPr>
        <a:xfrm>
          <a:off x="14909800" y="148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65278</xdr:rowOff>
    </xdr:from>
    <xdr:to>
      <xdr:col>21</xdr:col>
      <xdr:colOff>50800</xdr:colOff>
      <xdr:row>86</xdr:row>
      <xdr:rowOff>166878</xdr:rowOff>
    </xdr:to>
    <xdr:sp macro="" textlink="">
      <xdr:nvSpPr>
        <xdr:cNvPr id="279" name="円/楕円 278"/>
        <xdr:cNvSpPr/>
      </xdr:nvSpPr>
      <xdr:spPr>
        <a:xfrm>
          <a:off x="14351000" y="148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151655</xdr:rowOff>
    </xdr:from>
    <xdr:ext cx="762000" cy="259045"/>
    <xdr:sp macro="" textlink="">
      <xdr:nvSpPr>
        <xdr:cNvPr id="280" name="テキスト ボックス 279"/>
        <xdr:cNvSpPr txBox="1"/>
      </xdr:nvSpPr>
      <xdr:spPr>
        <a:xfrm>
          <a:off x="14020800" y="1489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36068</xdr:rowOff>
    </xdr:from>
    <xdr:to>
      <xdr:col>19</xdr:col>
      <xdr:colOff>533400</xdr:colOff>
      <xdr:row>88</xdr:row>
      <xdr:rowOff>137668</xdr:rowOff>
    </xdr:to>
    <xdr:sp macro="" textlink="">
      <xdr:nvSpPr>
        <xdr:cNvPr id="281" name="円/楕円 280"/>
        <xdr:cNvSpPr/>
      </xdr:nvSpPr>
      <xdr:spPr>
        <a:xfrm>
          <a:off x="13462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122445</xdr:rowOff>
    </xdr:from>
    <xdr:ext cx="762000" cy="259045"/>
    <xdr:sp macro="" textlink="">
      <xdr:nvSpPr>
        <xdr:cNvPr id="282" name="テキスト ボックス 281"/>
        <xdr:cNvSpPr txBox="1"/>
      </xdr:nvSpPr>
      <xdr:spPr>
        <a:xfrm>
          <a:off x="13131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平成１７年度に策定された飯舘村自立計画（新たな出発プラン）等基づき、職員数を段階的に１０年間で７０人まで削減することとしており、平成２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年度は一般職</a:t>
          </a:r>
          <a:r>
            <a:rPr kumimoji="1" lang="ja-JP" altLang="en-US" sz="1300">
              <a:solidFill>
                <a:schemeClr val="dk1"/>
              </a:solidFill>
              <a:effectLst/>
              <a:latin typeface="+mn-lt"/>
              <a:ea typeface="+mn-ea"/>
              <a:cs typeface="+mn-cs"/>
            </a:rPr>
            <a:t>７０</a:t>
          </a:r>
          <a:r>
            <a:rPr kumimoji="1" lang="ja-JP" altLang="ja-JP" sz="1300">
              <a:solidFill>
                <a:schemeClr val="dk1"/>
              </a:solidFill>
              <a:effectLst/>
              <a:latin typeface="+mn-lt"/>
              <a:ea typeface="+mn-ea"/>
              <a:cs typeface="+mn-cs"/>
            </a:rPr>
            <a:t>人で平成２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年度と比較し、</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人増となっている。</a:t>
          </a:r>
          <a:endParaRPr lang="ja-JP" altLang="ja-JP" sz="1300">
            <a:effectLst/>
          </a:endParaRPr>
        </a:p>
        <a:p>
          <a:r>
            <a:rPr kumimoji="1" lang="ja-JP" altLang="ja-JP" sz="1300">
              <a:solidFill>
                <a:schemeClr val="dk1"/>
              </a:solidFill>
              <a:effectLst/>
              <a:latin typeface="+mn-lt"/>
              <a:ea typeface="+mn-ea"/>
              <a:cs typeface="+mn-cs"/>
            </a:rPr>
            <a:t>　人口千人当たり職員数は、</a:t>
          </a:r>
          <a:r>
            <a:rPr kumimoji="1" lang="ja-JP" altLang="en-US" sz="1300">
              <a:solidFill>
                <a:schemeClr val="dk1"/>
              </a:solidFill>
              <a:effectLst/>
              <a:latin typeface="+mn-lt"/>
              <a:ea typeface="+mn-ea"/>
              <a:cs typeface="+mn-cs"/>
            </a:rPr>
            <a:t>１０．２８</a:t>
          </a:r>
          <a:r>
            <a:rPr kumimoji="1" lang="ja-JP" altLang="ja-JP" sz="1300">
              <a:solidFill>
                <a:schemeClr val="dk1"/>
              </a:solidFill>
              <a:effectLst/>
              <a:latin typeface="+mn-lt"/>
              <a:ea typeface="+mn-ea"/>
              <a:cs typeface="+mn-cs"/>
            </a:rPr>
            <a:t>人と類似団体と比べ１１．</a:t>
          </a:r>
          <a:r>
            <a:rPr kumimoji="1" lang="ja-JP" altLang="en-US" sz="1300">
              <a:solidFill>
                <a:schemeClr val="dk1"/>
              </a:solidFill>
              <a:effectLst/>
              <a:latin typeface="+mn-lt"/>
              <a:ea typeface="+mn-ea"/>
              <a:cs typeface="+mn-cs"/>
            </a:rPr>
            <a:t>４７</a:t>
          </a:r>
          <a:r>
            <a:rPr kumimoji="1" lang="ja-JP" altLang="ja-JP" sz="1300">
              <a:solidFill>
                <a:schemeClr val="dk1"/>
              </a:solidFill>
              <a:effectLst/>
              <a:latin typeface="+mn-lt"/>
              <a:ea typeface="+mn-ea"/>
              <a:cs typeface="+mn-cs"/>
            </a:rPr>
            <a:t>人少ない状況であるが、原子力災害の影響もあり、帰村後の人口推計を見通すことが難しいことから、正規職員の増員も難しい状況にある。</a:t>
          </a:r>
          <a:endParaRPr lang="ja-JP" altLang="ja-JP" sz="1300">
            <a:effectLst/>
          </a:endParaRPr>
        </a:p>
        <a:p>
          <a:r>
            <a:rPr kumimoji="1" lang="ja-JP" altLang="ja-JP" sz="1300">
              <a:solidFill>
                <a:schemeClr val="dk1"/>
              </a:solidFill>
              <a:effectLst/>
              <a:latin typeface="+mn-lt"/>
              <a:ea typeface="+mn-ea"/>
              <a:cs typeface="+mn-cs"/>
            </a:rPr>
            <a:t>　しかし、震災対応にかかる職員不足の面があり、適正な職員配置についても引き続き検討していく。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23470</xdr:rowOff>
    </xdr:from>
    <xdr:to>
      <xdr:col>24</xdr:col>
      <xdr:colOff>558800</xdr:colOff>
      <xdr:row>60</xdr:row>
      <xdr:rowOff>32156</xdr:rowOff>
    </xdr:to>
    <xdr:cxnSp macro="">
      <xdr:nvCxnSpPr>
        <xdr:cNvPr id="314" name="直線コネクタ 313"/>
        <xdr:cNvCxnSpPr/>
      </xdr:nvCxnSpPr>
      <xdr:spPr>
        <a:xfrm>
          <a:off x="16179800" y="10310470"/>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20815</xdr:rowOff>
    </xdr:from>
    <xdr:to>
      <xdr:col>23</xdr:col>
      <xdr:colOff>406400</xdr:colOff>
      <xdr:row>60</xdr:row>
      <xdr:rowOff>23470</xdr:rowOff>
    </xdr:to>
    <xdr:cxnSp macro="">
      <xdr:nvCxnSpPr>
        <xdr:cNvPr id="317" name="直線コネクタ 316"/>
        <xdr:cNvCxnSpPr/>
      </xdr:nvCxnSpPr>
      <xdr:spPr>
        <a:xfrm>
          <a:off x="15290800" y="10307815"/>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8992</xdr:rowOff>
    </xdr:from>
    <xdr:to>
      <xdr:col>22</xdr:col>
      <xdr:colOff>203200</xdr:colOff>
      <xdr:row>60</xdr:row>
      <xdr:rowOff>20815</xdr:rowOff>
    </xdr:to>
    <xdr:cxnSp macro="">
      <xdr:nvCxnSpPr>
        <xdr:cNvPr id="320" name="直線コネクタ 319"/>
        <xdr:cNvCxnSpPr/>
      </xdr:nvCxnSpPr>
      <xdr:spPr>
        <a:xfrm>
          <a:off x="14401800" y="10295992"/>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107797</xdr:rowOff>
    </xdr:from>
    <xdr:to>
      <xdr:col>22</xdr:col>
      <xdr:colOff>254000</xdr:colOff>
      <xdr:row>61</xdr:row>
      <xdr:rowOff>37947</xdr:rowOff>
    </xdr:to>
    <xdr:sp macro="" textlink="">
      <xdr:nvSpPr>
        <xdr:cNvPr id="321" name="フローチャート : 判断 320"/>
        <xdr:cNvSpPr/>
      </xdr:nvSpPr>
      <xdr:spPr>
        <a:xfrm>
          <a:off x="15240000" y="1039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22724</xdr:rowOff>
    </xdr:from>
    <xdr:ext cx="762000" cy="259045"/>
    <xdr:sp macro="" textlink="">
      <xdr:nvSpPr>
        <xdr:cNvPr id="322" name="テキスト ボックス 321"/>
        <xdr:cNvSpPr txBox="1"/>
      </xdr:nvSpPr>
      <xdr:spPr>
        <a:xfrm>
          <a:off x="14909800" y="1048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8992</xdr:rowOff>
    </xdr:from>
    <xdr:to>
      <xdr:col>21</xdr:col>
      <xdr:colOff>0</xdr:colOff>
      <xdr:row>60</xdr:row>
      <xdr:rowOff>12370</xdr:rowOff>
    </xdr:to>
    <xdr:cxnSp macro="">
      <xdr:nvCxnSpPr>
        <xdr:cNvPr id="323" name="直線コネクタ 322"/>
        <xdr:cNvCxnSpPr/>
      </xdr:nvCxnSpPr>
      <xdr:spPr>
        <a:xfrm flipV="1">
          <a:off x="13512800" y="10295992"/>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96456</xdr:rowOff>
    </xdr:from>
    <xdr:to>
      <xdr:col>21</xdr:col>
      <xdr:colOff>50800</xdr:colOff>
      <xdr:row>61</xdr:row>
      <xdr:rowOff>26606</xdr:rowOff>
    </xdr:to>
    <xdr:sp macro="" textlink="">
      <xdr:nvSpPr>
        <xdr:cNvPr id="324" name="フローチャート : 判断 323"/>
        <xdr:cNvSpPr/>
      </xdr:nvSpPr>
      <xdr:spPr>
        <a:xfrm>
          <a:off x="14351000" y="1038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11383</xdr:rowOff>
    </xdr:from>
    <xdr:ext cx="762000" cy="259045"/>
    <xdr:sp macro="" textlink="">
      <xdr:nvSpPr>
        <xdr:cNvPr id="325" name="テキスト ボックス 324"/>
        <xdr:cNvSpPr txBox="1"/>
      </xdr:nvSpPr>
      <xdr:spPr>
        <a:xfrm>
          <a:off x="14020800" y="1046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93320</xdr:rowOff>
    </xdr:from>
    <xdr:to>
      <xdr:col>19</xdr:col>
      <xdr:colOff>533400</xdr:colOff>
      <xdr:row>61</xdr:row>
      <xdr:rowOff>23470</xdr:rowOff>
    </xdr:to>
    <xdr:sp macro="" textlink="">
      <xdr:nvSpPr>
        <xdr:cNvPr id="326" name="フローチャート : 判断 325"/>
        <xdr:cNvSpPr/>
      </xdr:nvSpPr>
      <xdr:spPr>
        <a:xfrm>
          <a:off x="13462000" y="1038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8247</xdr:rowOff>
    </xdr:from>
    <xdr:ext cx="762000" cy="259045"/>
    <xdr:sp macro="" textlink="">
      <xdr:nvSpPr>
        <xdr:cNvPr id="327" name="テキスト ボックス 326"/>
        <xdr:cNvSpPr txBox="1"/>
      </xdr:nvSpPr>
      <xdr:spPr>
        <a:xfrm>
          <a:off x="13131800" y="104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152806</xdr:rowOff>
    </xdr:from>
    <xdr:to>
      <xdr:col>24</xdr:col>
      <xdr:colOff>609600</xdr:colOff>
      <xdr:row>60</xdr:row>
      <xdr:rowOff>82956</xdr:rowOff>
    </xdr:to>
    <xdr:sp macro="" textlink="">
      <xdr:nvSpPr>
        <xdr:cNvPr id="333" name="円/楕円 332"/>
        <xdr:cNvSpPr/>
      </xdr:nvSpPr>
      <xdr:spPr>
        <a:xfrm>
          <a:off x="16967200" y="102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74083</xdr:rowOff>
    </xdr:from>
    <xdr:ext cx="762000" cy="259045"/>
    <xdr:sp macro="" textlink="">
      <xdr:nvSpPr>
        <xdr:cNvPr id="334" name="定員管理の状況該当値テキスト"/>
        <xdr:cNvSpPr txBox="1"/>
      </xdr:nvSpPr>
      <xdr:spPr>
        <a:xfrm>
          <a:off x="17106900" y="1018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144120</xdr:rowOff>
    </xdr:from>
    <xdr:to>
      <xdr:col>23</xdr:col>
      <xdr:colOff>457200</xdr:colOff>
      <xdr:row>60</xdr:row>
      <xdr:rowOff>74270</xdr:rowOff>
    </xdr:to>
    <xdr:sp macro="" textlink="">
      <xdr:nvSpPr>
        <xdr:cNvPr id="335" name="円/楕円 334"/>
        <xdr:cNvSpPr/>
      </xdr:nvSpPr>
      <xdr:spPr>
        <a:xfrm>
          <a:off x="16129000" y="102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84447</xdr:rowOff>
    </xdr:from>
    <xdr:ext cx="736600" cy="259045"/>
    <xdr:sp macro="" textlink="">
      <xdr:nvSpPr>
        <xdr:cNvPr id="336" name="テキスト ボックス 335"/>
        <xdr:cNvSpPr txBox="1"/>
      </xdr:nvSpPr>
      <xdr:spPr>
        <a:xfrm>
          <a:off x="15798800" y="1002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141465</xdr:rowOff>
    </xdr:from>
    <xdr:to>
      <xdr:col>22</xdr:col>
      <xdr:colOff>254000</xdr:colOff>
      <xdr:row>60</xdr:row>
      <xdr:rowOff>71615</xdr:rowOff>
    </xdr:to>
    <xdr:sp macro="" textlink="">
      <xdr:nvSpPr>
        <xdr:cNvPr id="337" name="円/楕円 336"/>
        <xdr:cNvSpPr/>
      </xdr:nvSpPr>
      <xdr:spPr>
        <a:xfrm>
          <a:off x="15240000" y="102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81792</xdr:rowOff>
    </xdr:from>
    <xdr:ext cx="762000" cy="259045"/>
    <xdr:sp macro="" textlink="">
      <xdr:nvSpPr>
        <xdr:cNvPr id="338" name="テキスト ボックス 337"/>
        <xdr:cNvSpPr txBox="1"/>
      </xdr:nvSpPr>
      <xdr:spPr>
        <a:xfrm>
          <a:off x="14909800" y="100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129642</xdr:rowOff>
    </xdr:from>
    <xdr:to>
      <xdr:col>21</xdr:col>
      <xdr:colOff>50800</xdr:colOff>
      <xdr:row>60</xdr:row>
      <xdr:rowOff>59792</xdr:rowOff>
    </xdr:to>
    <xdr:sp macro="" textlink="">
      <xdr:nvSpPr>
        <xdr:cNvPr id="339" name="円/楕円 338"/>
        <xdr:cNvSpPr/>
      </xdr:nvSpPr>
      <xdr:spPr>
        <a:xfrm>
          <a:off x="14351000" y="1024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69969</xdr:rowOff>
    </xdr:from>
    <xdr:ext cx="762000" cy="259045"/>
    <xdr:sp macro="" textlink="">
      <xdr:nvSpPr>
        <xdr:cNvPr id="340" name="テキスト ボックス 339"/>
        <xdr:cNvSpPr txBox="1"/>
      </xdr:nvSpPr>
      <xdr:spPr>
        <a:xfrm>
          <a:off x="14020800" y="100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133020</xdr:rowOff>
    </xdr:from>
    <xdr:to>
      <xdr:col>19</xdr:col>
      <xdr:colOff>533400</xdr:colOff>
      <xdr:row>60</xdr:row>
      <xdr:rowOff>63170</xdr:rowOff>
    </xdr:to>
    <xdr:sp macro="" textlink="">
      <xdr:nvSpPr>
        <xdr:cNvPr id="341" name="円/楕円 340"/>
        <xdr:cNvSpPr/>
      </xdr:nvSpPr>
      <xdr:spPr>
        <a:xfrm>
          <a:off x="13462000" y="102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73347</xdr:rowOff>
    </xdr:from>
    <xdr:ext cx="762000" cy="259045"/>
    <xdr:sp macro="" textlink="">
      <xdr:nvSpPr>
        <xdr:cNvPr id="342" name="テキスト ボックス 341"/>
        <xdr:cNvSpPr txBox="1"/>
      </xdr:nvSpPr>
      <xdr:spPr>
        <a:xfrm>
          <a:off x="13131800" y="1001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年度の実質公債費比率は、平成２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年度と比較して</a:t>
          </a:r>
          <a:r>
            <a:rPr kumimoji="1" lang="ja-JP" altLang="en-US" sz="1300">
              <a:solidFill>
                <a:schemeClr val="dk1"/>
              </a:solidFill>
              <a:effectLst/>
              <a:latin typeface="+mn-lt"/>
              <a:ea typeface="+mn-ea"/>
              <a:cs typeface="+mn-cs"/>
            </a:rPr>
            <a:t>０．２減</a:t>
          </a:r>
          <a:r>
            <a:rPr kumimoji="1" lang="ja-JP" altLang="ja-JP" sz="1300">
              <a:solidFill>
                <a:schemeClr val="dk1"/>
              </a:solidFill>
              <a:effectLst/>
              <a:latin typeface="+mn-lt"/>
              <a:ea typeface="+mn-ea"/>
              <a:cs typeface="+mn-cs"/>
            </a:rPr>
            <a:t>の「６．</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」、単年度比較では</a:t>
          </a:r>
          <a:r>
            <a:rPr kumimoji="1" lang="ja-JP" altLang="en-US" sz="1300">
              <a:solidFill>
                <a:schemeClr val="dk1"/>
              </a:solidFill>
              <a:effectLst/>
              <a:latin typeface="+mn-lt"/>
              <a:ea typeface="+mn-ea"/>
              <a:cs typeface="+mn-cs"/>
            </a:rPr>
            <a:t>０．６２６５９</a:t>
          </a:r>
          <a:r>
            <a:rPr kumimoji="1" lang="ja-JP" altLang="ja-JP" sz="1300">
              <a:solidFill>
                <a:schemeClr val="dk1"/>
              </a:solidFill>
              <a:effectLst/>
              <a:latin typeface="+mn-lt"/>
              <a:ea typeface="+mn-ea"/>
              <a:cs typeface="+mn-cs"/>
            </a:rPr>
            <a:t>減の「</a:t>
          </a:r>
          <a:r>
            <a:rPr kumimoji="1" lang="ja-JP" altLang="en-US" sz="1300">
              <a:solidFill>
                <a:schemeClr val="dk1"/>
              </a:solidFill>
              <a:effectLst/>
              <a:latin typeface="+mn-lt"/>
              <a:ea typeface="+mn-ea"/>
              <a:cs typeface="+mn-cs"/>
            </a:rPr>
            <a:t>５．９２５７１</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単年度比較の減は、平成２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年度と比較して、普通交付税が</a:t>
          </a:r>
          <a:r>
            <a:rPr kumimoji="1" lang="ja-JP" altLang="en-US" sz="1300">
              <a:solidFill>
                <a:schemeClr val="dk1"/>
              </a:solidFill>
              <a:effectLst/>
              <a:latin typeface="+mn-lt"/>
              <a:ea typeface="+mn-ea"/>
              <a:cs typeface="+mn-cs"/>
            </a:rPr>
            <a:t>２９７，７１０</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するなど算定上の分母が</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したが、算定上の分子において、平成１</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年度過疎債の償還が終了するなど、昨年度のピーク時から「地方債の元利償還金」が</a:t>
          </a:r>
          <a:r>
            <a:rPr kumimoji="1" lang="ja-JP" altLang="en-US" sz="1300">
              <a:solidFill>
                <a:schemeClr val="dk1"/>
              </a:solidFill>
              <a:effectLst/>
              <a:latin typeface="+mn-lt"/>
              <a:ea typeface="+mn-ea"/>
              <a:cs typeface="+mn-cs"/>
            </a:rPr>
            <a:t>８４，２９４</a:t>
          </a:r>
          <a:r>
            <a:rPr kumimoji="1" lang="ja-JP" altLang="ja-JP" sz="1300">
              <a:solidFill>
                <a:schemeClr val="dk1"/>
              </a:solidFill>
              <a:effectLst/>
              <a:latin typeface="+mn-lt"/>
              <a:ea typeface="+mn-ea"/>
              <a:cs typeface="+mn-cs"/>
            </a:rPr>
            <a:t>千円減したことが主な要因である。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23114</xdr:rowOff>
    </xdr:from>
    <xdr:to>
      <xdr:col>24</xdr:col>
      <xdr:colOff>558800</xdr:colOff>
      <xdr:row>41</xdr:row>
      <xdr:rowOff>32766</xdr:rowOff>
    </xdr:to>
    <xdr:cxnSp macro="">
      <xdr:nvCxnSpPr>
        <xdr:cNvPr id="373" name="直線コネクタ 372"/>
        <xdr:cNvCxnSpPr/>
      </xdr:nvCxnSpPr>
      <xdr:spPr>
        <a:xfrm flipV="1">
          <a:off x="16179800" y="705256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32766</xdr:rowOff>
    </xdr:from>
    <xdr:to>
      <xdr:col>23</xdr:col>
      <xdr:colOff>406400</xdr:colOff>
      <xdr:row>41</xdr:row>
      <xdr:rowOff>32766</xdr:rowOff>
    </xdr:to>
    <xdr:cxnSp macro="">
      <xdr:nvCxnSpPr>
        <xdr:cNvPr id="376" name="直線コネクタ 375"/>
        <xdr:cNvCxnSpPr/>
      </xdr:nvCxnSpPr>
      <xdr:spPr>
        <a:xfrm>
          <a:off x="15290800" y="706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32766</xdr:rowOff>
    </xdr:from>
    <xdr:to>
      <xdr:col>22</xdr:col>
      <xdr:colOff>203200</xdr:colOff>
      <xdr:row>41</xdr:row>
      <xdr:rowOff>42418</xdr:rowOff>
    </xdr:to>
    <xdr:cxnSp macro="">
      <xdr:nvCxnSpPr>
        <xdr:cNvPr id="379" name="直線コネクタ 378"/>
        <xdr:cNvCxnSpPr/>
      </xdr:nvCxnSpPr>
      <xdr:spPr>
        <a:xfrm flipV="1">
          <a:off x="14401800" y="70622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81" name="テキスト ボックス 380"/>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42418</xdr:rowOff>
    </xdr:from>
    <xdr:to>
      <xdr:col>21</xdr:col>
      <xdr:colOff>0</xdr:colOff>
      <xdr:row>41</xdr:row>
      <xdr:rowOff>81026</xdr:rowOff>
    </xdr:to>
    <xdr:cxnSp macro="">
      <xdr:nvCxnSpPr>
        <xdr:cNvPr id="382" name="直線コネクタ 381"/>
        <xdr:cNvCxnSpPr/>
      </xdr:nvCxnSpPr>
      <xdr:spPr>
        <a:xfrm flipV="1">
          <a:off x="13512800" y="70718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384" name="テキスト ボックス 383"/>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86" name="テキスト ボックス 385"/>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92" name="円/楕円 391"/>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160291</xdr:rowOff>
    </xdr:from>
    <xdr:ext cx="762000" cy="259045"/>
    <xdr:sp macro="" textlink="">
      <xdr:nvSpPr>
        <xdr:cNvPr id="393" name="公債費負担の状況該当値テキスト"/>
        <xdr:cNvSpPr txBox="1"/>
      </xdr:nvSpPr>
      <xdr:spPr>
        <a:xfrm>
          <a:off x="17106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153416</xdr:rowOff>
    </xdr:from>
    <xdr:to>
      <xdr:col>23</xdr:col>
      <xdr:colOff>457200</xdr:colOff>
      <xdr:row>41</xdr:row>
      <xdr:rowOff>83566</xdr:rowOff>
    </xdr:to>
    <xdr:sp macro="" textlink="">
      <xdr:nvSpPr>
        <xdr:cNvPr id="394" name="円/楕円 393"/>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93743</xdr:rowOff>
    </xdr:from>
    <xdr:ext cx="736600" cy="259045"/>
    <xdr:sp macro="" textlink="">
      <xdr:nvSpPr>
        <xdr:cNvPr id="395" name="テキスト ボックス 394"/>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153416</xdr:rowOff>
    </xdr:from>
    <xdr:to>
      <xdr:col>22</xdr:col>
      <xdr:colOff>254000</xdr:colOff>
      <xdr:row>41</xdr:row>
      <xdr:rowOff>83566</xdr:rowOff>
    </xdr:to>
    <xdr:sp macro="" textlink="">
      <xdr:nvSpPr>
        <xdr:cNvPr id="396" name="円/楕円 395"/>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93743</xdr:rowOff>
    </xdr:from>
    <xdr:ext cx="762000" cy="259045"/>
    <xdr:sp macro="" textlink="">
      <xdr:nvSpPr>
        <xdr:cNvPr id="397" name="テキスト ボックス 396"/>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163068</xdr:rowOff>
    </xdr:from>
    <xdr:to>
      <xdr:col>21</xdr:col>
      <xdr:colOff>50800</xdr:colOff>
      <xdr:row>41</xdr:row>
      <xdr:rowOff>93218</xdr:rowOff>
    </xdr:to>
    <xdr:sp macro="" textlink="">
      <xdr:nvSpPr>
        <xdr:cNvPr id="398" name="円/楕円 397"/>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103395</xdr:rowOff>
    </xdr:from>
    <xdr:ext cx="762000" cy="259045"/>
    <xdr:sp macro="" textlink="">
      <xdr:nvSpPr>
        <xdr:cNvPr id="399" name="テキスト ボックス 398"/>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30226</xdr:rowOff>
    </xdr:from>
    <xdr:to>
      <xdr:col>19</xdr:col>
      <xdr:colOff>533400</xdr:colOff>
      <xdr:row>41</xdr:row>
      <xdr:rowOff>131826</xdr:rowOff>
    </xdr:to>
    <xdr:sp macro="" textlink="">
      <xdr:nvSpPr>
        <xdr:cNvPr id="400" name="円/楕円 399"/>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142003</xdr:rowOff>
    </xdr:from>
    <xdr:ext cx="762000" cy="259045"/>
    <xdr:sp macro="" textlink="">
      <xdr:nvSpPr>
        <xdr:cNvPr id="401" name="テキスト ボックス 400"/>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年度算定は、昨年度に引き続き、「将来負担額」に対して「充当可能財源等」が上回り、算定上の分子がマイナスとなったため、算定されないこととなった。</a:t>
          </a:r>
          <a:endParaRPr lang="ja-JP" altLang="ja-JP" sz="1300">
            <a:effectLst/>
          </a:endParaRPr>
        </a:p>
        <a:p>
          <a:r>
            <a:rPr kumimoji="1" lang="ja-JP" altLang="ja-JP" sz="1300">
              <a:solidFill>
                <a:schemeClr val="dk1"/>
              </a:solidFill>
              <a:effectLst/>
              <a:latin typeface="+mn-lt"/>
              <a:ea typeface="+mn-ea"/>
              <a:cs typeface="+mn-cs"/>
            </a:rPr>
            <a:t>　これは、平成２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年度と比較して、</a:t>
          </a:r>
          <a:r>
            <a:rPr kumimoji="1" lang="ja-JP" altLang="en-US" sz="1300">
              <a:solidFill>
                <a:schemeClr val="dk1"/>
              </a:solidFill>
              <a:effectLst/>
              <a:latin typeface="+mn-lt"/>
              <a:ea typeface="+mn-ea"/>
              <a:cs typeface="+mn-cs"/>
            </a:rPr>
            <a:t>帰還環境整備交付金基金８６１，４２６</a:t>
          </a:r>
          <a:r>
            <a:rPr kumimoji="1" lang="ja-JP" altLang="ja-JP" sz="1300">
              <a:solidFill>
                <a:schemeClr val="dk1"/>
              </a:solidFill>
              <a:effectLst/>
              <a:latin typeface="+mn-lt"/>
              <a:ea typeface="+mn-ea"/>
              <a:cs typeface="+mn-cs"/>
            </a:rPr>
            <a:t>千円、陽はまた昇る基金</a:t>
          </a:r>
          <a:r>
            <a:rPr kumimoji="1" lang="ja-JP" altLang="en-US" sz="1300">
              <a:solidFill>
                <a:schemeClr val="dk1"/>
              </a:solidFill>
              <a:effectLst/>
              <a:latin typeface="+mn-lt"/>
              <a:ea typeface="+mn-ea"/>
              <a:cs typeface="+mn-cs"/>
            </a:rPr>
            <a:t>２６１，００９</a:t>
          </a:r>
          <a:r>
            <a:rPr kumimoji="1" lang="ja-JP" altLang="ja-JP" sz="1300">
              <a:solidFill>
                <a:schemeClr val="dk1"/>
              </a:solidFill>
              <a:effectLst/>
              <a:latin typeface="+mn-lt"/>
              <a:ea typeface="+mn-ea"/>
              <a:cs typeface="+mn-cs"/>
            </a:rPr>
            <a:t>千円等の増など、「充当可能基金」が</a:t>
          </a:r>
          <a:r>
            <a:rPr kumimoji="1" lang="ja-JP" altLang="en-US" sz="1300">
              <a:solidFill>
                <a:schemeClr val="dk1"/>
              </a:solidFill>
              <a:effectLst/>
              <a:latin typeface="+mn-lt"/>
              <a:ea typeface="+mn-ea"/>
              <a:cs typeface="+mn-cs"/>
            </a:rPr>
            <a:t>７６４，７１０</a:t>
          </a:r>
          <a:r>
            <a:rPr kumimoji="1" lang="ja-JP" altLang="ja-JP" sz="1300">
              <a:solidFill>
                <a:schemeClr val="dk1"/>
              </a:solidFill>
              <a:effectLst/>
              <a:latin typeface="+mn-lt"/>
              <a:ea typeface="+mn-ea"/>
              <a:cs typeface="+mn-cs"/>
            </a:rPr>
            <a:t>千円増となったことが主な要因である。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131808</xdr:rowOff>
    </xdr:from>
    <xdr:to>
      <xdr:col>19</xdr:col>
      <xdr:colOff>533400</xdr:colOff>
      <xdr:row>14</xdr:row>
      <xdr:rowOff>61958</xdr:rowOff>
    </xdr:to>
    <xdr:sp macro="" textlink="">
      <xdr:nvSpPr>
        <xdr:cNvPr id="445" name="フローチャート : 判断 444"/>
        <xdr:cNvSpPr/>
      </xdr:nvSpPr>
      <xdr:spPr>
        <a:xfrm>
          <a:off x="13462000" y="236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72135</xdr:rowOff>
    </xdr:from>
    <xdr:ext cx="762000" cy="259045"/>
    <xdr:sp macro="" textlink="">
      <xdr:nvSpPr>
        <xdr:cNvPr id="446" name="テキスト ボックス 445"/>
        <xdr:cNvSpPr txBox="1"/>
      </xdr:nvSpPr>
      <xdr:spPr>
        <a:xfrm>
          <a:off x="13131800" y="212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福島県飯舘村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6,128
6,090
230.13
11,113,392
10,315,305
377,790
2,775,586
4,085,052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例年、類似団体とほぼ同程度の水準であるが、昨年度と比較して</a:t>
          </a:r>
          <a:r>
            <a:rPr kumimoji="1" lang="ja-JP" altLang="en-US" sz="1300">
              <a:solidFill>
                <a:schemeClr val="dk1"/>
              </a:solidFill>
              <a:effectLst/>
              <a:latin typeface="+mn-lt"/>
              <a:ea typeface="+mn-ea"/>
              <a:cs typeface="+mn-cs"/>
            </a:rPr>
            <a:t>３．４</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している。引き続き、飯舘村自立計画（新たな出発プラン）等に基づき、抑制を図っていく。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140716</xdr:rowOff>
    </xdr:from>
    <xdr:to>
      <xdr:col>7</xdr:col>
      <xdr:colOff>15875</xdr:colOff>
      <xdr:row>37</xdr:row>
      <xdr:rowOff>124714</xdr:rowOff>
    </xdr:to>
    <xdr:cxnSp macro="">
      <xdr:nvCxnSpPr>
        <xdr:cNvPr id="64" name="直線コネクタ 63"/>
        <xdr:cNvCxnSpPr/>
      </xdr:nvCxnSpPr>
      <xdr:spPr>
        <a:xfrm>
          <a:off x="3987800" y="631291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140716</xdr:rowOff>
    </xdr:from>
    <xdr:to>
      <xdr:col>5</xdr:col>
      <xdr:colOff>549275</xdr:colOff>
      <xdr:row>37</xdr:row>
      <xdr:rowOff>83566</xdr:rowOff>
    </xdr:to>
    <xdr:cxnSp macro="">
      <xdr:nvCxnSpPr>
        <xdr:cNvPr id="67" name="直線コネクタ 66"/>
        <xdr:cNvCxnSpPr/>
      </xdr:nvCxnSpPr>
      <xdr:spPr>
        <a:xfrm flipV="1">
          <a:off x="3098800" y="631291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42418</xdr:rowOff>
    </xdr:from>
    <xdr:to>
      <xdr:col>4</xdr:col>
      <xdr:colOff>346075</xdr:colOff>
      <xdr:row>37</xdr:row>
      <xdr:rowOff>83566</xdr:rowOff>
    </xdr:to>
    <xdr:cxnSp macro="">
      <xdr:nvCxnSpPr>
        <xdr:cNvPr id="70" name="直線コネクタ 69"/>
        <xdr:cNvCxnSpPr/>
      </xdr:nvCxnSpPr>
      <xdr:spPr>
        <a:xfrm>
          <a:off x="2209800" y="63860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140716</xdr:rowOff>
    </xdr:from>
    <xdr:to>
      <xdr:col>3</xdr:col>
      <xdr:colOff>142875</xdr:colOff>
      <xdr:row>37</xdr:row>
      <xdr:rowOff>42418</xdr:rowOff>
    </xdr:to>
    <xdr:cxnSp macro="">
      <xdr:nvCxnSpPr>
        <xdr:cNvPr id="73" name="直線コネクタ 72"/>
        <xdr:cNvCxnSpPr/>
      </xdr:nvCxnSpPr>
      <xdr:spPr>
        <a:xfrm>
          <a:off x="1320800" y="63129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73914</xdr:rowOff>
    </xdr:from>
    <xdr:to>
      <xdr:col>7</xdr:col>
      <xdr:colOff>66675</xdr:colOff>
      <xdr:row>38</xdr:row>
      <xdr:rowOff>4064</xdr:rowOff>
    </xdr:to>
    <xdr:sp macro="" textlink="">
      <xdr:nvSpPr>
        <xdr:cNvPr id="83" name="円/楕円 82"/>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45991</xdr:rowOff>
    </xdr:from>
    <xdr:ext cx="762000" cy="259045"/>
    <xdr:sp macro="" textlink="">
      <xdr:nvSpPr>
        <xdr:cNvPr id="84" name="人件費該当値テキスト"/>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89916</xdr:rowOff>
    </xdr:from>
    <xdr:to>
      <xdr:col>5</xdr:col>
      <xdr:colOff>600075</xdr:colOff>
      <xdr:row>37</xdr:row>
      <xdr:rowOff>20066</xdr:rowOff>
    </xdr:to>
    <xdr:sp macro="" textlink="">
      <xdr:nvSpPr>
        <xdr:cNvPr id="85" name="円/楕円 84"/>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86" name="テキスト ボックス 85"/>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32766</xdr:rowOff>
    </xdr:from>
    <xdr:to>
      <xdr:col>4</xdr:col>
      <xdr:colOff>396875</xdr:colOff>
      <xdr:row>37</xdr:row>
      <xdr:rowOff>134366</xdr:rowOff>
    </xdr:to>
    <xdr:sp macro="" textlink="">
      <xdr:nvSpPr>
        <xdr:cNvPr id="87" name="円/楕円 86"/>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119143</xdr:rowOff>
    </xdr:from>
    <xdr:ext cx="762000" cy="259045"/>
    <xdr:sp macro="" textlink="">
      <xdr:nvSpPr>
        <xdr:cNvPr id="88" name="テキスト ボックス 87"/>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163068</xdr:rowOff>
    </xdr:from>
    <xdr:to>
      <xdr:col>3</xdr:col>
      <xdr:colOff>193675</xdr:colOff>
      <xdr:row>37</xdr:row>
      <xdr:rowOff>93218</xdr:rowOff>
    </xdr:to>
    <xdr:sp macro="" textlink="">
      <xdr:nvSpPr>
        <xdr:cNvPr id="89" name="円/楕円 88"/>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77995</xdr:rowOff>
    </xdr:from>
    <xdr:ext cx="762000" cy="259045"/>
    <xdr:sp macro="" textlink="">
      <xdr:nvSpPr>
        <xdr:cNvPr id="90" name="テキスト ボックス 89"/>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89916</xdr:rowOff>
    </xdr:from>
    <xdr:to>
      <xdr:col>1</xdr:col>
      <xdr:colOff>676275</xdr:colOff>
      <xdr:row>37</xdr:row>
      <xdr:rowOff>20066</xdr:rowOff>
    </xdr:to>
    <xdr:sp macro="" textlink="">
      <xdr:nvSpPr>
        <xdr:cNvPr id="91" name="円/楕円 90"/>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30243</xdr:rowOff>
    </xdr:from>
    <xdr:ext cx="762000" cy="259045"/>
    <xdr:sp macro="" textlink="">
      <xdr:nvSpPr>
        <xdr:cNvPr id="92" name="テキスト ボックス 91"/>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例年、類似団体と比較して若干</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回った。物件費の総額は、</a:t>
          </a:r>
          <a:r>
            <a:rPr kumimoji="1" lang="ja-JP" altLang="en-US" sz="1300">
              <a:solidFill>
                <a:schemeClr val="dk1"/>
              </a:solidFill>
              <a:effectLst/>
              <a:latin typeface="+mn-lt"/>
              <a:ea typeface="+mn-ea"/>
              <a:cs typeface="+mn-cs"/>
            </a:rPr>
            <a:t>復旧復興</a:t>
          </a:r>
          <a:r>
            <a:rPr kumimoji="1" lang="ja-JP" altLang="ja-JP" sz="1300">
              <a:solidFill>
                <a:schemeClr val="dk1"/>
              </a:solidFill>
              <a:effectLst/>
              <a:latin typeface="+mn-lt"/>
              <a:ea typeface="+mn-ea"/>
              <a:cs typeface="+mn-cs"/>
            </a:rPr>
            <a:t>に伴い、昨年同様、業務委託などが多い状況にある。</a:t>
          </a:r>
          <a:endParaRPr lang="ja-JP" altLang="ja-JP" sz="1300">
            <a:effectLst/>
          </a:endParaRPr>
        </a:p>
        <a:p>
          <a:r>
            <a:rPr kumimoji="1" lang="ja-JP" altLang="ja-JP" sz="1300">
              <a:solidFill>
                <a:schemeClr val="dk1"/>
              </a:solidFill>
              <a:effectLst/>
              <a:latin typeface="+mn-lt"/>
              <a:ea typeface="+mn-ea"/>
              <a:cs typeface="+mn-cs"/>
            </a:rPr>
            <a:t>　引き続き、経常経費の削減取り組みや事務事業の見直し等により、抑制を図る。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17</xdr:row>
      <xdr:rowOff>54610</xdr:rowOff>
    </xdr:to>
    <xdr:cxnSp macro="">
      <xdr:nvCxnSpPr>
        <xdr:cNvPr id="125" name="直線コネクタ 124"/>
        <xdr:cNvCxnSpPr/>
      </xdr:nvCxnSpPr>
      <xdr:spPr>
        <a:xfrm>
          <a:off x="15671800" y="28244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81280</xdr:rowOff>
    </xdr:from>
    <xdr:to>
      <xdr:col>22</xdr:col>
      <xdr:colOff>565150</xdr:colOff>
      <xdr:row>17</xdr:row>
      <xdr:rowOff>39370</xdr:rowOff>
    </xdr:to>
    <xdr:cxnSp macro="">
      <xdr:nvCxnSpPr>
        <xdr:cNvPr id="128" name="直線コネクタ 127"/>
        <xdr:cNvCxnSpPr/>
      </xdr:nvCxnSpPr>
      <xdr:spPr>
        <a:xfrm flipV="1">
          <a:off x="14782800" y="2824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142240</xdr:rowOff>
    </xdr:from>
    <xdr:to>
      <xdr:col>21</xdr:col>
      <xdr:colOff>361950</xdr:colOff>
      <xdr:row>17</xdr:row>
      <xdr:rowOff>39370</xdr:rowOff>
    </xdr:to>
    <xdr:cxnSp macro="">
      <xdr:nvCxnSpPr>
        <xdr:cNvPr id="131" name="直線コネクタ 130"/>
        <xdr:cNvCxnSpPr/>
      </xdr:nvCxnSpPr>
      <xdr:spPr>
        <a:xfrm>
          <a:off x="13893800" y="2885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142240</xdr:rowOff>
    </xdr:to>
    <xdr:cxnSp macro="">
      <xdr:nvCxnSpPr>
        <xdr:cNvPr id="134" name="直線コネクタ 133"/>
        <xdr:cNvCxnSpPr/>
      </xdr:nvCxnSpPr>
      <xdr:spPr>
        <a:xfrm>
          <a:off x="13004800" y="28016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3810</xdr:rowOff>
    </xdr:from>
    <xdr:to>
      <xdr:col>24</xdr:col>
      <xdr:colOff>82550</xdr:colOff>
      <xdr:row>17</xdr:row>
      <xdr:rowOff>105410</xdr:rowOff>
    </xdr:to>
    <xdr:sp macro="" textlink="">
      <xdr:nvSpPr>
        <xdr:cNvPr id="144" name="円/楕円 143"/>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147337</xdr:rowOff>
    </xdr:from>
    <xdr:ext cx="762000" cy="259045"/>
    <xdr:sp macro="" textlink="">
      <xdr:nvSpPr>
        <xdr:cNvPr id="145" name="物件費該当値テキスト"/>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30480</xdr:rowOff>
    </xdr:from>
    <xdr:to>
      <xdr:col>22</xdr:col>
      <xdr:colOff>615950</xdr:colOff>
      <xdr:row>16</xdr:row>
      <xdr:rowOff>132080</xdr:rowOff>
    </xdr:to>
    <xdr:sp macro="" textlink="">
      <xdr:nvSpPr>
        <xdr:cNvPr id="146" name="円/楕円 145"/>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47" name="テキスト ボックス 146"/>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160020</xdr:rowOff>
    </xdr:from>
    <xdr:to>
      <xdr:col>21</xdr:col>
      <xdr:colOff>412750</xdr:colOff>
      <xdr:row>17</xdr:row>
      <xdr:rowOff>90170</xdr:rowOff>
    </xdr:to>
    <xdr:sp macro="" textlink="">
      <xdr:nvSpPr>
        <xdr:cNvPr id="148" name="円/楕円 147"/>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49" name="テキスト ボックス 148"/>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91440</xdr:rowOff>
    </xdr:from>
    <xdr:to>
      <xdr:col>20</xdr:col>
      <xdr:colOff>209550</xdr:colOff>
      <xdr:row>17</xdr:row>
      <xdr:rowOff>21590</xdr:rowOff>
    </xdr:to>
    <xdr:sp macro="" textlink="">
      <xdr:nvSpPr>
        <xdr:cNvPr id="150" name="円/楕円 149"/>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6367</xdr:rowOff>
    </xdr:from>
    <xdr:ext cx="762000" cy="259045"/>
    <xdr:sp macro="" textlink="">
      <xdr:nvSpPr>
        <xdr:cNvPr id="151" name="テキスト ボックス 150"/>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52" name="円/楕円 151"/>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93997</xdr:rowOff>
    </xdr:from>
    <xdr:ext cx="762000" cy="259045"/>
    <xdr:sp macro="" textlink="">
      <xdr:nvSpPr>
        <xdr:cNvPr id="153" name="テキスト ボックス 152"/>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扶助費は、昨年度</a:t>
          </a:r>
          <a:r>
            <a:rPr kumimoji="1" lang="ja-JP" altLang="en-US" sz="1300">
              <a:solidFill>
                <a:schemeClr val="dk1"/>
              </a:solidFill>
              <a:effectLst/>
              <a:latin typeface="+mn-lt"/>
              <a:ea typeface="+mn-ea"/>
              <a:cs typeface="+mn-cs"/>
            </a:rPr>
            <a:t>と同率で</a:t>
          </a:r>
          <a:r>
            <a:rPr kumimoji="1" lang="ja-JP" altLang="ja-JP" sz="1300">
              <a:solidFill>
                <a:schemeClr val="dk1"/>
              </a:solidFill>
              <a:effectLst/>
              <a:latin typeface="+mn-lt"/>
              <a:ea typeface="+mn-ea"/>
              <a:cs typeface="+mn-cs"/>
            </a:rPr>
            <a:t>ある。性質上、容易に削減、圧縮できない経費である。類似団体平均を下回っているものの、給付の適正化を検討する必要があると考えている。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127000</xdr:rowOff>
    </xdr:to>
    <xdr:cxnSp macro="">
      <xdr:nvCxnSpPr>
        <xdr:cNvPr id="187" name="直線コネクタ 186"/>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159657</xdr:rowOff>
    </xdr:to>
    <xdr:cxnSp macro="">
      <xdr:nvCxnSpPr>
        <xdr:cNvPr id="190" name="直線コネクタ 189"/>
        <xdr:cNvCxnSpPr/>
      </xdr:nvCxnSpPr>
      <xdr:spPr>
        <a:xfrm flipV="1">
          <a:off x="3098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159657</xdr:rowOff>
    </xdr:to>
    <xdr:cxnSp macro="">
      <xdr:nvCxnSpPr>
        <xdr:cNvPr id="193" name="直線コネクタ 192"/>
        <xdr:cNvCxnSpPr/>
      </xdr:nvCxnSpPr>
      <xdr:spPr>
        <a:xfrm>
          <a:off x="2209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55</xdr:row>
      <xdr:rowOff>102507</xdr:rowOff>
    </xdr:to>
    <xdr:cxnSp macro="">
      <xdr:nvCxnSpPr>
        <xdr:cNvPr id="196" name="直線コネクタ 195"/>
        <xdr:cNvCxnSpPr/>
      </xdr:nvCxnSpPr>
      <xdr:spPr>
        <a:xfrm flipV="1">
          <a:off x="1320800" y="93689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6" name="円/楕円 205"/>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7"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8" name="円/楕円 207"/>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9" name="テキスト ボックス 208"/>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0" name="円/楕円 209"/>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1" name="テキスト ボックス 210"/>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2" name="円/楕円 211"/>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3" name="テキスト ボックス 212"/>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14" name="円/楕円 213"/>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15" name="テキスト ボックス 214"/>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その他の項目として、基金積立金（</a:t>
          </a:r>
          <a:r>
            <a:rPr kumimoji="1" lang="ja-JP" altLang="en-US" sz="1300">
              <a:solidFill>
                <a:schemeClr val="dk1"/>
              </a:solidFill>
              <a:effectLst/>
              <a:latin typeface="+mn-lt"/>
              <a:ea typeface="+mn-ea"/>
              <a:cs typeface="+mn-cs"/>
            </a:rPr>
            <a:t>帰還環境整備</a:t>
          </a:r>
          <a:r>
            <a:rPr kumimoji="1" lang="ja-JP" altLang="ja-JP" sz="1300">
              <a:solidFill>
                <a:schemeClr val="dk1"/>
              </a:solidFill>
              <a:effectLst/>
              <a:latin typeface="+mn-lt"/>
              <a:ea typeface="+mn-ea"/>
              <a:cs typeface="+mn-cs"/>
            </a:rPr>
            <a:t>交付金基金等）が大きく増加した。基金は、本村の財政運営に大きな影響があるため、将来を見通した上で事業執行を行うなど、財政の健全化を図る。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152146</xdr:rowOff>
    </xdr:from>
    <xdr:to>
      <xdr:col>24</xdr:col>
      <xdr:colOff>31750</xdr:colOff>
      <xdr:row>56</xdr:row>
      <xdr:rowOff>49276</xdr:rowOff>
    </xdr:to>
    <xdr:cxnSp macro="">
      <xdr:nvCxnSpPr>
        <xdr:cNvPr id="245" name="直線コネクタ 244"/>
        <xdr:cNvCxnSpPr/>
      </xdr:nvCxnSpPr>
      <xdr:spPr>
        <a:xfrm>
          <a:off x="15671800" y="95818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152146</xdr:rowOff>
    </xdr:from>
    <xdr:to>
      <xdr:col>22</xdr:col>
      <xdr:colOff>565150</xdr:colOff>
      <xdr:row>56</xdr:row>
      <xdr:rowOff>30988</xdr:rowOff>
    </xdr:to>
    <xdr:cxnSp macro="">
      <xdr:nvCxnSpPr>
        <xdr:cNvPr id="248" name="直線コネクタ 247"/>
        <xdr:cNvCxnSpPr/>
      </xdr:nvCxnSpPr>
      <xdr:spPr>
        <a:xfrm flipV="1">
          <a:off x="14782800" y="95818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30988</xdr:rowOff>
    </xdr:from>
    <xdr:to>
      <xdr:col>21</xdr:col>
      <xdr:colOff>361950</xdr:colOff>
      <xdr:row>56</xdr:row>
      <xdr:rowOff>53848</xdr:rowOff>
    </xdr:to>
    <xdr:cxnSp macro="">
      <xdr:nvCxnSpPr>
        <xdr:cNvPr id="251" name="直線コネクタ 250"/>
        <xdr:cNvCxnSpPr/>
      </xdr:nvCxnSpPr>
      <xdr:spPr>
        <a:xfrm flipV="1">
          <a:off x="13893800" y="9632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67056</xdr:rowOff>
    </xdr:from>
    <xdr:to>
      <xdr:col>21</xdr:col>
      <xdr:colOff>412750</xdr:colOff>
      <xdr:row>56</xdr:row>
      <xdr:rowOff>168656</xdr:rowOff>
    </xdr:to>
    <xdr:sp macro="" textlink="">
      <xdr:nvSpPr>
        <xdr:cNvPr id="252" name="フローチャート : 判断 251"/>
        <xdr:cNvSpPr/>
      </xdr:nvSpPr>
      <xdr:spPr>
        <a:xfrm>
          <a:off x="14732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153433</xdr:rowOff>
    </xdr:from>
    <xdr:ext cx="762000" cy="259045"/>
    <xdr:sp macro="" textlink="">
      <xdr:nvSpPr>
        <xdr:cNvPr id="253" name="テキスト ボックス 252"/>
        <xdr:cNvSpPr txBox="1"/>
      </xdr:nvSpPr>
      <xdr:spPr>
        <a:xfrm>
          <a:off x="14401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133858</xdr:rowOff>
    </xdr:from>
    <xdr:to>
      <xdr:col>20</xdr:col>
      <xdr:colOff>158750</xdr:colOff>
      <xdr:row>56</xdr:row>
      <xdr:rowOff>53848</xdr:rowOff>
    </xdr:to>
    <xdr:cxnSp macro="">
      <xdr:nvCxnSpPr>
        <xdr:cNvPr id="254" name="直線コネクタ 253"/>
        <xdr:cNvCxnSpPr/>
      </xdr:nvCxnSpPr>
      <xdr:spPr>
        <a:xfrm>
          <a:off x="13004800" y="95636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5" name="フローチャート : 判断 254"/>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135145</xdr:rowOff>
    </xdr:from>
    <xdr:ext cx="762000" cy="259045"/>
    <xdr:sp macro="" textlink="">
      <xdr:nvSpPr>
        <xdr:cNvPr id="256" name="テキスト ボックス 255"/>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35052</xdr:rowOff>
    </xdr:from>
    <xdr:to>
      <xdr:col>19</xdr:col>
      <xdr:colOff>6350</xdr:colOff>
      <xdr:row>56</xdr:row>
      <xdr:rowOff>136652</xdr:rowOff>
    </xdr:to>
    <xdr:sp macro="" textlink="">
      <xdr:nvSpPr>
        <xdr:cNvPr id="257" name="フローチャート : 判断 256"/>
        <xdr:cNvSpPr/>
      </xdr:nvSpPr>
      <xdr:spPr>
        <a:xfrm>
          <a:off x="12954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121429</xdr:rowOff>
    </xdr:from>
    <xdr:ext cx="762000" cy="259045"/>
    <xdr:sp macro="" textlink="">
      <xdr:nvSpPr>
        <xdr:cNvPr id="258" name="テキスト ボックス 257"/>
        <xdr:cNvSpPr txBox="1"/>
      </xdr:nvSpPr>
      <xdr:spPr>
        <a:xfrm>
          <a:off x="12623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169926</xdr:rowOff>
    </xdr:from>
    <xdr:to>
      <xdr:col>24</xdr:col>
      <xdr:colOff>82550</xdr:colOff>
      <xdr:row>56</xdr:row>
      <xdr:rowOff>100076</xdr:rowOff>
    </xdr:to>
    <xdr:sp macro="" textlink="">
      <xdr:nvSpPr>
        <xdr:cNvPr id="264" name="円/楕円 263"/>
        <xdr:cNvSpPr/>
      </xdr:nvSpPr>
      <xdr:spPr>
        <a:xfrm>
          <a:off x="16459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15003</xdr:rowOff>
    </xdr:from>
    <xdr:ext cx="762000" cy="259045"/>
    <xdr:sp macro="" textlink="">
      <xdr:nvSpPr>
        <xdr:cNvPr id="265" name="その他該当値テキスト"/>
        <xdr:cNvSpPr txBox="1"/>
      </xdr:nvSpPr>
      <xdr:spPr>
        <a:xfrm>
          <a:off x="16598900" y="94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101346</xdr:rowOff>
    </xdr:from>
    <xdr:to>
      <xdr:col>22</xdr:col>
      <xdr:colOff>615950</xdr:colOff>
      <xdr:row>56</xdr:row>
      <xdr:rowOff>31496</xdr:rowOff>
    </xdr:to>
    <xdr:sp macro="" textlink="">
      <xdr:nvSpPr>
        <xdr:cNvPr id="266" name="円/楕円 265"/>
        <xdr:cNvSpPr/>
      </xdr:nvSpPr>
      <xdr:spPr>
        <a:xfrm>
          <a:off x="15621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41673</xdr:rowOff>
    </xdr:from>
    <xdr:ext cx="736600" cy="259045"/>
    <xdr:sp macro="" textlink="">
      <xdr:nvSpPr>
        <xdr:cNvPr id="267" name="テキスト ボックス 266"/>
        <xdr:cNvSpPr txBox="1"/>
      </xdr:nvSpPr>
      <xdr:spPr>
        <a:xfrm>
          <a:off x="15290800" y="929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151638</xdr:rowOff>
    </xdr:from>
    <xdr:to>
      <xdr:col>21</xdr:col>
      <xdr:colOff>412750</xdr:colOff>
      <xdr:row>56</xdr:row>
      <xdr:rowOff>81788</xdr:rowOff>
    </xdr:to>
    <xdr:sp macro="" textlink="">
      <xdr:nvSpPr>
        <xdr:cNvPr id="268" name="円/楕円 267"/>
        <xdr:cNvSpPr/>
      </xdr:nvSpPr>
      <xdr:spPr>
        <a:xfrm>
          <a:off x="14732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91965</xdr:rowOff>
    </xdr:from>
    <xdr:ext cx="762000" cy="259045"/>
    <xdr:sp macro="" textlink="">
      <xdr:nvSpPr>
        <xdr:cNvPr id="269" name="テキスト ボックス 268"/>
        <xdr:cNvSpPr txBox="1"/>
      </xdr:nvSpPr>
      <xdr:spPr>
        <a:xfrm>
          <a:off x="14401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xdr:rowOff>
    </xdr:from>
    <xdr:to>
      <xdr:col>20</xdr:col>
      <xdr:colOff>209550</xdr:colOff>
      <xdr:row>56</xdr:row>
      <xdr:rowOff>104648</xdr:rowOff>
    </xdr:to>
    <xdr:sp macro="" textlink="">
      <xdr:nvSpPr>
        <xdr:cNvPr id="270" name="円/楕円 269"/>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114825</xdr:rowOff>
    </xdr:from>
    <xdr:ext cx="762000" cy="259045"/>
    <xdr:sp macro="" textlink="">
      <xdr:nvSpPr>
        <xdr:cNvPr id="271" name="テキスト ボックス 270"/>
        <xdr:cNvSpPr txBox="1"/>
      </xdr:nvSpPr>
      <xdr:spPr>
        <a:xfrm>
          <a:off x="13512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83058</xdr:rowOff>
    </xdr:from>
    <xdr:to>
      <xdr:col>19</xdr:col>
      <xdr:colOff>6350</xdr:colOff>
      <xdr:row>56</xdr:row>
      <xdr:rowOff>13208</xdr:rowOff>
    </xdr:to>
    <xdr:sp macro="" textlink="">
      <xdr:nvSpPr>
        <xdr:cNvPr id="272" name="円/楕円 271"/>
        <xdr:cNvSpPr/>
      </xdr:nvSpPr>
      <xdr:spPr>
        <a:xfrm>
          <a:off x="12954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23385</xdr:rowOff>
    </xdr:from>
    <xdr:ext cx="762000" cy="259045"/>
    <xdr:sp macro="" textlink="">
      <xdr:nvSpPr>
        <xdr:cNvPr id="273" name="テキスト ボックス 272"/>
        <xdr:cNvSpPr txBox="1"/>
      </xdr:nvSpPr>
      <xdr:spPr>
        <a:xfrm>
          <a:off x="12623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補助費等は昨年度に引き続き類似団体平均を若干</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回った。</a:t>
          </a:r>
          <a:endParaRPr lang="ja-JP" altLang="ja-JP" sz="1300">
            <a:effectLst/>
          </a:endParaRPr>
        </a:p>
        <a:p>
          <a:r>
            <a:rPr kumimoji="1" lang="ja-JP" altLang="ja-JP" sz="1300">
              <a:solidFill>
                <a:schemeClr val="dk1"/>
              </a:solidFill>
              <a:effectLst/>
              <a:latin typeface="+mn-lt"/>
              <a:ea typeface="+mn-ea"/>
              <a:cs typeface="+mn-cs"/>
            </a:rPr>
            <a:t>　今後も既得権にとらわれることなく、事業の必要性・優先度などの再点検、終期を設定するなど、補助金・負担金の整理、合理化を図っていく。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17272</xdr:rowOff>
    </xdr:from>
    <xdr:to>
      <xdr:col>24</xdr:col>
      <xdr:colOff>31750</xdr:colOff>
      <xdr:row>36</xdr:row>
      <xdr:rowOff>113284</xdr:rowOff>
    </xdr:to>
    <xdr:cxnSp macro="">
      <xdr:nvCxnSpPr>
        <xdr:cNvPr id="303" name="直線コネクタ 302"/>
        <xdr:cNvCxnSpPr/>
      </xdr:nvCxnSpPr>
      <xdr:spPr>
        <a:xfrm>
          <a:off x="15671800" y="618947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17272</xdr:rowOff>
    </xdr:from>
    <xdr:to>
      <xdr:col>22</xdr:col>
      <xdr:colOff>565150</xdr:colOff>
      <xdr:row>36</xdr:row>
      <xdr:rowOff>76708</xdr:rowOff>
    </xdr:to>
    <xdr:cxnSp macro="">
      <xdr:nvCxnSpPr>
        <xdr:cNvPr id="306" name="直線コネクタ 305"/>
        <xdr:cNvCxnSpPr/>
      </xdr:nvCxnSpPr>
      <xdr:spPr>
        <a:xfrm flipV="1">
          <a:off x="14782800" y="61894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104140</xdr:rowOff>
    </xdr:to>
    <xdr:cxnSp macro="">
      <xdr:nvCxnSpPr>
        <xdr:cNvPr id="309" name="直線コネクタ 308"/>
        <xdr:cNvCxnSpPr/>
      </xdr:nvCxnSpPr>
      <xdr:spPr>
        <a:xfrm flipV="1">
          <a:off x="13893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10" name="フローチャート : 判断 309"/>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11" name="テキスト ボックス 310"/>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104140</xdr:rowOff>
    </xdr:to>
    <xdr:cxnSp macro="">
      <xdr:nvCxnSpPr>
        <xdr:cNvPr id="312" name="直線コネクタ 311"/>
        <xdr:cNvCxnSpPr/>
      </xdr:nvCxnSpPr>
      <xdr:spPr>
        <a:xfrm>
          <a:off x="13004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3" name="フローチャート : 判断 31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4" name="テキスト ボックス 313"/>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5" name="フローチャート : 判断 314"/>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6" name="テキスト ボックス 315"/>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22" name="円/楕円 321"/>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34561</xdr:rowOff>
    </xdr:from>
    <xdr:ext cx="762000" cy="259045"/>
    <xdr:sp macro="" textlink="">
      <xdr:nvSpPr>
        <xdr:cNvPr id="323"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137922</xdr:rowOff>
    </xdr:from>
    <xdr:to>
      <xdr:col>22</xdr:col>
      <xdr:colOff>615950</xdr:colOff>
      <xdr:row>36</xdr:row>
      <xdr:rowOff>68072</xdr:rowOff>
    </xdr:to>
    <xdr:sp macro="" textlink="">
      <xdr:nvSpPr>
        <xdr:cNvPr id="324" name="円/楕円 323"/>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78249</xdr:rowOff>
    </xdr:from>
    <xdr:ext cx="736600" cy="259045"/>
    <xdr:sp macro="" textlink="">
      <xdr:nvSpPr>
        <xdr:cNvPr id="325" name="テキスト ボックス 324"/>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25908</xdr:rowOff>
    </xdr:from>
    <xdr:to>
      <xdr:col>21</xdr:col>
      <xdr:colOff>412750</xdr:colOff>
      <xdr:row>36</xdr:row>
      <xdr:rowOff>127508</xdr:rowOff>
    </xdr:to>
    <xdr:sp macro="" textlink="">
      <xdr:nvSpPr>
        <xdr:cNvPr id="326" name="円/楕円 325"/>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27" name="テキスト ボックス 326"/>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28" name="円/楕円 327"/>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29" name="テキスト ボックス 328"/>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30" name="円/楕円 329"/>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31" name="テキスト ボックス 330"/>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一般単独事業債などの償還終了により、平成２０年度をピークに平成２４年度まで減少傾向にあったが、平成２２年度に借入した村内全域での光ファイバ工事や同年度借入の臨時財政対策債の償還が始まったことにより、公債費のピークを迎えた。引き続き規律ある財政運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157480</xdr:rowOff>
    </xdr:from>
    <xdr:to>
      <xdr:col>7</xdr:col>
      <xdr:colOff>15875</xdr:colOff>
      <xdr:row>77</xdr:row>
      <xdr:rowOff>8889</xdr:rowOff>
    </xdr:to>
    <xdr:cxnSp macro="">
      <xdr:nvCxnSpPr>
        <xdr:cNvPr id="363" name="直線コネクタ 362"/>
        <xdr:cNvCxnSpPr/>
      </xdr:nvCxnSpPr>
      <xdr:spPr>
        <a:xfrm flipV="1">
          <a:off x="3987800" y="131876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8889</xdr:rowOff>
    </xdr:from>
    <xdr:to>
      <xdr:col>5</xdr:col>
      <xdr:colOff>549275</xdr:colOff>
      <xdr:row>77</xdr:row>
      <xdr:rowOff>115570</xdr:rowOff>
    </xdr:to>
    <xdr:cxnSp macro="">
      <xdr:nvCxnSpPr>
        <xdr:cNvPr id="366" name="直線コネクタ 365"/>
        <xdr:cNvCxnSpPr/>
      </xdr:nvCxnSpPr>
      <xdr:spPr>
        <a:xfrm flipV="1">
          <a:off x="3098800" y="132105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27939</xdr:rowOff>
    </xdr:from>
    <xdr:to>
      <xdr:col>4</xdr:col>
      <xdr:colOff>346075</xdr:colOff>
      <xdr:row>77</xdr:row>
      <xdr:rowOff>115570</xdr:rowOff>
    </xdr:to>
    <xdr:cxnSp macro="">
      <xdr:nvCxnSpPr>
        <xdr:cNvPr id="369" name="直線コネクタ 368"/>
        <xdr:cNvCxnSpPr/>
      </xdr:nvCxnSpPr>
      <xdr:spPr>
        <a:xfrm>
          <a:off x="2209800" y="1322958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148589</xdr:rowOff>
    </xdr:from>
    <xdr:to>
      <xdr:col>4</xdr:col>
      <xdr:colOff>396875</xdr:colOff>
      <xdr:row>77</xdr:row>
      <xdr:rowOff>78739</xdr:rowOff>
    </xdr:to>
    <xdr:sp macro="" textlink="">
      <xdr:nvSpPr>
        <xdr:cNvPr id="370" name="フローチャート : 判断 369"/>
        <xdr:cNvSpPr/>
      </xdr:nvSpPr>
      <xdr:spPr>
        <a:xfrm>
          <a:off x="3048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88916</xdr:rowOff>
    </xdr:from>
    <xdr:ext cx="762000" cy="259045"/>
    <xdr:sp macro="" textlink="">
      <xdr:nvSpPr>
        <xdr:cNvPr id="371" name="テキスト ボックス 370"/>
        <xdr:cNvSpPr txBox="1"/>
      </xdr:nvSpPr>
      <xdr:spPr>
        <a:xfrm>
          <a:off x="2717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130811</xdr:rowOff>
    </xdr:from>
    <xdr:to>
      <xdr:col>3</xdr:col>
      <xdr:colOff>142875</xdr:colOff>
      <xdr:row>77</xdr:row>
      <xdr:rowOff>27939</xdr:rowOff>
    </xdr:to>
    <xdr:cxnSp macro="">
      <xdr:nvCxnSpPr>
        <xdr:cNvPr id="372" name="直線コネクタ 371"/>
        <xdr:cNvCxnSpPr/>
      </xdr:nvCxnSpPr>
      <xdr:spPr>
        <a:xfrm>
          <a:off x="1320800" y="131610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5" name="フローチャート : 判断 374"/>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71138</xdr:rowOff>
    </xdr:from>
    <xdr:ext cx="762000" cy="259045"/>
    <xdr:sp macro="" textlink="">
      <xdr:nvSpPr>
        <xdr:cNvPr id="376" name="テキスト ボックス 375"/>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82" name="円/楕円 381"/>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78757</xdr:rowOff>
    </xdr:from>
    <xdr:ext cx="762000" cy="259045"/>
    <xdr:sp macro="" textlink="">
      <xdr:nvSpPr>
        <xdr:cNvPr id="383" name="公債費該当値テキスト"/>
        <xdr:cNvSpPr txBox="1"/>
      </xdr:nvSpPr>
      <xdr:spPr>
        <a:xfrm>
          <a:off x="4914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129539</xdr:rowOff>
    </xdr:from>
    <xdr:to>
      <xdr:col>5</xdr:col>
      <xdr:colOff>600075</xdr:colOff>
      <xdr:row>77</xdr:row>
      <xdr:rowOff>59689</xdr:rowOff>
    </xdr:to>
    <xdr:sp macro="" textlink="">
      <xdr:nvSpPr>
        <xdr:cNvPr id="384" name="円/楕円 383"/>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85" name="テキスト ボックス 384"/>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86" name="円/楕円 385"/>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151147</xdr:rowOff>
    </xdr:from>
    <xdr:ext cx="762000" cy="259045"/>
    <xdr:sp macro="" textlink="">
      <xdr:nvSpPr>
        <xdr:cNvPr id="387" name="テキスト ボックス 386"/>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148589</xdr:rowOff>
    </xdr:from>
    <xdr:to>
      <xdr:col>3</xdr:col>
      <xdr:colOff>193675</xdr:colOff>
      <xdr:row>77</xdr:row>
      <xdr:rowOff>78739</xdr:rowOff>
    </xdr:to>
    <xdr:sp macro="" textlink="">
      <xdr:nvSpPr>
        <xdr:cNvPr id="388" name="円/楕円 387"/>
        <xdr:cNvSpPr/>
      </xdr:nvSpPr>
      <xdr:spPr>
        <a:xfrm>
          <a:off x="2159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63516</xdr:rowOff>
    </xdr:from>
    <xdr:ext cx="762000" cy="259045"/>
    <xdr:sp macro="" textlink="">
      <xdr:nvSpPr>
        <xdr:cNvPr id="389" name="テキスト ボックス 388"/>
        <xdr:cNvSpPr txBox="1"/>
      </xdr:nvSpPr>
      <xdr:spPr>
        <a:xfrm>
          <a:off x="1828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80011</xdr:rowOff>
    </xdr:from>
    <xdr:to>
      <xdr:col>1</xdr:col>
      <xdr:colOff>676275</xdr:colOff>
      <xdr:row>77</xdr:row>
      <xdr:rowOff>10161</xdr:rowOff>
    </xdr:to>
    <xdr:sp macro="" textlink="">
      <xdr:nvSpPr>
        <xdr:cNvPr id="390" name="円/楕円 389"/>
        <xdr:cNvSpPr/>
      </xdr:nvSpPr>
      <xdr:spPr>
        <a:xfrm>
          <a:off x="1270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20337</xdr:rowOff>
    </xdr:from>
    <xdr:ext cx="762000" cy="259045"/>
    <xdr:sp macro="" textlink="">
      <xdr:nvSpPr>
        <xdr:cNvPr id="391" name="テキスト ボックス 390"/>
        <xdr:cNvSpPr txBox="1"/>
      </xdr:nvSpPr>
      <xdr:spPr>
        <a:xfrm>
          <a:off x="939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公債費以外では、昨年度より</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したが、今後とも人件費や物件費等の抑制等を図る必要がある。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161289</xdr:rowOff>
    </xdr:from>
    <xdr:to>
      <xdr:col>24</xdr:col>
      <xdr:colOff>31750</xdr:colOff>
      <xdr:row>77</xdr:row>
      <xdr:rowOff>109038</xdr:rowOff>
    </xdr:to>
    <xdr:cxnSp macro="">
      <xdr:nvCxnSpPr>
        <xdr:cNvPr id="426" name="直線コネクタ 425"/>
        <xdr:cNvCxnSpPr/>
      </xdr:nvCxnSpPr>
      <xdr:spPr>
        <a:xfrm>
          <a:off x="15671800" y="13020039"/>
          <a:ext cx="838200" cy="2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161289</xdr:rowOff>
    </xdr:from>
    <xdr:to>
      <xdr:col>22</xdr:col>
      <xdr:colOff>565150</xdr:colOff>
      <xdr:row>77</xdr:row>
      <xdr:rowOff>40458</xdr:rowOff>
    </xdr:to>
    <xdr:cxnSp macro="">
      <xdr:nvCxnSpPr>
        <xdr:cNvPr id="429" name="直線コネクタ 428"/>
        <xdr:cNvCxnSpPr/>
      </xdr:nvCxnSpPr>
      <xdr:spPr>
        <a:xfrm flipV="1">
          <a:off x="14782800" y="13020039"/>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7801</xdr:rowOff>
    </xdr:from>
    <xdr:to>
      <xdr:col>21</xdr:col>
      <xdr:colOff>361950</xdr:colOff>
      <xdr:row>77</xdr:row>
      <xdr:rowOff>40458</xdr:rowOff>
    </xdr:to>
    <xdr:cxnSp macro="">
      <xdr:nvCxnSpPr>
        <xdr:cNvPr id="432" name="直線コネクタ 431"/>
        <xdr:cNvCxnSpPr/>
      </xdr:nvCxnSpPr>
      <xdr:spPr>
        <a:xfrm>
          <a:off x="13893800" y="132094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9252</xdr:rowOff>
    </xdr:from>
    <xdr:to>
      <xdr:col>21</xdr:col>
      <xdr:colOff>412750</xdr:colOff>
      <xdr:row>77</xdr:row>
      <xdr:rowOff>110852</xdr:rowOff>
    </xdr:to>
    <xdr:sp macro="" textlink="">
      <xdr:nvSpPr>
        <xdr:cNvPr id="433" name="フローチャート : 判断 432"/>
        <xdr:cNvSpPr/>
      </xdr:nvSpPr>
      <xdr:spPr>
        <a:xfrm>
          <a:off x="14732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95629</xdr:rowOff>
    </xdr:from>
    <xdr:ext cx="762000" cy="259045"/>
    <xdr:sp macro="" textlink="">
      <xdr:nvSpPr>
        <xdr:cNvPr id="434" name="テキスト ボックス 433"/>
        <xdr:cNvSpPr txBox="1"/>
      </xdr:nvSpPr>
      <xdr:spPr>
        <a:xfrm>
          <a:off x="144018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42092</xdr:rowOff>
    </xdr:from>
    <xdr:to>
      <xdr:col>20</xdr:col>
      <xdr:colOff>158750</xdr:colOff>
      <xdr:row>77</xdr:row>
      <xdr:rowOff>7801</xdr:rowOff>
    </xdr:to>
    <xdr:cxnSp macro="">
      <xdr:nvCxnSpPr>
        <xdr:cNvPr id="435" name="直線コネクタ 434"/>
        <xdr:cNvCxnSpPr/>
      </xdr:nvCxnSpPr>
      <xdr:spPr>
        <a:xfrm>
          <a:off x="13004800" y="13072292"/>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102326</xdr:rowOff>
    </xdr:from>
    <xdr:to>
      <xdr:col>20</xdr:col>
      <xdr:colOff>209550</xdr:colOff>
      <xdr:row>77</xdr:row>
      <xdr:rowOff>32476</xdr:rowOff>
    </xdr:to>
    <xdr:sp macro="" textlink="">
      <xdr:nvSpPr>
        <xdr:cNvPr id="436" name="フローチャート : 判断 435"/>
        <xdr:cNvSpPr/>
      </xdr:nvSpPr>
      <xdr:spPr>
        <a:xfrm>
          <a:off x="13843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42653</xdr:rowOff>
    </xdr:from>
    <xdr:ext cx="762000" cy="259045"/>
    <xdr:sp macro="" textlink="">
      <xdr:nvSpPr>
        <xdr:cNvPr id="437" name="テキスト ボックス 436"/>
        <xdr:cNvSpPr txBox="1"/>
      </xdr:nvSpPr>
      <xdr:spPr>
        <a:xfrm>
          <a:off x="13512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85998</xdr:rowOff>
    </xdr:from>
    <xdr:to>
      <xdr:col>19</xdr:col>
      <xdr:colOff>6350</xdr:colOff>
      <xdr:row>77</xdr:row>
      <xdr:rowOff>16148</xdr:rowOff>
    </xdr:to>
    <xdr:sp macro="" textlink="">
      <xdr:nvSpPr>
        <xdr:cNvPr id="438" name="フローチャート : 判断 437"/>
        <xdr:cNvSpPr/>
      </xdr:nvSpPr>
      <xdr:spPr>
        <a:xfrm>
          <a:off x="12954000" y="1311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925</xdr:rowOff>
    </xdr:from>
    <xdr:ext cx="762000" cy="259045"/>
    <xdr:sp macro="" textlink="">
      <xdr:nvSpPr>
        <xdr:cNvPr id="439" name="テキスト ボックス 438"/>
        <xdr:cNvSpPr txBox="1"/>
      </xdr:nvSpPr>
      <xdr:spPr>
        <a:xfrm>
          <a:off x="12623800" y="1320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58238</xdr:rowOff>
    </xdr:from>
    <xdr:to>
      <xdr:col>24</xdr:col>
      <xdr:colOff>82550</xdr:colOff>
      <xdr:row>77</xdr:row>
      <xdr:rowOff>159838</xdr:rowOff>
    </xdr:to>
    <xdr:sp macro="" textlink="">
      <xdr:nvSpPr>
        <xdr:cNvPr id="445" name="円/楕円 444"/>
        <xdr:cNvSpPr/>
      </xdr:nvSpPr>
      <xdr:spPr>
        <a:xfrm>
          <a:off x="164592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30315</xdr:rowOff>
    </xdr:from>
    <xdr:ext cx="762000" cy="259045"/>
    <xdr:sp macro="" textlink="">
      <xdr:nvSpPr>
        <xdr:cNvPr id="446" name="公債費以外該当値テキスト"/>
        <xdr:cNvSpPr txBox="1"/>
      </xdr:nvSpPr>
      <xdr:spPr>
        <a:xfrm>
          <a:off x="16598900" y="13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110490</xdr:rowOff>
    </xdr:from>
    <xdr:to>
      <xdr:col>22</xdr:col>
      <xdr:colOff>615950</xdr:colOff>
      <xdr:row>76</xdr:row>
      <xdr:rowOff>40639</xdr:rowOff>
    </xdr:to>
    <xdr:sp macro="" textlink="">
      <xdr:nvSpPr>
        <xdr:cNvPr id="447" name="円/楕円 446"/>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50817</xdr:rowOff>
    </xdr:from>
    <xdr:ext cx="736600" cy="259045"/>
    <xdr:sp macro="" textlink="">
      <xdr:nvSpPr>
        <xdr:cNvPr id="448" name="テキスト ボックス 447"/>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161108</xdr:rowOff>
    </xdr:from>
    <xdr:to>
      <xdr:col>21</xdr:col>
      <xdr:colOff>412750</xdr:colOff>
      <xdr:row>77</xdr:row>
      <xdr:rowOff>91258</xdr:rowOff>
    </xdr:to>
    <xdr:sp macro="" textlink="">
      <xdr:nvSpPr>
        <xdr:cNvPr id="449" name="円/楕円 448"/>
        <xdr:cNvSpPr/>
      </xdr:nvSpPr>
      <xdr:spPr>
        <a:xfrm>
          <a:off x="14732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101435</xdr:rowOff>
    </xdr:from>
    <xdr:ext cx="762000" cy="259045"/>
    <xdr:sp macro="" textlink="">
      <xdr:nvSpPr>
        <xdr:cNvPr id="450" name="テキスト ボックス 449"/>
        <xdr:cNvSpPr txBox="1"/>
      </xdr:nvSpPr>
      <xdr:spPr>
        <a:xfrm>
          <a:off x="14401800" y="1296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128451</xdr:rowOff>
    </xdr:from>
    <xdr:to>
      <xdr:col>20</xdr:col>
      <xdr:colOff>209550</xdr:colOff>
      <xdr:row>77</xdr:row>
      <xdr:rowOff>58601</xdr:rowOff>
    </xdr:to>
    <xdr:sp macro="" textlink="">
      <xdr:nvSpPr>
        <xdr:cNvPr id="451" name="円/楕円 450"/>
        <xdr:cNvSpPr/>
      </xdr:nvSpPr>
      <xdr:spPr>
        <a:xfrm>
          <a:off x="138430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43378</xdr:rowOff>
    </xdr:from>
    <xdr:ext cx="762000" cy="259045"/>
    <xdr:sp macro="" textlink="">
      <xdr:nvSpPr>
        <xdr:cNvPr id="452" name="テキスト ボックス 451"/>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162742</xdr:rowOff>
    </xdr:from>
    <xdr:to>
      <xdr:col>19</xdr:col>
      <xdr:colOff>6350</xdr:colOff>
      <xdr:row>76</xdr:row>
      <xdr:rowOff>92892</xdr:rowOff>
    </xdr:to>
    <xdr:sp macro="" textlink="">
      <xdr:nvSpPr>
        <xdr:cNvPr id="453" name="円/楕円 452"/>
        <xdr:cNvSpPr/>
      </xdr:nvSpPr>
      <xdr:spPr>
        <a:xfrm>
          <a:off x="12954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103068</xdr:rowOff>
    </xdr:from>
    <xdr:ext cx="762000" cy="259045"/>
    <xdr:sp macro="" textlink="">
      <xdr:nvSpPr>
        <xdr:cNvPr id="454" name="テキスト ボックス 453"/>
        <xdr:cNvSpPr txBox="1"/>
      </xdr:nvSpPr>
      <xdr:spPr>
        <a:xfrm>
          <a:off x="12623800" y="127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福島県飯舘村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99843</xdr:rowOff>
    </xdr:from>
    <xdr:to>
      <xdr:col>4</xdr:col>
      <xdr:colOff>1117600</xdr:colOff>
      <xdr:row>17</xdr:row>
      <xdr:rowOff>147790</xdr:rowOff>
    </xdr:to>
    <xdr:cxnSp macro="">
      <xdr:nvCxnSpPr>
        <xdr:cNvPr id="47" name="直線コネクタ 46"/>
        <xdr:cNvCxnSpPr/>
      </xdr:nvCxnSpPr>
      <xdr:spPr bwMode="auto">
        <a:xfrm>
          <a:off x="5003800" y="3062118"/>
          <a:ext cx="647700" cy="47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97027</xdr:rowOff>
    </xdr:from>
    <xdr:to>
      <xdr:col>4</xdr:col>
      <xdr:colOff>469900</xdr:colOff>
      <xdr:row>17</xdr:row>
      <xdr:rowOff>99843</xdr:rowOff>
    </xdr:to>
    <xdr:cxnSp macro="">
      <xdr:nvCxnSpPr>
        <xdr:cNvPr id="50" name="直線コネクタ 49"/>
        <xdr:cNvCxnSpPr/>
      </xdr:nvCxnSpPr>
      <xdr:spPr bwMode="auto">
        <a:xfrm>
          <a:off x="4305300" y="3059302"/>
          <a:ext cx="698500" cy="2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46458</xdr:rowOff>
    </xdr:from>
    <xdr:to>
      <xdr:col>3</xdr:col>
      <xdr:colOff>904875</xdr:colOff>
      <xdr:row>17</xdr:row>
      <xdr:rowOff>97027</xdr:rowOff>
    </xdr:to>
    <xdr:cxnSp macro="">
      <xdr:nvCxnSpPr>
        <xdr:cNvPr id="53" name="直線コネクタ 52"/>
        <xdr:cNvCxnSpPr/>
      </xdr:nvCxnSpPr>
      <xdr:spPr bwMode="auto">
        <a:xfrm>
          <a:off x="3606800" y="3008733"/>
          <a:ext cx="698500" cy="50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73414</xdr:rowOff>
    </xdr:from>
    <xdr:to>
      <xdr:col>3</xdr:col>
      <xdr:colOff>955675</xdr:colOff>
      <xdr:row>18</xdr:row>
      <xdr:rowOff>3564</xdr:rowOff>
    </xdr:to>
    <xdr:sp macro="" textlink="">
      <xdr:nvSpPr>
        <xdr:cNvPr id="54" name="フローチャート : 判断 53"/>
        <xdr:cNvSpPr/>
      </xdr:nvSpPr>
      <xdr:spPr bwMode="auto">
        <a:xfrm>
          <a:off x="4254500" y="303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159791</xdr:rowOff>
    </xdr:from>
    <xdr:ext cx="762000" cy="259045"/>
    <xdr:sp macro="" textlink="">
      <xdr:nvSpPr>
        <xdr:cNvPr id="55" name="テキスト ボックス 54"/>
        <xdr:cNvSpPr txBox="1"/>
      </xdr:nvSpPr>
      <xdr:spPr>
        <a:xfrm>
          <a:off x="3924300" y="312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16043</xdr:rowOff>
    </xdr:from>
    <xdr:to>
      <xdr:col>3</xdr:col>
      <xdr:colOff>206375</xdr:colOff>
      <xdr:row>17</xdr:row>
      <xdr:rowOff>46458</xdr:rowOff>
    </xdr:to>
    <xdr:cxnSp macro="">
      <xdr:nvCxnSpPr>
        <xdr:cNvPr id="56" name="直線コネクタ 55"/>
        <xdr:cNvCxnSpPr/>
      </xdr:nvCxnSpPr>
      <xdr:spPr bwMode="auto">
        <a:xfrm>
          <a:off x="2908300" y="2978318"/>
          <a:ext cx="698500" cy="30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90820</xdr:rowOff>
    </xdr:from>
    <xdr:to>
      <xdr:col>3</xdr:col>
      <xdr:colOff>257175</xdr:colOff>
      <xdr:row>18</xdr:row>
      <xdr:rowOff>20970</xdr:rowOff>
    </xdr:to>
    <xdr:sp macro="" textlink="">
      <xdr:nvSpPr>
        <xdr:cNvPr id="57" name="フローチャート : 判断 56"/>
        <xdr:cNvSpPr/>
      </xdr:nvSpPr>
      <xdr:spPr bwMode="auto">
        <a:xfrm>
          <a:off x="3556000" y="3053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5747</xdr:rowOff>
    </xdr:from>
    <xdr:ext cx="762000" cy="259045"/>
    <xdr:sp macro="" textlink="">
      <xdr:nvSpPr>
        <xdr:cNvPr id="58" name="テキスト ボックス 57"/>
        <xdr:cNvSpPr txBox="1"/>
      </xdr:nvSpPr>
      <xdr:spPr>
        <a:xfrm>
          <a:off x="3225800" y="313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86303</xdr:rowOff>
    </xdr:from>
    <xdr:to>
      <xdr:col>2</xdr:col>
      <xdr:colOff>692150</xdr:colOff>
      <xdr:row>18</xdr:row>
      <xdr:rowOff>16453</xdr:rowOff>
    </xdr:to>
    <xdr:sp macro="" textlink="">
      <xdr:nvSpPr>
        <xdr:cNvPr id="59" name="フローチャート : 判断 58"/>
        <xdr:cNvSpPr/>
      </xdr:nvSpPr>
      <xdr:spPr bwMode="auto">
        <a:xfrm>
          <a:off x="2857500" y="3048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1230</xdr:rowOff>
    </xdr:from>
    <xdr:ext cx="762000" cy="259045"/>
    <xdr:sp macro="" textlink="">
      <xdr:nvSpPr>
        <xdr:cNvPr id="60" name="テキスト ボックス 59"/>
        <xdr:cNvSpPr txBox="1"/>
      </xdr:nvSpPr>
      <xdr:spPr>
        <a:xfrm>
          <a:off x="2527300" y="313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96990</xdr:rowOff>
    </xdr:from>
    <xdr:to>
      <xdr:col>5</xdr:col>
      <xdr:colOff>34925</xdr:colOff>
      <xdr:row>18</xdr:row>
      <xdr:rowOff>27140</xdr:rowOff>
    </xdr:to>
    <xdr:sp macro="" textlink="">
      <xdr:nvSpPr>
        <xdr:cNvPr id="66" name="円/楕円 65"/>
        <xdr:cNvSpPr/>
      </xdr:nvSpPr>
      <xdr:spPr bwMode="auto">
        <a:xfrm>
          <a:off x="5600700" y="3059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69067</xdr:rowOff>
    </xdr:from>
    <xdr:ext cx="762000" cy="259045"/>
    <xdr:sp macro="" textlink="">
      <xdr:nvSpPr>
        <xdr:cNvPr id="67" name="人口1人当たり決算額の推移該当値テキスト130"/>
        <xdr:cNvSpPr txBox="1"/>
      </xdr:nvSpPr>
      <xdr:spPr>
        <a:xfrm>
          <a:off x="5740400" y="303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161,739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49043</xdr:rowOff>
    </xdr:from>
    <xdr:to>
      <xdr:col>4</xdr:col>
      <xdr:colOff>520700</xdr:colOff>
      <xdr:row>17</xdr:row>
      <xdr:rowOff>150643</xdr:rowOff>
    </xdr:to>
    <xdr:sp macro="" textlink="">
      <xdr:nvSpPr>
        <xdr:cNvPr id="68" name="円/楕円 67"/>
        <xdr:cNvSpPr/>
      </xdr:nvSpPr>
      <xdr:spPr bwMode="auto">
        <a:xfrm>
          <a:off x="4953000" y="3011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135420</xdr:rowOff>
    </xdr:from>
    <xdr:ext cx="736600" cy="259045"/>
    <xdr:sp macro="" textlink="">
      <xdr:nvSpPr>
        <xdr:cNvPr id="69" name="テキスト ボックス 68"/>
        <xdr:cNvSpPr txBox="1"/>
      </xdr:nvSpPr>
      <xdr:spPr>
        <a:xfrm>
          <a:off x="4622800" y="3097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182,713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46227</xdr:rowOff>
    </xdr:from>
    <xdr:to>
      <xdr:col>3</xdr:col>
      <xdr:colOff>955675</xdr:colOff>
      <xdr:row>17</xdr:row>
      <xdr:rowOff>147827</xdr:rowOff>
    </xdr:to>
    <xdr:sp macro="" textlink="">
      <xdr:nvSpPr>
        <xdr:cNvPr id="70" name="円/楕円 69"/>
        <xdr:cNvSpPr/>
      </xdr:nvSpPr>
      <xdr:spPr bwMode="auto">
        <a:xfrm>
          <a:off x="4254500" y="3008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158004</xdr:rowOff>
    </xdr:from>
    <xdr:ext cx="762000" cy="259045"/>
    <xdr:sp macro="" textlink="">
      <xdr:nvSpPr>
        <xdr:cNvPr id="71" name="テキスト ボックス 70"/>
        <xdr:cNvSpPr txBox="1"/>
      </xdr:nvSpPr>
      <xdr:spPr>
        <a:xfrm>
          <a:off x="3924300" y="27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183,945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167108</xdr:rowOff>
    </xdr:from>
    <xdr:to>
      <xdr:col>3</xdr:col>
      <xdr:colOff>257175</xdr:colOff>
      <xdr:row>17</xdr:row>
      <xdr:rowOff>97258</xdr:rowOff>
    </xdr:to>
    <xdr:sp macro="" textlink="">
      <xdr:nvSpPr>
        <xdr:cNvPr id="72" name="円/楕円 71"/>
        <xdr:cNvSpPr/>
      </xdr:nvSpPr>
      <xdr:spPr bwMode="auto">
        <a:xfrm>
          <a:off x="3556000" y="2957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107435</xdr:rowOff>
    </xdr:from>
    <xdr:ext cx="762000" cy="259045"/>
    <xdr:sp macro="" textlink="">
      <xdr:nvSpPr>
        <xdr:cNvPr id="73" name="テキスト ボックス 72"/>
        <xdr:cNvSpPr txBox="1"/>
      </xdr:nvSpPr>
      <xdr:spPr>
        <a:xfrm>
          <a:off x="3225800" y="272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206,066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136693</xdr:rowOff>
    </xdr:from>
    <xdr:to>
      <xdr:col>2</xdr:col>
      <xdr:colOff>692150</xdr:colOff>
      <xdr:row>17</xdr:row>
      <xdr:rowOff>66843</xdr:rowOff>
    </xdr:to>
    <xdr:sp macro="" textlink="">
      <xdr:nvSpPr>
        <xdr:cNvPr id="74" name="円/楕円 73"/>
        <xdr:cNvSpPr/>
      </xdr:nvSpPr>
      <xdr:spPr bwMode="auto">
        <a:xfrm>
          <a:off x="2857500" y="2927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77020</xdr:rowOff>
    </xdr:from>
    <xdr:ext cx="762000" cy="259045"/>
    <xdr:sp macro="" textlink="">
      <xdr:nvSpPr>
        <xdr:cNvPr id="75" name="テキスト ボックス 74"/>
        <xdr:cNvSpPr txBox="1"/>
      </xdr:nvSpPr>
      <xdr:spPr>
        <a:xfrm>
          <a:off x="2527300" y="269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219,371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297188</xdr:rowOff>
    </xdr:from>
    <xdr:to>
      <xdr:col>4</xdr:col>
      <xdr:colOff>1117600</xdr:colOff>
      <xdr:row>35</xdr:row>
      <xdr:rowOff>307018</xdr:rowOff>
    </xdr:to>
    <xdr:cxnSp macro="">
      <xdr:nvCxnSpPr>
        <xdr:cNvPr id="106" name="直線コネクタ 105"/>
        <xdr:cNvCxnSpPr/>
      </xdr:nvCxnSpPr>
      <xdr:spPr bwMode="auto">
        <a:xfrm>
          <a:off x="5003800" y="6907538"/>
          <a:ext cx="6477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294609</xdr:rowOff>
    </xdr:from>
    <xdr:to>
      <xdr:col>4</xdr:col>
      <xdr:colOff>469900</xdr:colOff>
      <xdr:row>35</xdr:row>
      <xdr:rowOff>297188</xdr:rowOff>
    </xdr:to>
    <xdr:cxnSp macro="">
      <xdr:nvCxnSpPr>
        <xdr:cNvPr id="109" name="直線コネクタ 108"/>
        <xdr:cNvCxnSpPr/>
      </xdr:nvCxnSpPr>
      <xdr:spPr bwMode="auto">
        <a:xfrm>
          <a:off x="4305300" y="6904959"/>
          <a:ext cx="698500" cy="2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294609</xdr:rowOff>
    </xdr:from>
    <xdr:to>
      <xdr:col>3</xdr:col>
      <xdr:colOff>904875</xdr:colOff>
      <xdr:row>35</xdr:row>
      <xdr:rowOff>299424</xdr:rowOff>
    </xdr:to>
    <xdr:cxnSp macro="">
      <xdr:nvCxnSpPr>
        <xdr:cNvPr id="112" name="直線コネクタ 111"/>
        <xdr:cNvCxnSpPr/>
      </xdr:nvCxnSpPr>
      <xdr:spPr bwMode="auto">
        <a:xfrm flipV="1">
          <a:off x="3606800" y="6904959"/>
          <a:ext cx="698500" cy="4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194546</xdr:rowOff>
    </xdr:from>
    <xdr:to>
      <xdr:col>3</xdr:col>
      <xdr:colOff>955675</xdr:colOff>
      <xdr:row>35</xdr:row>
      <xdr:rowOff>296146</xdr:rowOff>
    </xdr:to>
    <xdr:sp macro="" textlink="">
      <xdr:nvSpPr>
        <xdr:cNvPr id="113" name="フローチャート : 判断 112"/>
        <xdr:cNvSpPr/>
      </xdr:nvSpPr>
      <xdr:spPr bwMode="auto">
        <a:xfrm>
          <a:off x="4254500" y="6804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306323</xdr:rowOff>
    </xdr:from>
    <xdr:ext cx="762000" cy="259045"/>
    <xdr:sp macro="" textlink="">
      <xdr:nvSpPr>
        <xdr:cNvPr id="114" name="テキスト ボックス 113"/>
        <xdr:cNvSpPr txBox="1"/>
      </xdr:nvSpPr>
      <xdr:spPr>
        <a:xfrm>
          <a:off x="3924300" y="65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297549</xdr:rowOff>
    </xdr:from>
    <xdr:to>
      <xdr:col>3</xdr:col>
      <xdr:colOff>206375</xdr:colOff>
      <xdr:row>35</xdr:row>
      <xdr:rowOff>299424</xdr:rowOff>
    </xdr:to>
    <xdr:cxnSp macro="">
      <xdr:nvCxnSpPr>
        <xdr:cNvPr id="115" name="直線コネクタ 114"/>
        <xdr:cNvCxnSpPr/>
      </xdr:nvCxnSpPr>
      <xdr:spPr bwMode="auto">
        <a:xfrm>
          <a:off x="2908300" y="6907899"/>
          <a:ext cx="698500" cy="1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181219</xdr:rowOff>
    </xdr:from>
    <xdr:to>
      <xdr:col>3</xdr:col>
      <xdr:colOff>257175</xdr:colOff>
      <xdr:row>35</xdr:row>
      <xdr:rowOff>282819</xdr:rowOff>
    </xdr:to>
    <xdr:sp macro="" textlink="">
      <xdr:nvSpPr>
        <xdr:cNvPr id="116" name="フローチャート : 判断 115"/>
        <xdr:cNvSpPr/>
      </xdr:nvSpPr>
      <xdr:spPr bwMode="auto">
        <a:xfrm>
          <a:off x="3556000" y="6791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292996</xdr:rowOff>
    </xdr:from>
    <xdr:ext cx="762000" cy="259045"/>
    <xdr:sp macro="" textlink="">
      <xdr:nvSpPr>
        <xdr:cNvPr id="117" name="テキスト ボックス 116"/>
        <xdr:cNvSpPr txBox="1"/>
      </xdr:nvSpPr>
      <xdr:spPr>
        <a:xfrm>
          <a:off x="3225800" y="656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165596</xdr:rowOff>
    </xdr:from>
    <xdr:to>
      <xdr:col>2</xdr:col>
      <xdr:colOff>692150</xdr:colOff>
      <xdr:row>35</xdr:row>
      <xdr:rowOff>267196</xdr:rowOff>
    </xdr:to>
    <xdr:sp macro="" textlink="">
      <xdr:nvSpPr>
        <xdr:cNvPr id="118" name="フローチャート : 判断 117"/>
        <xdr:cNvSpPr/>
      </xdr:nvSpPr>
      <xdr:spPr bwMode="auto">
        <a:xfrm>
          <a:off x="2857500" y="67759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277373</xdr:rowOff>
    </xdr:from>
    <xdr:ext cx="762000" cy="259045"/>
    <xdr:sp macro="" textlink="">
      <xdr:nvSpPr>
        <xdr:cNvPr id="119" name="テキスト ボックス 118"/>
        <xdr:cNvSpPr txBox="1"/>
      </xdr:nvSpPr>
      <xdr:spPr>
        <a:xfrm>
          <a:off x="2527300" y="654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256218</xdr:rowOff>
    </xdr:from>
    <xdr:to>
      <xdr:col>5</xdr:col>
      <xdr:colOff>34925</xdr:colOff>
      <xdr:row>36</xdr:row>
      <xdr:rowOff>14918</xdr:rowOff>
    </xdr:to>
    <xdr:sp macro="" textlink="">
      <xdr:nvSpPr>
        <xdr:cNvPr id="125" name="円/楕円 124"/>
        <xdr:cNvSpPr/>
      </xdr:nvSpPr>
      <xdr:spPr bwMode="auto">
        <a:xfrm>
          <a:off x="5600700" y="6866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228295</xdr:rowOff>
    </xdr:from>
    <xdr:ext cx="762000" cy="259045"/>
    <xdr:sp macro="" textlink="">
      <xdr:nvSpPr>
        <xdr:cNvPr id="126" name="人口1人当たり決算額の推移該当値テキスト445"/>
        <xdr:cNvSpPr txBox="1"/>
      </xdr:nvSpPr>
      <xdr:spPr>
        <a:xfrm>
          <a:off x="5740400" y="683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246388</xdr:rowOff>
    </xdr:from>
    <xdr:to>
      <xdr:col>4</xdr:col>
      <xdr:colOff>520700</xdr:colOff>
      <xdr:row>36</xdr:row>
      <xdr:rowOff>5088</xdr:rowOff>
    </xdr:to>
    <xdr:sp macro="" textlink="">
      <xdr:nvSpPr>
        <xdr:cNvPr id="127" name="円/楕円 126"/>
        <xdr:cNvSpPr/>
      </xdr:nvSpPr>
      <xdr:spPr bwMode="auto">
        <a:xfrm>
          <a:off x="4953000" y="6856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332765</xdr:rowOff>
    </xdr:from>
    <xdr:ext cx="736600" cy="259045"/>
    <xdr:sp macro="" textlink="">
      <xdr:nvSpPr>
        <xdr:cNvPr id="128" name="テキスト ボックス 127"/>
        <xdr:cNvSpPr txBox="1"/>
      </xdr:nvSpPr>
      <xdr:spPr>
        <a:xfrm>
          <a:off x="4622800" y="6943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25,276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243809</xdr:rowOff>
    </xdr:from>
    <xdr:to>
      <xdr:col>3</xdr:col>
      <xdr:colOff>955675</xdr:colOff>
      <xdr:row>36</xdr:row>
      <xdr:rowOff>2509</xdr:rowOff>
    </xdr:to>
    <xdr:sp macro="" textlink="">
      <xdr:nvSpPr>
        <xdr:cNvPr id="129" name="円/楕円 128"/>
        <xdr:cNvSpPr/>
      </xdr:nvSpPr>
      <xdr:spPr bwMode="auto">
        <a:xfrm>
          <a:off x="4254500" y="6854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330186</xdr:rowOff>
    </xdr:from>
    <xdr:ext cx="762000" cy="259045"/>
    <xdr:sp macro="" textlink="">
      <xdr:nvSpPr>
        <xdr:cNvPr id="130" name="テキスト ボックス 129"/>
        <xdr:cNvSpPr txBox="1"/>
      </xdr:nvSpPr>
      <xdr:spPr>
        <a:xfrm>
          <a:off x="3924300" y="694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25,840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248624</xdr:rowOff>
    </xdr:from>
    <xdr:to>
      <xdr:col>3</xdr:col>
      <xdr:colOff>257175</xdr:colOff>
      <xdr:row>36</xdr:row>
      <xdr:rowOff>7324</xdr:rowOff>
    </xdr:to>
    <xdr:sp macro="" textlink="">
      <xdr:nvSpPr>
        <xdr:cNvPr id="131" name="円/楕円 130"/>
        <xdr:cNvSpPr/>
      </xdr:nvSpPr>
      <xdr:spPr bwMode="auto">
        <a:xfrm>
          <a:off x="3556000" y="6858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335001</xdr:rowOff>
    </xdr:from>
    <xdr:ext cx="762000" cy="259045"/>
    <xdr:sp macro="" textlink="">
      <xdr:nvSpPr>
        <xdr:cNvPr id="132" name="テキスト ボックス 131"/>
        <xdr:cNvSpPr txBox="1"/>
      </xdr:nvSpPr>
      <xdr:spPr>
        <a:xfrm>
          <a:off x="3225800" y="694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24,787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246749</xdr:rowOff>
    </xdr:from>
    <xdr:to>
      <xdr:col>2</xdr:col>
      <xdr:colOff>692150</xdr:colOff>
      <xdr:row>36</xdr:row>
      <xdr:rowOff>5449</xdr:rowOff>
    </xdr:to>
    <xdr:sp macro="" textlink="">
      <xdr:nvSpPr>
        <xdr:cNvPr id="133" name="円/楕円 132"/>
        <xdr:cNvSpPr/>
      </xdr:nvSpPr>
      <xdr:spPr bwMode="auto">
        <a:xfrm>
          <a:off x="2857500" y="6857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333126</xdr:rowOff>
    </xdr:from>
    <xdr:ext cx="762000" cy="259045"/>
    <xdr:sp macro="" textlink="">
      <xdr:nvSpPr>
        <xdr:cNvPr id="134" name="テキスト ボックス 133"/>
        <xdr:cNvSpPr txBox="1"/>
      </xdr:nvSpPr>
      <xdr:spPr>
        <a:xfrm>
          <a:off x="2527300" y="694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福島県飯舘村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6,128
6,090
230.13
11,113,392
10,315,305
377,790
2,775,586
4,085,052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35772</xdr:rowOff>
    </xdr:from>
    <xdr:to>
      <xdr:col>6</xdr:col>
      <xdr:colOff>511175</xdr:colOff>
      <xdr:row>39</xdr:row>
      <xdr:rowOff>78830</xdr:rowOff>
    </xdr:to>
    <xdr:cxnSp macro="">
      <xdr:nvCxnSpPr>
        <xdr:cNvPr id="63" name="直線コネクタ 62"/>
        <xdr:cNvCxnSpPr/>
      </xdr:nvCxnSpPr>
      <xdr:spPr>
        <a:xfrm flipV="1">
          <a:off x="3797300" y="6722322"/>
          <a:ext cx="838200" cy="4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78014</xdr:rowOff>
    </xdr:from>
    <xdr:to>
      <xdr:col>5</xdr:col>
      <xdr:colOff>358775</xdr:colOff>
      <xdr:row>39</xdr:row>
      <xdr:rowOff>78830</xdr:rowOff>
    </xdr:to>
    <xdr:cxnSp macro="">
      <xdr:nvCxnSpPr>
        <xdr:cNvPr id="66" name="直線コネクタ 65"/>
        <xdr:cNvCxnSpPr/>
      </xdr:nvCxnSpPr>
      <xdr:spPr>
        <a:xfrm>
          <a:off x="2908300" y="6764564"/>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78014</xdr:rowOff>
    </xdr:from>
    <xdr:to>
      <xdr:col>4</xdr:col>
      <xdr:colOff>155575</xdr:colOff>
      <xdr:row>39</xdr:row>
      <xdr:rowOff>91080</xdr:rowOff>
    </xdr:to>
    <xdr:cxnSp macro="">
      <xdr:nvCxnSpPr>
        <xdr:cNvPr id="69" name="直線コネクタ 68"/>
        <xdr:cNvCxnSpPr/>
      </xdr:nvCxnSpPr>
      <xdr:spPr>
        <a:xfrm flipV="1">
          <a:off x="2019300" y="6764564"/>
          <a:ext cx="889000" cy="1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94834</xdr:rowOff>
    </xdr:from>
    <xdr:to>
      <xdr:col>4</xdr:col>
      <xdr:colOff>206375</xdr:colOff>
      <xdr:row>39</xdr:row>
      <xdr:rowOff>24984</xdr:rowOff>
    </xdr:to>
    <xdr:sp macro="" textlink="">
      <xdr:nvSpPr>
        <xdr:cNvPr id="70" name="フローチャート : 判断 69"/>
        <xdr:cNvSpPr/>
      </xdr:nvSpPr>
      <xdr:spPr>
        <a:xfrm>
          <a:off x="2857500" y="660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41511</xdr:rowOff>
    </xdr:from>
    <xdr:ext cx="599010" cy="259045"/>
    <xdr:sp macro="" textlink="">
      <xdr:nvSpPr>
        <xdr:cNvPr id="71" name="テキスト ボックス 70"/>
        <xdr:cNvSpPr txBox="1"/>
      </xdr:nvSpPr>
      <xdr:spPr>
        <a:xfrm>
          <a:off x="2608794" y="638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91080</xdr:rowOff>
    </xdr:from>
    <xdr:to>
      <xdr:col>2</xdr:col>
      <xdr:colOff>638175</xdr:colOff>
      <xdr:row>39</xdr:row>
      <xdr:rowOff>102007</xdr:rowOff>
    </xdr:to>
    <xdr:cxnSp macro="">
      <xdr:nvCxnSpPr>
        <xdr:cNvPr id="72" name="直線コネクタ 71"/>
        <xdr:cNvCxnSpPr/>
      </xdr:nvCxnSpPr>
      <xdr:spPr>
        <a:xfrm flipV="1">
          <a:off x="1130300" y="6777630"/>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111946</xdr:rowOff>
    </xdr:from>
    <xdr:to>
      <xdr:col>3</xdr:col>
      <xdr:colOff>3175</xdr:colOff>
      <xdr:row>39</xdr:row>
      <xdr:rowOff>42096</xdr:rowOff>
    </xdr:to>
    <xdr:sp macro="" textlink="">
      <xdr:nvSpPr>
        <xdr:cNvPr id="73" name="フローチャート : 判断 72"/>
        <xdr:cNvSpPr/>
      </xdr:nvSpPr>
      <xdr:spPr>
        <a:xfrm>
          <a:off x="1968500" y="662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58623</xdr:rowOff>
    </xdr:from>
    <xdr:ext cx="599010" cy="259045"/>
    <xdr:sp macro="" textlink="">
      <xdr:nvSpPr>
        <xdr:cNvPr id="74" name="テキスト ボックス 73"/>
        <xdr:cNvSpPr txBox="1"/>
      </xdr:nvSpPr>
      <xdr:spPr>
        <a:xfrm>
          <a:off x="1719794" y="640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108710</xdr:rowOff>
    </xdr:from>
    <xdr:to>
      <xdr:col>1</xdr:col>
      <xdr:colOff>485775</xdr:colOff>
      <xdr:row>39</xdr:row>
      <xdr:rowOff>38860</xdr:rowOff>
    </xdr:to>
    <xdr:sp macro="" textlink="">
      <xdr:nvSpPr>
        <xdr:cNvPr id="75" name="フローチャート : 判断 74"/>
        <xdr:cNvSpPr/>
      </xdr:nvSpPr>
      <xdr:spPr>
        <a:xfrm>
          <a:off x="1079500" y="662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55387</xdr:rowOff>
    </xdr:from>
    <xdr:ext cx="599010" cy="259045"/>
    <xdr:sp macro="" textlink="">
      <xdr:nvSpPr>
        <xdr:cNvPr id="76" name="テキスト ボックス 75"/>
        <xdr:cNvSpPr txBox="1"/>
      </xdr:nvSpPr>
      <xdr:spPr>
        <a:xfrm>
          <a:off x="830794" y="639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156422</xdr:rowOff>
    </xdr:from>
    <xdr:to>
      <xdr:col>6</xdr:col>
      <xdr:colOff>561975</xdr:colOff>
      <xdr:row>39</xdr:row>
      <xdr:rowOff>86572</xdr:rowOff>
    </xdr:to>
    <xdr:sp macro="" textlink="">
      <xdr:nvSpPr>
        <xdr:cNvPr id="82" name="円/楕円 81"/>
        <xdr:cNvSpPr/>
      </xdr:nvSpPr>
      <xdr:spPr>
        <a:xfrm>
          <a:off x="4584700" y="667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134849</xdr:rowOff>
    </xdr:from>
    <xdr:ext cx="599010" cy="259045"/>
    <xdr:sp macro="" textlink="">
      <xdr:nvSpPr>
        <xdr:cNvPr id="83" name="人件費該当値テキスト"/>
        <xdr:cNvSpPr txBox="1"/>
      </xdr:nvSpPr>
      <xdr:spPr>
        <a:xfrm>
          <a:off x="4686300" y="66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119,324</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28030</xdr:rowOff>
    </xdr:from>
    <xdr:to>
      <xdr:col>5</xdr:col>
      <xdr:colOff>409575</xdr:colOff>
      <xdr:row>39</xdr:row>
      <xdr:rowOff>129630</xdr:rowOff>
    </xdr:to>
    <xdr:sp macro="" textlink="">
      <xdr:nvSpPr>
        <xdr:cNvPr id="84" name="円/楕円 83"/>
        <xdr:cNvSpPr/>
      </xdr:nvSpPr>
      <xdr:spPr>
        <a:xfrm>
          <a:off x="3746500" y="671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120757</xdr:rowOff>
    </xdr:from>
    <xdr:ext cx="599010" cy="259045"/>
    <xdr:sp macro="" textlink="">
      <xdr:nvSpPr>
        <xdr:cNvPr id="85" name="テキスト ボックス 84"/>
        <xdr:cNvSpPr txBox="1"/>
      </xdr:nvSpPr>
      <xdr:spPr>
        <a:xfrm>
          <a:off x="3497794" y="680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106,139</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27214</xdr:rowOff>
    </xdr:from>
    <xdr:to>
      <xdr:col>4</xdr:col>
      <xdr:colOff>206375</xdr:colOff>
      <xdr:row>39</xdr:row>
      <xdr:rowOff>128814</xdr:rowOff>
    </xdr:to>
    <xdr:sp macro="" textlink="">
      <xdr:nvSpPr>
        <xdr:cNvPr id="86" name="円/楕円 85"/>
        <xdr:cNvSpPr/>
      </xdr:nvSpPr>
      <xdr:spPr>
        <a:xfrm>
          <a:off x="2857500" y="67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119941</xdr:rowOff>
    </xdr:from>
    <xdr:ext cx="599010" cy="259045"/>
    <xdr:sp macro="" textlink="">
      <xdr:nvSpPr>
        <xdr:cNvPr id="87" name="テキスト ボックス 86"/>
        <xdr:cNvSpPr txBox="1"/>
      </xdr:nvSpPr>
      <xdr:spPr>
        <a:xfrm>
          <a:off x="2608794" y="6806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106,389</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40280</xdr:rowOff>
    </xdr:from>
    <xdr:to>
      <xdr:col>3</xdr:col>
      <xdr:colOff>3175</xdr:colOff>
      <xdr:row>39</xdr:row>
      <xdr:rowOff>141880</xdr:rowOff>
    </xdr:to>
    <xdr:sp macro="" textlink="">
      <xdr:nvSpPr>
        <xdr:cNvPr id="88" name="円/楕円 87"/>
        <xdr:cNvSpPr/>
      </xdr:nvSpPr>
      <xdr:spPr>
        <a:xfrm>
          <a:off x="1968500" y="672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133007</xdr:rowOff>
    </xdr:from>
    <xdr:ext cx="599010" cy="259045"/>
    <xdr:sp macro="" textlink="">
      <xdr:nvSpPr>
        <xdr:cNvPr id="89" name="テキスト ボックス 88"/>
        <xdr:cNvSpPr txBox="1"/>
      </xdr:nvSpPr>
      <xdr:spPr>
        <a:xfrm>
          <a:off x="1719794" y="6819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102,388</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51207</xdr:rowOff>
    </xdr:from>
    <xdr:to>
      <xdr:col>1</xdr:col>
      <xdr:colOff>485775</xdr:colOff>
      <xdr:row>39</xdr:row>
      <xdr:rowOff>152807</xdr:rowOff>
    </xdr:to>
    <xdr:sp macro="" textlink="">
      <xdr:nvSpPr>
        <xdr:cNvPr id="90" name="円/楕円 89"/>
        <xdr:cNvSpPr/>
      </xdr:nvSpPr>
      <xdr:spPr>
        <a:xfrm>
          <a:off x="1079500" y="6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143934</xdr:rowOff>
    </xdr:from>
    <xdr:ext cx="534377" cy="259045"/>
    <xdr:sp macro="" textlink="">
      <xdr:nvSpPr>
        <xdr:cNvPr id="91" name="テキスト ボックス 90"/>
        <xdr:cNvSpPr txBox="1"/>
      </xdr:nvSpPr>
      <xdr:spPr>
        <a:xfrm>
          <a:off x="863111" y="683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30336</xdr:rowOff>
    </xdr:from>
    <xdr:to>
      <xdr:col>6</xdr:col>
      <xdr:colOff>511175</xdr:colOff>
      <xdr:row>56</xdr:row>
      <xdr:rowOff>119235</xdr:rowOff>
    </xdr:to>
    <xdr:cxnSp macro="">
      <xdr:nvCxnSpPr>
        <xdr:cNvPr id="122" name="直線コネクタ 121"/>
        <xdr:cNvCxnSpPr/>
      </xdr:nvCxnSpPr>
      <xdr:spPr>
        <a:xfrm flipV="1">
          <a:off x="3797300" y="9631536"/>
          <a:ext cx="838200" cy="8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119235</xdr:rowOff>
    </xdr:from>
    <xdr:to>
      <xdr:col>5</xdr:col>
      <xdr:colOff>358775</xdr:colOff>
      <xdr:row>57</xdr:row>
      <xdr:rowOff>10984</xdr:rowOff>
    </xdr:to>
    <xdr:cxnSp macro="">
      <xdr:nvCxnSpPr>
        <xdr:cNvPr id="125" name="直線コネクタ 124"/>
        <xdr:cNvCxnSpPr/>
      </xdr:nvCxnSpPr>
      <xdr:spPr>
        <a:xfrm flipV="1">
          <a:off x="2908300" y="9720435"/>
          <a:ext cx="889000" cy="6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97248</xdr:rowOff>
    </xdr:from>
    <xdr:to>
      <xdr:col>4</xdr:col>
      <xdr:colOff>155575</xdr:colOff>
      <xdr:row>57</xdr:row>
      <xdr:rowOff>10984</xdr:rowOff>
    </xdr:to>
    <xdr:cxnSp macro="">
      <xdr:nvCxnSpPr>
        <xdr:cNvPr id="128" name="直線コネクタ 127"/>
        <xdr:cNvCxnSpPr/>
      </xdr:nvCxnSpPr>
      <xdr:spPr>
        <a:xfrm>
          <a:off x="2019300" y="9526998"/>
          <a:ext cx="889000" cy="25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20554</xdr:rowOff>
    </xdr:from>
    <xdr:to>
      <xdr:col>4</xdr:col>
      <xdr:colOff>206375</xdr:colOff>
      <xdr:row>58</xdr:row>
      <xdr:rowOff>122154</xdr:rowOff>
    </xdr:to>
    <xdr:sp macro="" textlink="">
      <xdr:nvSpPr>
        <xdr:cNvPr id="129" name="フローチャート : 判断 128"/>
        <xdr:cNvSpPr/>
      </xdr:nvSpPr>
      <xdr:spPr>
        <a:xfrm>
          <a:off x="2857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113281</xdr:rowOff>
    </xdr:from>
    <xdr:ext cx="599010" cy="259045"/>
    <xdr:sp macro="" textlink="">
      <xdr:nvSpPr>
        <xdr:cNvPr id="130" name="テキスト ボックス 129"/>
        <xdr:cNvSpPr txBox="1"/>
      </xdr:nvSpPr>
      <xdr:spPr>
        <a:xfrm>
          <a:off x="2608794" y="100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97248</xdr:rowOff>
    </xdr:from>
    <xdr:to>
      <xdr:col>2</xdr:col>
      <xdr:colOff>638175</xdr:colOff>
      <xdr:row>56</xdr:row>
      <xdr:rowOff>11764</xdr:rowOff>
    </xdr:to>
    <xdr:cxnSp macro="">
      <xdr:nvCxnSpPr>
        <xdr:cNvPr id="131" name="直線コネクタ 130"/>
        <xdr:cNvCxnSpPr/>
      </xdr:nvCxnSpPr>
      <xdr:spPr>
        <a:xfrm flipV="1">
          <a:off x="1130300" y="9526998"/>
          <a:ext cx="889000" cy="8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33130</xdr:rowOff>
    </xdr:from>
    <xdr:to>
      <xdr:col>3</xdr:col>
      <xdr:colOff>3175</xdr:colOff>
      <xdr:row>58</xdr:row>
      <xdr:rowOff>134730</xdr:rowOff>
    </xdr:to>
    <xdr:sp macro="" textlink="">
      <xdr:nvSpPr>
        <xdr:cNvPr id="132" name="フローチャート : 判断 131"/>
        <xdr:cNvSpPr/>
      </xdr:nvSpPr>
      <xdr:spPr>
        <a:xfrm>
          <a:off x="1968500" y="99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125857</xdr:rowOff>
    </xdr:from>
    <xdr:ext cx="599010" cy="259045"/>
    <xdr:sp macro="" textlink="">
      <xdr:nvSpPr>
        <xdr:cNvPr id="133" name="テキスト ボックス 132"/>
        <xdr:cNvSpPr txBox="1"/>
      </xdr:nvSpPr>
      <xdr:spPr>
        <a:xfrm>
          <a:off x="1719794" y="1006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46824</xdr:rowOff>
    </xdr:from>
    <xdr:to>
      <xdr:col>1</xdr:col>
      <xdr:colOff>485775</xdr:colOff>
      <xdr:row>58</xdr:row>
      <xdr:rowOff>148424</xdr:rowOff>
    </xdr:to>
    <xdr:sp macro="" textlink="">
      <xdr:nvSpPr>
        <xdr:cNvPr id="134" name="フローチャート : 判断 133"/>
        <xdr:cNvSpPr/>
      </xdr:nvSpPr>
      <xdr:spPr>
        <a:xfrm>
          <a:off x="1079500" y="999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139551</xdr:rowOff>
    </xdr:from>
    <xdr:ext cx="599010" cy="259045"/>
    <xdr:sp macro="" textlink="">
      <xdr:nvSpPr>
        <xdr:cNvPr id="135" name="テキスト ボックス 134"/>
        <xdr:cNvSpPr txBox="1"/>
      </xdr:nvSpPr>
      <xdr:spPr>
        <a:xfrm>
          <a:off x="830794" y="1008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150986</xdr:rowOff>
    </xdr:from>
    <xdr:to>
      <xdr:col>6</xdr:col>
      <xdr:colOff>561975</xdr:colOff>
      <xdr:row>56</xdr:row>
      <xdr:rowOff>81136</xdr:rowOff>
    </xdr:to>
    <xdr:sp macro="" textlink="">
      <xdr:nvSpPr>
        <xdr:cNvPr id="141" name="円/楕円 140"/>
        <xdr:cNvSpPr/>
      </xdr:nvSpPr>
      <xdr:spPr>
        <a:xfrm>
          <a:off x="4584700" y="958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2413</xdr:rowOff>
    </xdr:from>
    <xdr:ext cx="599010" cy="259045"/>
    <xdr:sp macro="" textlink="">
      <xdr:nvSpPr>
        <xdr:cNvPr id="142" name="物件費該当値テキスト"/>
        <xdr:cNvSpPr txBox="1"/>
      </xdr:nvSpPr>
      <xdr:spPr>
        <a:xfrm>
          <a:off x="4686300" y="943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356,977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68435</xdr:rowOff>
    </xdr:from>
    <xdr:to>
      <xdr:col>5</xdr:col>
      <xdr:colOff>409575</xdr:colOff>
      <xdr:row>56</xdr:row>
      <xdr:rowOff>170035</xdr:rowOff>
    </xdr:to>
    <xdr:sp macro="" textlink="">
      <xdr:nvSpPr>
        <xdr:cNvPr id="143" name="円/楕円 142"/>
        <xdr:cNvSpPr/>
      </xdr:nvSpPr>
      <xdr:spPr>
        <a:xfrm>
          <a:off x="3746500" y="96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15112</xdr:rowOff>
    </xdr:from>
    <xdr:ext cx="599010" cy="259045"/>
    <xdr:sp macro="" textlink="">
      <xdr:nvSpPr>
        <xdr:cNvPr id="144" name="テキスト ボックス 143"/>
        <xdr:cNvSpPr txBox="1"/>
      </xdr:nvSpPr>
      <xdr:spPr>
        <a:xfrm>
          <a:off x="3497794" y="944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302,533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131634</xdr:rowOff>
    </xdr:from>
    <xdr:to>
      <xdr:col>4</xdr:col>
      <xdr:colOff>206375</xdr:colOff>
      <xdr:row>57</xdr:row>
      <xdr:rowOff>61784</xdr:rowOff>
    </xdr:to>
    <xdr:sp macro="" textlink="">
      <xdr:nvSpPr>
        <xdr:cNvPr id="145" name="円/楕円 144"/>
        <xdr:cNvSpPr/>
      </xdr:nvSpPr>
      <xdr:spPr>
        <a:xfrm>
          <a:off x="2857500" y="97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78311</xdr:rowOff>
    </xdr:from>
    <xdr:ext cx="599010" cy="259045"/>
    <xdr:sp macro="" textlink="">
      <xdr:nvSpPr>
        <xdr:cNvPr id="146" name="テキスト ボックス 145"/>
        <xdr:cNvSpPr txBox="1"/>
      </xdr:nvSpPr>
      <xdr:spPr>
        <a:xfrm>
          <a:off x="2608794" y="950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263,829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46448</xdr:rowOff>
    </xdr:from>
    <xdr:to>
      <xdr:col>3</xdr:col>
      <xdr:colOff>3175</xdr:colOff>
      <xdr:row>55</xdr:row>
      <xdr:rowOff>148048</xdr:rowOff>
    </xdr:to>
    <xdr:sp macro="" textlink="">
      <xdr:nvSpPr>
        <xdr:cNvPr id="147" name="円/楕円 146"/>
        <xdr:cNvSpPr/>
      </xdr:nvSpPr>
      <xdr:spPr>
        <a:xfrm>
          <a:off x="1968500" y="947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164575</xdr:rowOff>
    </xdr:from>
    <xdr:ext cx="599010" cy="259045"/>
    <xdr:sp macro="" textlink="">
      <xdr:nvSpPr>
        <xdr:cNvPr id="148" name="テキスト ボックス 147"/>
        <xdr:cNvSpPr txBox="1"/>
      </xdr:nvSpPr>
      <xdr:spPr>
        <a:xfrm>
          <a:off x="1719794" y="925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420,999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132414</xdr:rowOff>
    </xdr:from>
    <xdr:to>
      <xdr:col>1</xdr:col>
      <xdr:colOff>485775</xdr:colOff>
      <xdr:row>56</xdr:row>
      <xdr:rowOff>62564</xdr:rowOff>
    </xdr:to>
    <xdr:sp macro="" textlink="">
      <xdr:nvSpPr>
        <xdr:cNvPr id="149" name="円/楕円 148"/>
        <xdr:cNvSpPr/>
      </xdr:nvSpPr>
      <xdr:spPr>
        <a:xfrm>
          <a:off x="1079500" y="956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79091</xdr:rowOff>
    </xdr:from>
    <xdr:ext cx="599010" cy="259045"/>
    <xdr:sp macro="" textlink="">
      <xdr:nvSpPr>
        <xdr:cNvPr id="150" name="テキスト ボックス 149"/>
        <xdr:cNvSpPr txBox="1"/>
      </xdr:nvSpPr>
      <xdr:spPr>
        <a:xfrm>
          <a:off x="830794" y="933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76047</xdr:rowOff>
    </xdr:from>
    <xdr:to>
      <xdr:col>6</xdr:col>
      <xdr:colOff>511175</xdr:colOff>
      <xdr:row>76</xdr:row>
      <xdr:rowOff>42163</xdr:rowOff>
    </xdr:to>
    <xdr:cxnSp macro="">
      <xdr:nvCxnSpPr>
        <xdr:cNvPr id="179" name="直線コネクタ 178"/>
        <xdr:cNvCxnSpPr/>
      </xdr:nvCxnSpPr>
      <xdr:spPr>
        <a:xfrm flipV="1">
          <a:off x="3797300" y="12420447"/>
          <a:ext cx="838200" cy="65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42163</xdr:rowOff>
    </xdr:from>
    <xdr:to>
      <xdr:col>5</xdr:col>
      <xdr:colOff>358775</xdr:colOff>
      <xdr:row>78</xdr:row>
      <xdr:rowOff>33782</xdr:rowOff>
    </xdr:to>
    <xdr:cxnSp macro="">
      <xdr:nvCxnSpPr>
        <xdr:cNvPr id="182" name="直線コネクタ 181"/>
        <xdr:cNvCxnSpPr/>
      </xdr:nvCxnSpPr>
      <xdr:spPr>
        <a:xfrm flipV="1">
          <a:off x="2908300" y="13072363"/>
          <a:ext cx="889000" cy="3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141300</xdr:rowOff>
    </xdr:from>
    <xdr:to>
      <xdr:col>4</xdr:col>
      <xdr:colOff>155575</xdr:colOff>
      <xdr:row>78</xdr:row>
      <xdr:rowOff>33782</xdr:rowOff>
    </xdr:to>
    <xdr:cxnSp macro="">
      <xdr:nvCxnSpPr>
        <xdr:cNvPr id="185" name="直線コネクタ 184"/>
        <xdr:cNvCxnSpPr/>
      </xdr:nvCxnSpPr>
      <xdr:spPr>
        <a:xfrm>
          <a:off x="2019300" y="13171500"/>
          <a:ext cx="889000" cy="23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129884</xdr:rowOff>
    </xdr:from>
    <xdr:to>
      <xdr:col>4</xdr:col>
      <xdr:colOff>206375</xdr:colOff>
      <xdr:row>78</xdr:row>
      <xdr:rowOff>60034</xdr:rowOff>
    </xdr:to>
    <xdr:sp macro="" textlink="">
      <xdr:nvSpPr>
        <xdr:cNvPr id="186" name="フローチャート : 判断 185"/>
        <xdr:cNvSpPr/>
      </xdr:nvSpPr>
      <xdr:spPr>
        <a:xfrm>
          <a:off x="2857500" y="133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76561</xdr:rowOff>
    </xdr:from>
    <xdr:ext cx="534377" cy="259045"/>
    <xdr:sp macro="" textlink="">
      <xdr:nvSpPr>
        <xdr:cNvPr id="187" name="テキスト ボックス 186"/>
        <xdr:cNvSpPr txBox="1"/>
      </xdr:nvSpPr>
      <xdr:spPr>
        <a:xfrm>
          <a:off x="2641111" y="1310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141300</xdr:rowOff>
    </xdr:from>
    <xdr:to>
      <xdr:col>2</xdr:col>
      <xdr:colOff>638175</xdr:colOff>
      <xdr:row>77</xdr:row>
      <xdr:rowOff>159919</xdr:rowOff>
    </xdr:to>
    <xdr:cxnSp macro="">
      <xdr:nvCxnSpPr>
        <xdr:cNvPr id="188" name="直線コネクタ 187"/>
        <xdr:cNvCxnSpPr/>
      </xdr:nvCxnSpPr>
      <xdr:spPr>
        <a:xfrm flipV="1">
          <a:off x="1130300" y="13171500"/>
          <a:ext cx="889000" cy="1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156502</xdr:rowOff>
    </xdr:from>
    <xdr:to>
      <xdr:col>3</xdr:col>
      <xdr:colOff>3175</xdr:colOff>
      <xdr:row>78</xdr:row>
      <xdr:rowOff>86652</xdr:rowOff>
    </xdr:to>
    <xdr:sp macro="" textlink="">
      <xdr:nvSpPr>
        <xdr:cNvPr id="189" name="フローチャート : 判断 188"/>
        <xdr:cNvSpPr/>
      </xdr:nvSpPr>
      <xdr:spPr>
        <a:xfrm>
          <a:off x="1968500" y="1335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77779</xdr:rowOff>
    </xdr:from>
    <xdr:ext cx="534377" cy="259045"/>
    <xdr:sp macro="" textlink="">
      <xdr:nvSpPr>
        <xdr:cNvPr id="190" name="テキスト ボックス 189"/>
        <xdr:cNvSpPr txBox="1"/>
      </xdr:nvSpPr>
      <xdr:spPr>
        <a:xfrm>
          <a:off x="1752111" y="1345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164376</xdr:rowOff>
    </xdr:from>
    <xdr:to>
      <xdr:col>1</xdr:col>
      <xdr:colOff>485775</xdr:colOff>
      <xdr:row>78</xdr:row>
      <xdr:rowOff>94526</xdr:rowOff>
    </xdr:to>
    <xdr:sp macro="" textlink="">
      <xdr:nvSpPr>
        <xdr:cNvPr id="191" name="フローチャート : 判断 190"/>
        <xdr:cNvSpPr/>
      </xdr:nvSpPr>
      <xdr:spPr>
        <a:xfrm>
          <a:off x="1079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85653</xdr:rowOff>
    </xdr:from>
    <xdr:ext cx="534377" cy="259045"/>
    <xdr:sp macro="" textlink="">
      <xdr:nvSpPr>
        <xdr:cNvPr id="192" name="テキスト ボックス 191"/>
        <xdr:cNvSpPr txBox="1"/>
      </xdr:nvSpPr>
      <xdr:spPr>
        <a:xfrm>
          <a:off x="863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25247</xdr:rowOff>
    </xdr:from>
    <xdr:to>
      <xdr:col>6</xdr:col>
      <xdr:colOff>561975</xdr:colOff>
      <xdr:row>72</xdr:row>
      <xdr:rowOff>126847</xdr:rowOff>
    </xdr:to>
    <xdr:sp macro="" textlink="">
      <xdr:nvSpPr>
        <xdr:cNvPr id="198" name="円/楕円 197"/>
        <xdr:cNvSpPr/>
      </xdr:nvSpPr>
      <xdr:spPr>
        <a:xfrm>
          <a:off x="4584700" y="1236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48124</xdr:rowOff>
    </xdr:from>
    <xdr:ext cx="534377" cy="259045"/>
    <xdr:sp macro="" textlink="">
      <xdr:nvSpPr>
        <xdr:cNvPr id="199" name="維持補修費該当値テキスト"/>
        <xdr:cNvSpPr txBox="1"/>
      </xdr:nvSpPr>
      <xdr:spPr>
        <a:xfrm>
          <a:off x="4686300" y="1222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92,012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162813</xdr:rowOff>
    </xdr:from>
    <xdr:to>
      <xdr:col>5</xdr:col>
      <xdr:colOff>409575</xdr:colOff>
      <xdr:row>76</xdr:row>
      <xdr:rowOff>92963</xdr:rowOff>
    </xdr:to>
    <xdr:sp macro="" textlink="">
      <xdr:nvSpPr>
        <xdr:cNvPr id="200" name="円/楕円 199"/>
        <xdr:cNvSpPr/>
      </xdr:nvSpPr>
      <xdr:spPr>
        <a:xfrm>
          <a:off x="3746500" y="130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109491</xdr:rowOff>
    </xdr:from>
    <xdr:ext cx="534377" cy="259045"/>
    <xdr:sp macro="" textlink="">
      <xdr:nvSpPr>
        <xdr:cNvPr id="201" name="テキスト ボックス 200"/>
        <xdr:cNvSpPr txBox="1"/>
      </xdr:nvSpPr>
      <xdr:spPr>
        <a:xfrm>
          <a:off x="3530111" y="127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154432</xdr:rowOff>
    </xdr:from>
    <xdr:to>
      <xdr:col>4</xdr:col>
      <xdr:colOff>206375</xdr:colOff>
      <xdr:row>78</xdr:row>
      <xdr:rowOff>84582</xdr:rowOff>
    </xdr:to>
    <xdr:sp macro="" textlink="">
      <xdr:nvSpPr>
        <xdr:cNvPr id="202" name="円/楕円 201"/>
        <xdr:cNvSpPr/>
      </xdr:nvSpPr>
      <xdr:spPr>
        <a:xfrm>
          <a:off x="2857500" y="1335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75709</xdr:rowOff>
    </xdr:from>
    <xdr:ext cx="534377" cy="259045"/>
    <xdr:sp macro="" textlink="">
      <xdr:nvSpPr>
        <xdr:cNvPr id="203" name="テキスト ボックス 202"/>
        <xdr:cNvSpPr txBox="1"/>
      </xdr:nvSpPr>
      <xdr:spPr>
        <a:xfrm>
          <a:off x="2641111" y="1344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90500</xdr:rowOff>
    </xdr:from>
    <xdr:to>
      <xdr:col>3</xdr:col>
      <xdr:colOff>3175</xdr:colOff>
      <xdr:row>77</xdr:row>
      <xdr:rowOff>20650</xdr:rowOff>
    </xdr:to>
    <xdr:sp macro="" textlink="">
      <xdr:nvSpPr>
        <xdr:cNvPr id="204" name="円/楕円 203"/>
        <xdr:cNvSpPr/>
      </xdr:nvSpPr>
      <xdr:spPr>
        <a:xfrm>
          <a:off x="1968500" y="131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37177</xdr:rowOff>
    </xdr:from>
    <xdr:ext cx="534377" cy="259045"/>
    <xdr:sp macro="" textlink="">
      <xdr:nvSpPr>
        <xdr:cNvPr id="205" name="テキスト ボックス 204"/>
        <xdr:cNvSpPr txBox="1"/>
      </xdr:nvSpPr>
      <xdr:spPr>
        <a:xfrm>
          <a:off x="1752111" y="128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109119</xdr:rowOff>
    </xdr:from>
    <xdr:to>
      <xdr:col>1</xdr:col>
      <xdr:colOff>485775</xdr:colOff>
      <xdr:row>78</xdr:row>
      <xdr:rowOff>39269</xdr:rowOff>
    </xdr:to>
    <xdr:sp macro="" textlink="">
      <xdr:nvSpPr>
        <xdr:cNvPr id="206" name="円/楕円 205"/>
        <xdr:cNvSpPr/>
      </xdr:nvSpPr>
      <xdr:spPr>
        <a:xfrm>
          <a:off x="1079500" y="1331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55796</xdr:rowOff>
    </xdr:from>
    <xdr:ext cx="534377" cy="259045"/>
    <xdr:sp macro="" textlink="">
      <xdr:nvSpPr>
        <xdr:cNvPr id="207" name="テキスト ボックス 206"/>
        <xdr:cNvSpPr txBox="1"/>
      </xdr:nvSpPr>
      <xdr:spPr>
        <a:xfrm>
          <a:off x="863111" y="130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13981</xdr:rowOff>
    </xdr:from>
    <xdr:to>
      <xdr:col>6</xdr:col>
      <xdr:colOff>511175</xdr:colOff>
      <xdr:row>98</xdr:row>
      <xdr:rowOff>54714</xdr:rowOff>
    </xdr:to>
    <xdr:cxnSp macro="">
      <xdr:nvCxnSpPr>
        <xdr:cNvPr id="239" name="直線コネクタ 238"/>
        <xdr:cNvCxnSpPr/>
      </xdr:nvCxnSpPr>
      <xdr:spPr>
        <a:xfrm flipV="1">
          <a:off x="3797300" y="16816081"/>
          <a:ext cx="838200" cy="4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16103</xdr:rowOff>
    </xdr:from>
    <xdr:to>
      <xdr:col>5</xdr:col>
      <xdr:colOff>358775</xdr:colOff>
      <xdr:row>98</xdr:row>
      <xdr:rowOff>54714</xdr:rowOff>
    </xdr:to>
    <xdr:cxnSp macro="">
      <xdr:nvCxnSpPr>
        <xdr:cNvPr id="242" name="直線コネクタ 241"/>
        <xdr:cNvCxnSpPr/>
      </xdr:nvCxnSpPr>
      <xdr:spPr>
        <a:xfrm>
          <a:off x="2908300" y="16818203"/>
          <a:ext cx="889000" cy="3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16103</xdr:rowOff>
    </xdr:from>
    <xdr:to>
      <xdr:col>4</xdr:col>
      <xdr:colOff>155575</xdr:colOff>
      <xdr:row>98</xdr:row>
      <xdr:rowOff>116449</xdr:rowOff>
    </xdr:to>
    <xdr:cxnSp macro="">
      <xdr:nvCxnSpPr>
        <xdr:cNvPr id="245" name="直線コネクタ 244"/>
        <xdr:cNvCxnSpPr/>
      </xdr:nvCxnSpPr>
      <xdr:spPr>
        <a:xfrm flipV="1">
          <a:off x="2019300" y="16818203"/>
          <a:ext cx="889000" cy="10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28691</xdr:rowOff>
    </xdr:from>
    <xdr:to>
      <xdr:col>4</xdr:col>
      <xdr:colOff>206375</xdr:colOff>
      <xdr:row>97</xdr:row>
      <xdr:rowOff>130291</xdr:rowOff>
    </xdr:to>
    <xdr:sp macro="" textlink="">
      <xdr:nvSpPr>
        <xdr:cNvPr id="246" name="フローチャート : 判断 245"/>
        <xdr:cNvSpPr/>
      </xdr:nvSpPr>
      <xdr:spPr>
        <a:xfrm>
          <a:off x="2857500" y="16659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146818</xdr:rowOff>
    </xdr:from>
    <xdr:ext cx="534377" cy="259045"/>
    <xdr:sp macro="" textlink="">
      <xdr:nvSpPr>
        <xdr:cNvPr id="247" name="テキスト ボックス 246"/>
        <xdr:cNvSpPr txBox="1"/>
      </xdr:nvSpPr>
      <xdr:spPr>
        <a:xfrm>
          <a:off x="2641111" y="1643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20980</xdr:rowOff>
    </xdr:from>
    <xdr:to>
      <xdr:col>2</xdr:col>
      <xdr:colOff>638175</xdr:colOff>
      <xdr:row>98</xdr:row>
      <xdr:rowOff>116449</xdr:rowOff>
    </xdr:to>
    <xdr:cxnSp macro="">
      <xdr:nvCxnSpPr>
        <xdr:cNvPr id="248" name="直線コネクタ 247"/>
        <xdr:cNvCxnSpPr/>
      </xdr:nvCxnSpPr>
      <xdr:spPr>
        <a:xfrm>
          <a:off x="1130300" y="16823080"/>
          <a:ext cx="889000" cy="9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103116</xdr:rowOff>
    </xdr:from>
    <xdr:to>
      <xdr:col>3</xdr:col>
      <xdr:colOff>3175</xdr:colOff>
      <xdr:row>98</xdr:row>
      <xdr:rowOff>33266</xdr:rowOff>
    </xdr:to>
    <xdr:sp macro="" textlink="">
      <xdr:nvSpPr>
        <xdr:cNvPr id="249" name="フローチャート : 判断 248"/>
        <xdr:cNvSpPr/>
      </xdr:nvSpPr>
      <xdr:spPr>
        <a:xfrm>
          <a:off x="1968500" y="1673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49793</xdr:rowOff>
    </xdr:from>
    <xdr:ext cx="534377" cy="259045"/>
    <xdr:sp macro="" textlink="">
      <xdr:nvSpPr>
        <xdr:cNvPr id="250" name="テキスト ボックス 249"/>
        <xdr:cNvSpPr txBox="1"/>
      </xdr:nvSpPr>
      <xdr:spPr>
        <a:xfrm>
          <a:off x="1752111" y="165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101124</xdr:rowOff>
    </xdr:from>
    <xdr:to>
      <xdr:col>1</xdr:col>
      <xdr:colOff>485775</xdr:colOff>
      <xdr:row>98</xdr:row>
      <xdr:rowOff>31274</xdr:rowOff>
    </xdr:to>
    <xdr:sp macro="" textlink="">
      <xdr:nvSpPr>
        <xdr:cNvPr id="251" name="フローチャート : 判断 250"/>
        <xdr:cNvSpPr/>
      </xdr:nvSpPr>
      <xdr:spPr>
        <a:xfrm>
          <a:off x="1079500" y="1673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47801</xdr:rowOff>
    </xdr:from>
    <xdr:ext cx="534377" cy="259045"/>
    <xdr:sp macro="" textlink="">
      <xdr:nvSpPr>
        <xdr:cNvPr id="252" name="テキスト ボックス 251"/>
        <xdr:cNvSpPr txBox="1"/>
      </xdr:nvSpPr>
      <xdr:spPr>
        <a:xfrm>
          <a:off x="863111" y="165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134631</xdr:rowOff>
    </xdr:from>
    <xdr:to>
      <xdr:col>6</xdr:col>
      <xdr:colOff>561975</xdr:colOff>
      <xdr:row>98</xdr:row>
      <xdr:rowOff>64781</xdr:rowOff>
    </xdr:to>
    <xdr:sp macro="" textlink="">
      <xdr:nvSpPr>
        <xdr:cNvPr id="258" name="円/楕円 257"/>
        <xdr:cNvSpPr/>
      </xdr:nvSpPr>
      <xdr:spPr>
        <a:xfrm>
          <a:off x="4584700" y="1676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113058</xdr:rowOff>
    </xdr:from>
    <xdr:ext cx="534377" cy="259045"/>
    <xdr:sp macro="" textlink="">
      <xdr:nvSpPr>
        <xdr:cNvPr id="259" name="扶助費該当値テキスト"/>
        <xdr:cNvSpPr txBox="1"/>
      </xdr:nvSpPr>
      <xdr:spPr>
        <a:xfrm>
          <a:off x="4686300" y="1674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53,549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3914</xdr:rowOff>
    </xdr:from>
    <xdr:to>
      <xdr:col>5</xdr:col>
      <xdr:colOff>409575</xdr:colOff>
      <xdr:row>98</xdr:row>
      <xdr:rowOff>105514</xdr:rowOff>
    </xdr:to>
    <xdr:sp macro="" textlink="">
      <xdr:nvSpPr>
        <xdr:cNvPr id="260" name="円/楕円 259"/>
        <xdr:cNvSpPr/>
      </xdr:nvSpPr>
      <xdr:spPr>
        <a:xfrm>
          <a:off x="3746500" y="1680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96641</xdr:rowOff>
    </xdr:from>
    <xdr:ext cx="534377" cy="259045"/>
    <xdr:sp macro="" textlink="">
      <xdr:nvSpPr>
        <xdr:cNvPr id="261" name="テキスト ボックス 260"/>
        <xdr:cNvSpPr txBox="1"/>
      </xdr:nvSpPr>
      <xdr:spPr>
        <a:xfrm>
          <a:off x="3530111" y="1689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136753</xdr:rowOff>
    </xdr:from>
    <xdr:to>
      <xdr:col>4</xdr:col>
      <xdr:colOff>206375</xdr:colOff>
      <xdr:row>98</xdr:row>
      <xdr:rowOff>66903</xdr:rowOff>
    </xdr:to>
    <xdr:sp macro="" textlink="">
      <xdr:nvSpPr>
        <xdr:cNvPr id="262" name="円/楕円 261"/>
        <xdr:cNvSpPr/>
      </xdr:nvSpPr>
      <xdr:spPr>
        <a:xfrm>
          <a:off x="2857500" y="167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58030</xdr:rowOff>
    </xdr:from>
    <xdr:ext cx="534377" cy="259045"/>
    <xdr:sp macro="" textlink="">
      <xdr:nvSpPr>
        <xdr:cNvPr id="263" name="テキスト ボックス 262"/>
        <xdr:cNvSpPr txBox="1"/>
      </xdr:nvSpPr>
      <xdr:spPr>
        <a:xfrm>
          <a:off x="2641111" y="1686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53,354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65649</xdr:rowOff>
    </xdr:from>
    <xdr:to>
      <xdr:col>3</xdr:col>
      <xdr:colOff>3175</xdr:colOff>
      <xdr:row>98</xdr:row>
      <xdr:rowOff>167249</xdr:rowOff>
    </xdr:to>
    <xdr:sp macro="" textlink="">
      <xdr:nvSpPr>
        <xdr:cNvPr id="264" name="円/楕円 263"/>
        <xdr:cNvSpPr/>
      </xdr:nvSpPr>
      <xdr:spPr>
        <a:xfrm>
          <a:off x="1968500" y="1686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158376</xdr:rowOff>
    </xdr:from>
    <xdr:ext cx="534377" cy="259045"/>
    <xdr:sp macro="" textlink="">
      <xdr:nvSpPr>
        <xdr:cNvPr id="265" name="テキスト ボックス 264"/>
        <xdr:cNvSpPr txBox="1"/>
      </xdr:nvSpPr>
      <xdr:spPr>
        <a:xfrm>
          <a:off x="1752111" y="1696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141630</xdr:rowOff>
    </xdr:from>
    <xdr:to>
      <xdr:col>1</xdr:col>
      <xdr:colOff>485775</xdr:colOff>
      <xdr:row>98</xdr:row>
      <xdr:rowOff>71780</xdr:rowOff>
    </xdr:to>
    <xdr:sp macro="" textlink="">
      <xdr:nvSpPr>
        <xdr:cNvPr id="266" name="円/楕円 265"/>
        <xdr:cNvSpPr/>
      </xdr:nvSpPr>
      <xdr:spPr>
        <a:xfrm>
          <a:off x="1079500" y="1677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62907</xdr:rowOff>
    </xdr:from>
    <xdr:ext cx="534377" cy="259045"/>
    <xdr:sp macro="" textlink="">
      <xdr:nvSpPr>
        <xdr:cNvPr id="267" name="テキスト ボックス 266"/>
        <xdr:cNvSpPr txBox="1"/>
      </xdr:nvSpPr>
      <xdr:spPr>
        <a:xfrm>
          <a:off x="863111" y="1686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16942</xdr:rowOff>
    </xdr:from>
    <xdr:to>
      <xdr:col>15</xdr:col>
      <xdr:colOff>180975</xdr:colOff>
      <xdr:row>37</xdr:row>
      <xdr:rowOff>65647</xdr:rowOff>
    </xdr:to>
    <xdr:cxnSp macro="">
      <xdr:nvCxnSpPr>
        <xdr:cNvPr id="298" name="直線コネクタ 297"/>
        <xdr:cNvCxnSpPr/>
      </xdr:nvCxnSpPr>
      <xdr:spPr>
        <a:xfrm flipV="1">
          <a:off x="9639300" y="6360592"/>
          <a:ext cx="838200" cy="4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65647</xdr:rowOff>
    </xdr:from>
    <xdr:to>
      <xdr:col>14</xdr:col>
      <xdr:colOff>28575</xdr:colOff>
      <xdr:row>37</xdr:row>
      <xdr:rowOff>135961</xdr:rowOff>
    </xdr:to>
    <xdr:cxnSp macro="">
      <xdr:nvCxnSpPr>
        <xdr:cNvPr id="301" name="直線コネクタ 300"/>
        <xdr:cNvCxnSpPr/>
      </xdr:nvCxnSpPr>
      <xdr:spPr>
        <a:xfrm flipV="1">
          <a:off x="8750300" y="6409297"/>
          <a:ext cx="889000" cy="7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85388</xdr:rowOff>
    </xdr:from>
    <xdr:to>
      <xdr:col>12</xdr:col>
      <xdr:colOff>511175</xdr:colOff>
      <xdr:row>37</xdr:row>
      <xdr:rowOff>135961</xdr:rowOff>
    </xdr:to>
    <xdr:cxnSp macro="">
      <xdr:nvCxnSpPr>
        <xdr:cNvPr id="304" name="直線コネクタ 303"/>
        <xdr:cNvCxnSpPr/>
      </xdr:nvCxnSpPr>
      <xdr:spPr>
        <a:xfrm>
          <a:off x="7861300" y="6429038"/>
          <a:ext cx="889000" cy="5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151791</xdr:rowOff>
    </xdr:from>
    <xdr:to>
      <xdr:col>12</xdr:col>
      <xdr:colOff>561975</xdr:colOff>
      <xdr:row>37</xdr:row>
      <xdr:rowOff>81941</xdr:rowOff>
    </xdr:to>
    <xdr:sp macro="" textlink="">
      <xdr:nvSpPr>
        <xdr:cNvPr id="305" name="フローチャート : 判断 304"/>
        <xdr:cNvSpPr/>
      </xdr:nvSpPr>
      <xdr:spPr>
        <a:xfrm>
          <a:off x="8699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98468</xdr:rowOff>
    </xdr:from>
    <xdr:ext cx="599010" cy="259045"/>
    <xdr:sp macro="" textlink="">
      <xdr:nvSpPr>
        <xdr:cNvPr id="306" name="テキスト ボックス 305"/>
        <xdr:cNvSpPr txBox="1"/>
      </xdr:nvSpPr>
      <xdr:spPr>
        <a:xfrm>
          <a:off x="8450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85388</xdr:rowOff>
    </xdr:from>
    <xdr:to>
      <xdr:col>11</xdr:col>
      <xdr:colOff>307975</xdr:colOff>
      <xdr:row>37</xdr:row>
      <xdr:rowOff>152743</xdr:rowOff>
    </xdr:to>
    <xdr:cxnSp macro="">
      <xdr:nvCxnSpPr>
        <xdr:cNvPr id="307" name="直線コネクタ 306"/>
        <xdr:cNvCxnSpPr/>
      </xdr:nvCxnSpPr>
      <xdr:spPr>
        <a:xfrm flipV="1">
          <a:off x="6972300" y="6429038"/>
          <a:ext cx="889000" cy="6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21858</xdr:rowOff>
    </xdr:from>
    <xdr:to>
      <xdr:col>11</xdr:col>
      <xdr:colOff>358775</xdr:colOff>
      <xdr:row>37</xdr:row>
      <xdr:rowOff>123458</xdr:rowOff>
    </xdr:to>
    <xdr:sp macro="" textlink="">
      <xdr:nvSpPr>
        <xdr:cNvPr id="308" name="フローチャート : 判断 307"/>
        <xdr:cNvSpPr/>
      </xdr:nvSpPr>
      <xdr:spPr>
        <a:xfrm>
          <a:off x="7810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139985</xdr:rowOff>
    </xdr:from>
    <xdr:ext cx="599010" cy="259045"/>
    <xdr:sp macro="" textlink="">
      <xdr:nvSpPr>
        <xdr:cNvPr id="309" name="テキスト ボックス 308"/>
        <xdr:cNvSpPr txBox="1"/>
      </xdr:nvSpPr>
      <xdr:spPr>
        <a:xfrm>
          <a:off x="7561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44094</xdr:rowOff>
    </xdr:from>
    <xdr:to>
      <xdr:col>10</xdr:col>
      <xdr:colOff>155575</xdr:colOff>
      <xdr:row>37</xdr:row>
      <xdr:rowOff>145694</xdr:rowOff>
    </xdr:to>
    <xdr:sp macro="" textlink="">
      <xdr:nvSpPr>
        <xdr:cNvPr id="310" name="フローチャート : 判断 309"/>
        <xdr:cNvSpPr/>
      </xdr:nvSpPr>
      <xdr:spPr>
        <a:xfrm>
          <a:off x="6921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162221</xdr:rowOff>
    </xdr:from>
    <xdr:ext cx="599010" cy="259045"/>
    <xdr:sp macro="" textlink="">
      <xdr:nvSpPr>
        <xdr:cNvPr id="311" name="テキスト ボックス 310"/>
        <xdr:cNvSpPr txBox="1"/>
      </xdr:nvSpPr>
      <xdr:spPr>
        <a:xfrm>
          <a:off x="6672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137592</xdr:rowOff>
    </xdr:from>
    <xdr:to>
      <xdr:col>15</xdr:col>
      <xdr:colOff>231775</xdr:colOff>
      <xdr:row>37</xdr:row>
      <xdr:rowOff>67742</xdr:rowOff>
    </xdr:to>
    <xdr:sp macro="" textlink="">
      <xdr:nvSpPr>
        <xdr:cNvPr id="317" name="円/楕円 316"/>
        <xdr:cNvSpPr/>
      </xdr:nvSpPr>
      <xdr:spPr>
        <a:xfrm>
          <a:off x="10426700" y="63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116019</xdr:rowOff>
    </xdr:from>
    <xdr:ext cx="599010" cy="259045"/>
    <xdr:sp macro="" textlink="">
      <xdr:nvSpPr>
        <xdr:cNvPr id="318" name="補助費等該当値テキスト"/>
        <xdr:cNvSpPr txBox="1"/>
      </xdr:nvSpPr>
      <xdr:spPr>
        <a:xfrm>
          <a:off x="10528300" y="628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130,090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14847</xdr:rowOff>
    </xdr:from>
    <xdr:to>
      <xdr:col>14</xdr:col>
      <xdr:colOff>79375</xdr:colOff>
      <xdr:row>37</xdr:row>
      <xdr:rowOff>116447</xdr:rowOff>
    </xdr:to>
    <xdr:sp macro="" textlink="">
      <xdr:nvSpPr>
        <xdr:cNvPr id="319" name="円/楕円 318"/>
        <xdr:cNvSpPr/>
      </xdr:nvSpPr>
      <xdr:spPr>
        <a:xfrm>
          <a:off x="9588500" y="635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107574</xdr:rowOff>
    </xdr:from>
    <xdr:ext cx="599010" cy="259045"/>
    <xdr:sp macro="" textlink="">
      <xdr:nvSpPr>
        <xdr:cNvPr id="320" name="テキスト ボックス 319"/>
        <xdr:cNvSpPr txBox="1"/>
      </xdr:nvSpPr>
      <xdr:spPr>
        <a:xfrm>
          <a:off x="9339794" y="645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85161</xdr:rowOff>
    </xdr:from>
    <xdr:to>
      <xdr:col>12</xdr:col>
      <xdr:colOff>561975</xdr:colOff>
      <xdr:row>38</xdr:row>
      <xdr:rowOff>15311</xdr:rowOff>
    </xdr:to>
    <xdr:sp macro="" textlink="">
      <xdr:nvSpPr>
        <xdr:cNvPr id="321" name="円/楕円 320"/>
        <xdr:cNvSpPr/>
      </xdr:nvSpPr>
      <xdr:spPr>
        <a:xfrm>
          <a:off x="8699500" y="642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6438</xdr:rowOff>
    </xdr:from>
    <xdr:ext cx="534377" cy="259045"/>
    <xdr:sp macro="" textlink="">
      <xdr:nvSpPr>
        <xdr:cNvPr id="322" name="テキスト ボックス 321"/>
        <xdr:cNvSpPr txBox="1"/>
      </xdr:nvSpPr>
      <xdr:spPr>
        <a:xfrm>
          <a:off x="8483111" y="652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93,645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34588</xdr:rowOff>
    </xdr:from>
    <xdr:to>
      <xdr:col>11</xdr:col>
      <xdr:colOff>358775</xdr:colOff>
      <xdr:row>37</xdr:row>
      <xdr:rowOff>136188</xdr:rowOff>
    </xdr:to>
    <xdr:sp macro="" textlink="">
      <xdr:nvSpPr>
        <xdr:cNvPr id="323" name="円/楕円 322"/>
        <xdr:cNvSpPr/>
      </xdr:nvSpPr>
      <xdr:spPr>
        <a:xfrm>
          <a:off x="7810500" y="63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127315</xdr:rowOff>
    </xdr:from>
    <xdr:ext cx="599010" cy="259045"/>
    <xdr:sp macro="" textlink="">
      <xdr:nvSpPr>
        <xdr:cNvPr id="324" name="テキスト ボックス 323"/>
        <xdr:cNvSpPr txBox="1"/>
      </xdr:nvSpPr>
      <xdr:spPr>
        <a:xfrm>
          <a:off x="7561794" y="647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109,131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101943</xdr:rowOff>
    </xdr:from>
    <xdr:to>
      <xdr:col>10</xdr:col>
      <xdr:colOff>155575</xdr:colOff>
      <xdr:row>38</xdr:row>
      <xdr:rowOff>32093</xdr:rowOff>
    </xdr:to>
    <xdr:sp macro="" textlink="">
      <xdr:nvSpPr>
        <xdr:cNvPr id="325" name="円/楕円 324"/>
        <xdr:cNvSpPr/>
      </xdr:nvSpPr>
      <xdr:spPr>
        <a:xfrm>
          <a:off x="6921500" y="644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23220</xdr:rowOff>
    </xdr:from>
    <xdr:ext cx="534377" cy="259045"/>
    <xdr:sp macro="" textlink="">
      <xdr:nvSpPr>
        <xdr:cNvPr id="326" name="テキスト ボックス 325"/>
        <xdr:cNvSpPr txBox="1"/>
      </xdr:nvSpPr>
      <xdr:spPr>
        <a:xfrm>
          <a:off x="6705111" y="65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54590</xdr:rowOff>
    </xdr:from>
    <xdr:to>
      <xdr:col>15</xdr:col>
      <xdr:colOff>180975</xdr:colOff>
      <xdr:row>58</xdr:row>
      <xdr:rowOff>112568</xdr:rowOff>
    </xdr:to>
    <xdr:cxnSp macro="">
      <xdr:nvCxnSpPr>
        <xdr:cNvPr id="355" name="直線コネクタ 354"/>
        <xdr:cNvCxnSpPr/>
      </xdr:nvCxnSpPr>
      <xdr:spPr>
        <a:xfrm flipV="1">
          <a:off x="9639300" y="9998690"/>
          <a:ext cx="838200" cy="5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112568</xdr:rowOff>
    </xdr:from>
    <xdr:to>
      <xdr:col>14</xdr:col>
      <xdr:colOff>28575</xdr:colOff>
      <xdr:row>58</xdr:row>
      <xdr:rowOff>171410</xdr:rowOff>
    </xdr:to>
    <xdr:cxnSp macro="">
      <xdr:nvCxnSpPr>
        <xdr:cNvPr id="358" name="直線コネクタ 357"/>
        <xdr:cNvCxnSpPr/>
      </xdr:nvCxnSpPr>
      <xdr:spPr>
        <a:xfrm flipV="1">
          <a:off x="8750300" y="10056668"/>
          <a:ext cx="889000" cy="5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171410</xdr:rowOff>
    </xdr:from>
    <xdr:to>
      <xdr:col>12</xdr:col>
      <xdr:colOff>511175</xdr:colOff>
      <xdr:row>59</xdr:row>
      <xdr:rowOff>13528</xdr:rowOff>
    </xdr:to>
    <xdr:cxnSp macro="">
      <xdr:nvCxnSpPr>
        <xdr:cNvPr id="361" name="直線コネクタ 360"/>
        <xdr:cNvCxnSpPr/>
      </xdr:nvCxnSpPr>
      <xdr:spPr>
        <a:xfrm flipV="1">
          <a:off x="7861300" y="10115510"/>
          <a:ext cx="889000" cy="1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98168</xdr:rowOff>
    </xdr:from>
    <xdr:to>
      <xdr:col>12</xdr:col>
      <xdr:colOff>561975</xdr:colOff>
      <xdr:row>59</xdr:row>
      <xdr:rowOff>28318</xdr:rowOff>
    </xdr:to>
    <xdr:sp macro="" textlink="">
      <xdr:nvSpPr>
        <xdr:cNvPr id="362" name="フローチャート : 判断 361"/>
        <xdr:cNvSpPr/>
      </xdr:nvSpPr>
      <xdr:spPr>
        <a:xfrm>
          <a:off x="8699500" y="100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44845</xdr:rowOff>
    </xdr:from>
    <xdr:ext cx="599010" cy="259045"/>
    <xdr:sp macro="" textlink="">
      <xdr:nvSpPr>
        <xdr:cNvPr id="363" name="テキスト ボックス 362"/>
        <xdr:cNvSpPr txBox="1"/>
      </xdr:nvSpPr>
      <xdr:spPr>
        <a:xfrm>
          <a:off x="8450794" y="981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4154</xdr:rowOff>
    </xdr:from>
    <xdr:to>
      <xdr:col>11</xdr:col>
      <xdr:colOff>307975</xdr:colOff>
      <xdr:row>59</xdr:row>
      <xdr:rowOff>13528</xdr:rowOff>
    </xdr:to>
    <xdr:cxnSp macro="">
      <xdr:nvCxnSpPr>
        <xdr:cNvPr id="364" name="直線コネクタ 363"/>
        <xdr:cNvCxnSpPr/>
      </xdr:nvCxnSpPr>
      <xdr:spPr>
        <a:xfrm>
          <a:off x="6972300" y="10119704"/>
          <a:ext cx="889000" cy="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98582</xdr:rowOff>
    </xdr:from>
    <xdr:to>
      <xdr:col>11</xdr:col>
      <xdr:colOff>358775</xdr:colOff>
      <xdr:row>59</xdr:row>
      <xdr:rowOff>28732</xdr:rowOff>
    </xdr:to>
    <xdr:sp macro="" textlink="">
      <xdr:nvSpPr>
        <xdr:cNvPr id="365" name="フローチャート : 判断 364"/>
        <xdr:cNvSpPr/>
      </xdr:nvSpPr>
      <xdr:spPr>
        <a:xfrm>
          <a:off x="7810500" y="1004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45259</xdr:rowOff>
    </xdr:from>
    <xdr:ext cx="599010" cy="259045"/>
    <xdr:sp macro="" textlink="">
      <xdr:nvSpPr>
        <xdr:cNvPr id="366" name="テキスト ボックス 365"/>
        <xdr:cNvSpPr txBox="1"/>
      </xdr:nvSpPr>
      <xdr:spPr>
        <a:xfrm>
          <a:off x="7561794" y="981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109230</xdr:rowOff>
    </xdr:from>
    <xdr:to>
      <xdr:col>10</xdr:col>
      <xdr:colOff>155575</xdr:colOff>
      <xdr:row>59</xdr:row>
      <xdr:rowOff>39380</xdr:rowOff>
    </xdr:to>
    <xdr:sp macro="" textlink="">
      <xdr:nvSpPr>
        <xdr:cNvPr id="367" name="フローチャート : 判断 366"/>
        <xdr:cNvSpPr/>
      </xdr:nvSpPr>
      <xdr:spPr>
        <a:xfrm>
          <a:off x="6921500" y="100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55907</xdr:rowOff>
    </xdr:from>
    <xdr:ext cx="599010" cy="259045"/>
    <xdr:sp macro="" textlink="">
      <xdr:nvSpPr>
        <xdr:cNvPr id="368" name="テキスト ボックス 367"/>
        <xdr:cNvSpPr txBox="1"/>
      </xdr:nvSpPr>
      <xdr:spPr>
        <a:xfrm>
          <a:off x="6672794" y="982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3790</xdr:rowOff>
    </xdr:from>
    <xdr:to>
      <xdr:col>15</xdr:col>
      <xdr:colOff>231775</xdr:colOff>
      <xdr:row>58</xdr:row>
      <xdr:rowOff>105390</xdr:rowOff>
    </xdr:to>
    <xdr:sp macro="" textlink="">
      <xdr:nvSpPr>
        <xdr:cNvPr id="374" name="円/楕円 373"/>
        <xdr:cNvSpPr/>
      </xdr:nvSpPr>
      <xdr:spPr>
        <a:xfrm>
          <a:off x="10426700" y="99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26667</xdr:rowOff>
    </xdr:from>
    <xdr:ext cx="599010" cy="259045"/>
    <xdr:sp macro="" textlink="">
      <xdr:nvSpPr>
        <xdr:cNvPr id="375" name="普通建設事業費該当値テキスト"/>
        <xdr:cNvSpPr txBox="1"/>
      </xdr:nvSpPr>
      <xdr:spPr>
        <a:xfrm>
          <a:off x="10528300" y="9799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423,384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61768</xdr:rowOff>
    </xdr:from>
    <xdr:to>
      <xdr:col>14</xdr:col>
      <xdr:colOff>79375</xdr:colOff>
      <xdr:row>58</xdr:row>
      <xdr:rowOff>163368</xdr:rowOff>
    </xdr:to>
    <xdr:sp macro="" textlink="">
      <xdr:nvSpPr>
        <xdr:cNvPr id="376" name="円/楕円 375"/>
        <xdr:cNvSpPr/>
      </xdr:nvSpPr>
      <xdr:spPr>
        <a:xfrm>
          <a:off x="9588500" y="1000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154495</xdr:rowOff>
    </xdr:from>
    <xdr:ext cx="599010" cy="259045"/>
    <xdr:sp macro="" textlink="">
      <xdr:nvSpPr>
        <xdr:cNvPr id="377" name="テキスト ボックス 376"/>
        <xdr:cNvSpPr txBox="1"/>
      </xdr:nvSpPr>
      <xdr:spPr>
        <a:xfrm>
          <a:off x="9339794" y="1009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271,214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120610</xdr:rowOff>
    </xdr:from>
    <xdr:to>
      <xdr:col>12</xdr:col>
      <xdr:colOff>561975</xdr:colOff>
      <xdr:row>59</xdr:row>
      <xdr:rowOff>50760</xdr:rowOff>
    </xdr:to>
    <xdr:sp macro="" textlink="">
      <xdr:nvSpPr>
        <xdr:cNvPr id="378" name="円/楕円 377"/>
        <xdr:cNvSpPr/>
      </xdr:nvSpPr>
      <xdr:spPr>
        <a:xfrm>
          <a:off x="8699500" y="1006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41887</xdr:rowOff>
    </xdr:from>
    <xdr:ext cx="599010" cy="259045"/>
    <xdr:sp macro="" textlink="">
      <xdr:nvSpPr>
        <xdr:cNvPr id="379" name="テキスト ボックス 378"/>
        <xdr:cNvSpPr txBox="1"/>
      </xdr:nvSpPr>
      <xdr:spPr>
        <a:xfrm>
          <a:off x="8450794" y="1015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116,773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134178</xdr:rowOff>
    </xdr:from>
    <xdr:to>
      <xdr:col>11</xdr:col>
      <xdr:colOff>358775</xdr:colOff>
      <xdr:row>59</xdr:row>
      <xdr:rowOff>64328</xdr:rowOff>
    </xdr:to>
    <xdr:sp macro="" textlink="">
      <xdr:nvSpPr>
        <xdr:cNvPr id="380" name="円/楕円 379"/>
        <xdr:cNvSpPr/>
      </xdr:nvSpPr>
      <xdr:spPr>
        <a:xfrm>
          <a:off x="7810500" y="1007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55455</xdr:rowOff>
    </xdr:from>
    <xdr:ext cx="534377" cy="259045"/>
    <xdr:sp macro="" textlink="">
      <xdr:nvSpPr>
        <xdr:cNvPr id="381" name="テキスト ボックス 380"/>
        <xdr:cNvSpPr txBox="1"/>
      </xdr:nvSpPr>
      <xdr:spPr>
        <a:xfrm>
          <a:off x="7594111" y="1017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81,160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124804</xdr:rowOff>
    </xdr:from>
    <xdr:to>
      <xdr:col>10</xdr:col>
      <xdr:colOff>155575</xdr:colOff>
      <xdr:row>59</xdr:row>
      <xdr:rowOff>54954</xdr:rowOff>
    </xdr:to>
    <xdr:sp macro="" textlink="">
      <xdr:nvSpPr>
        <xdr:cNvPr id="382" name="円/楕円 381"/>
        <xdr:cNvSpPr/>
      </xdr:nvSpPr>
      <xdr:spPr>
        <a:xfrm>
          <a:off x="6921500" y="1006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46081</xdr:rowOff>
    </xdr:from>
    <xdr:ext cx="599010" cy="259045"/>
    <xdr:sp macro="" textlink="">
      <xdr:nvSpPr>
        <xdr:cNvPr id="383" name="テキスト ボックス 382"/>
        <xdr:cNvSpPr txBox="1"/>
      </xdr:nvSpPr>
      <xdr:spPr>
        <a:xfrm>
          <a:off x="6672794" y="1016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94368</xdr:rowOff>
    </xdr:from>
    <xdr:to>
      <xdr:col>15</xdr:col>
      <xdr:colOff>180975</xdr:colOff>
      <xdr:row>79</xdr:row>
      <xdr:rowOff>13674</xdr:rowOff>
    </xdr:to>
    <xdr:cxnSp macro="">
      <xdr:nvCxnSpPr>
        <xdr:cNvPr id="412" name="直線コネクタ 411"/>
        <xdr:cNvCxnSpPr/>
      </xdr:nvCxnSpPr>
      <xdr:spPr>
        <a:xfrm flipV="1">
          <a:off x="9639300" y="13467468"/>
          <a:ext cx="838200" cy="9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70678</xdr:rowOff>
    </xdr:from>
    <xdr:to>
      <xdr:col>14</xdr:col>
      <xdr:colOff>28575</xdr:colOff>
      <xdr:row>79</xdr:row>
      <xdr:rowOff>13674</xdr:rowOff>
    </xdr:to>
    <xdr:cxnSp macro="">
      <xdr:nvCxnSpPr>
        <xdr:cNvPr id="415" name="直線コネクタ 414"/>
        <xdr:cNvCxnSpPr/>
      </xdr:nvCxnSpPr>
      <xdr:spPr>
        <a:xfrm>
          <a:off x="8750300" y="13443778"/>
          <a:ext cx="889000" cy="11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71555</xdr:rowOff>
    </xdr:from>
    <xdr:to>
      <xdr:col>12</xdr:col>
      <xdr:colOff>561975</xdr:colOff>
      <xdr:row>79</xdr:row>
      <xdr:rowOff>1705</xdr:rowOff>
    </xdr:to>
    <xdr:sp macro="" textlink="">
      <xdr:nvSpPr>
        <xdr:cNvPr id="418" name="フローチャート : 判断 417"/>
        <xdr:cNvSpPr/>
      </xdr:nvSpPr>
      <xdr:spPr>
        <a:xfrm>
          <a:off x="8699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164282</xdr:rowOff>
    </xdr:from>
    <xdr:ext cx="534377" cy="259045"/>
    <xdr:sp macro="" textlink="">
      <xdr:nvSpPr>
        <xdr:cNvPr id="419" name="テキスト ボックス 418"/>
        <xdr:cNvSpPr txBox="1"/>
      </xdr:nvSpPr>
      <xdr:spPr>
        <a:xfrm>
          <a:off x="8483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43568</xdr:rowOff>
    </xdr:from>
    <xdr:to>
      <xdr:col>15</xdr:col>
      <xdr:colOff>231775</xdr:colOff>
      <xdr:row>78</xdr:row>
      <xdr:rowOff>145168</xdr:rowOff>
    </xdr:to>
    <xdr:sp macro="" textlink="">
      <xdr:nvSpPr>
        <xdr:cNvPr id="425" name="円/楕円 424"/>
        <xdr:cNvSpPr/>
      </xdr:nvSpPr>
      <xdr:spPr>
        <a:xfrm>
          <a:off x="10426700" y="134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2945</xdr:rowOff>
    </xdr:from>
    <xdr:ext cx="534377" cy="259045"/>
    <xdr:sp macro="" textlink="">
      <xdr:nvSpPr>
        <xdr:cNvPr id="426" name="普通建設事業費 （ うち新規整備　）該当値テキスト"/>
        <xdr:cNvSpPr txBox="1"/>
      </xdr:nvSpPr>
      <xdr:spPr>
        <a:xfrm>
          <a:off x="10528300" y="1320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95,694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134324</xdr:rowOff>
    </xdr:from>
    <xdr:to>
      <xdr:col>14</xdr:col>
      <xdr:colOff>79375</xdr:colOff>
      <xdr:row>79</xdr:row>
      <xdr:rowOff>64474</xdr:rowOff>
    </xdr:to>
    <xdr:sp macro="" textlink="">
      <xdr:nvSpPr>
        <xdr:cNvPr id="427" name="円/楕円 426"/>
        <xdr:cNvSpPr/>
      </xdr:nvSpPr>
      <xdr:spPr>
        <a:xfrm>
          <a:off x="9588500" y="1350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55601</xdr:rowOff>
    </xdr:from>
    <xdr:ext cx="534377" cy="259045"/>
    <xdr:sp macro="" textlink="">
      <xdr:nvSpPr>
        <xdr:cNvPr id="428" name="テキスト ボックス 427"/>
        <xdr:cNvSpPr txBox="1"/>
      </xdr:nvSpPr>
      <xdr:spPr>
        <a:xfrm>
          <a:off x="9372111" y="1360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19878</xdr:rowOff>
    </xdr:from>
    <xdr:to>
      <xdr:col>12</xdr:col>
      <xdr:colOff>561975</xdr:colOff>
      <xdr:row>78</xdr:row>
      <xdr:rowOff>121478</xdr:rowOff>
    </xdr:to>
    <xdr:sp macro="" textlink="">
      <xdr:nvSpPr>
        <xdr:cNvPr id="429" name="円/楕円 428"/>
        <xdr:cNvSpPr/>
      </xdr:nvSpPr>
      <xdr:spPr>
        <a:xfrm>
          <a:off x="8699500" y="133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138005</xdr:rowOff>
    </xdr:from>
    <xdr:ext cx="599010" cy="259045"/>
    <xdr:sp macro="" textlink="">
      <xdr:nvSpPr>
        <xdr:cNvPr id="430" name="テキスト ボックス 429"/>
        <xdr:cNvSpPr txBox="1"/>
      </xdr:nvSpPr>
      <xdr:spPr>
        <a:xfrm>
          <a:off x="8450794" y="1316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99217</xdr:rowOff>
    </xdr:from>
    <xdr:to>
      <xdr:col>15</xdr:col>
      <xdr:colOff>180975</xdr:colOff>
      <xdr:row>98</xdr:row>
      <xdr:rowOff>140407</xdr:rowOff>
    </xdr:to>
    <xdr:cxnSp macro="">
      <xdr:nvCxnSpPr>
        <xdr:cNvPr id="459" name="直線コネクタ 458"/>
        <xdr:cNvCxnSpPr/>
      </xdr:nvCxnSpPr>
      <xdr:spPr>
        <a:xfrm flipV="1">
          <a:off x="9639300" y="16901317"/>
          <a:ext cx="838200" cy="4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140407</xdr:rowOff>
    </xdr:from>
    <xdr:to>
      <xdr:col>14</xdr:col>
      <xdr:colOff>28575</xdr:colOff>
      <xdr:row>99</xdr:row>
      <xdr:rowOff>44450</xdr:rowOff>
    </xdr:to>
    <xdr:cxnSp macro="">
      <xdr:nvCxnSpPr>
        <xdr:cNvPr id="462" name="直線コネクタ 461"/>
        <xdr:cNvCxnSpPr/>
      </xdr:nvCxnSpPr>
      <xdr:spPr>
        <a:xfrm flipV="1">
          <a:off x="8750300" y="16942507"/>
          <a:ext cx="889000" cy="7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136669</xdr:rowOff>
    </xdr:from>
    <xdr:to>
      <xdr:col>12</xdr:col>
      <xdr:colOff>561975</xdr:colOff>
      <xdr:row>99</xdr:row>
      <xdr:rowOff>66819</xdr:rowOff>
    </xdr:to>
    <xdr:sp macro="" textlink="">
      <xdr:nvSpPr>
        <xdr:cNvPr id="465" name="フローチャート : 判断 464"/>
        <xdr:cNvSpPr/>
      </xdr:nvSpPr>
      <xdr:spPr>
        <a:xfrm>
          <a:off x="8699500" y="1693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83346</xdr:rowOff>
    </xdr:from>
    <xdr:ext cx="534377" cy="259045"/>
    <xdr:sp macro="" textlink="">
      <xdr:nvSpPr>
        <xdr:cNvPr id="466" name="テキスト ボックス 465"/>
        <xdr:cNvSpPr txBox="1"/>
      </xdr:nvSpPr>
      <xdr:spPr>
        <a:xfrm>
          <a:off x="8483111" y="1671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48417</xdr:rowOff>
    </xdr:from>
    <xdr:to>
      <xdr:col>15</xdr:col>
      <xdr:colOff>231775</xdr:colOff>
      <xdr:row>98</xdr:row>
      <xdr:rowOff>150017</xdr:rowOff>
    </xdr:to>
    <xdr:sp macro="" textlink="">
      <xdr:nvSpPr>
        <xdr:cNvPr id="472" name="円/楕円 471"/>
        <xdr:cNvSpPr/>
      </xdr:nvSpPr>
      <xdr:spPr>
        <a:xfrm>
          <a:off x="10426700" y="168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7794</xdr:rowOff>
    </xdr:from>
    <xdr:ext cx="599010" cy="259045"/>
    <xdr:sp macro="" textlink="">
      <xdr:nvSpPr>
        <xdr:cNvPr id="473" name="普通建設事業費 （ うち更新整備　）該当値テキスト"/>
        <xdr:cNvSpPr txBox="1"/>
      </xdr:nvSpPr>
      <xdr:spPr>
        <a:xfrm>
          <a:off x="10528300" y="1663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306,253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89607</xdr:rowOff>
    </xdr:from>
    <xdr:to>
      <xdr:col>14</xdr:col>
      <xdr:colOff>79375</xdr:colOff>
      <xdr:row>99</xdr:row>
      <xdr:rowOff>19757</xdr:rowOff>
    </xdr:to>
    <xdr:sp macro="" textlink="">
      <xdr:nvSpPr>
        <xdr:cNvPr id="474" name="円/楕円 473"/>
        <xdr:cNvSpPr/>
      </xdr:nvSpPr>
      <xdr:spPr>
        <a:xfrm>
          <a:off x="9588500" y="1689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36284</xdr:rowOff>
    </xdr:from>
    <xdr:ext cx="599010" cy="259045"/>
    <xdr:sp macro="" textlink="">
      <xdr:nvSpPr>
        <xdr:cNvPr id="475" name="テキスト ボックス 474"/>
        <xdr:cNvSpPr txBox="1"/>
      </xdr:nvSpPr>
      <xdr:spPr>
        <a:xfrm>
          <a:off x="9339794" y="1666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198,146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165100</xdr:rowOff>
    </xdr:from>
    <xdr:to>
      <xdr:col>12</xdr:col>
      <xdr:colOff>561975</xdr:colOff>
      <xdr:row>99</xdr:row>
      <xdr:rowOff>95250</xdr:rowOff>
    </xdr:to>
    <xdr:sp macro="" textlink="">
      <xdr:nvSpPr>
        <xdr:cNvPr id="476" name="円/楕円 475"/>
        <xdr:cNvSpPr/>
      </xdr:nvSpPr>
      <xdr:spPr>
        <a:xfrm>
          <a:off x="8699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99</xdr:row>
      <xdr:rowOff>86377</xdr:rowOff>
    </xdr:from>
    <xdr:ext cx="249299" cy="259045"/>
    <xdr:sp macro="" textlink="">
      <xdr:nvSpPr>
        <xdr:cNvPr id="477" name="テキスト ボックス 476"/>
        <xdr:cNvSpPr txBox="1"/>
      </xdr:nvSpPr>
      <xdr:spPr>
        <a:xfrm>
          <a:off x="8625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86402</xdr:rowOff>
    </xdr:from>
    <xdr:to>
      <xdr:col>23</xdr:col>
      <xdr:colOff>517525</xdr:colOff>
      <xdr:row>38</xdr:row>
      <xdr:rowOff>106618</xdr:rowOff>
    </xdr:to>
    <xdr:cxnSp macro="">
      <xdr:nvCxnSpPr>
        <xdr:cNvPr id="506" name="直線コネクタ 505"/>
        <xdr:cNvCxnSpPr/>
      </xdr:nvCxnSpPr>
      <xdr:spPr>
        <a:xfrm flipV="1">
          <a:off x="15481300" y="6430052"/>
          <a:ext cx="838200" cy="19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72631</xdr:rowOff>
    </xdr:from>
    <xdr:ext cx="534377" cy="259045"/>
    <xdr:sp macro="" textlink="">
      <xdr:nvSpPr>
        <xdr:cNvPr id="507" name="災害復旧事業費平均値テキスト"/>
        <xdr:cNvSpPr txBox="1"/>
      </xdr:nvSpPr>
      <xdr:spPr>
        <a:xfrm>
          <a:off x="16370300" y="6587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106618</xdr:rowOff>
    </xdr:from>
    <xdr:to>
      <xdr:col>22</xdr:col>
      <xdr:colOff>365125</xdr:colOff>
      <xdr:row>38</xdr:row>
      <xdr:rowOff>147857</xdr:rowOff>
    </xdr:to>
    <xdr:cxnSp macro="">
      <xdr:nvCxnSpPr>
        <xdr:cNvPr id="509" name="直線コネクタ 508"/>
        <xdr:cNvCxnSpPr/>
      </xdr:nvCxnSpPr>
      <xdr:spPr>
        <a:xfrm flipV="1">
          <a:off x="14592300" y="6621718"/>
          <a:ext cx="889000" cy="4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30999</xdr:rowOff>
    </xdr:from>
    <xdr:ext cx="534377" cy="259045"/>
    <xdr:sp macro="" textlink="">
      <xdr:nvSpPr>
        <xdr:cNvPr id="511" name="テキスト ボックス 510"/>
        <xdr:cNvSpPr txBox="1"/>
      </xdr:nvSpPr>
      <xdr:spPr>
        <a:xfrm>
          <a:off x="15214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163395</xdr:rowOff>
    </xdr:from>
    <xdr:to>
      <xdr:col>21</xdr:col>
      <xdr:colOff>161925</xdr:colOff>
      <xdr:row>38</xdr:row>
      <xdr:rowOff>147857</xdr:rowOff>
    </xdr:to>
    <xdr:cxnSp macro="">
      <xdr:nvCxnSpPr>
        <xdr:cNvPr id="512" name="直線コネクタ 511"/>
        <xdr:cNvCxnSpPr/>
      </xdr:nvCxnSpPr>
      <xdr:spPr>
        <a:xfrm>
          <a:off x="13703300" y="6507045"/>
          <a:ext cx="889000" cy="15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140442</xdr:rowOff>
    </xdr:from>
    <xdr:to>
      <xdr:col>21</xdr:col>
      <xdr:colOff>212725</xdr:colOff>
      <xdr:row>39</xdr:row>
      <xdr:rowOff>70592</xdr:rowOff>
    </xdr:to>
    <xdr:sp macro="" textlink="">
      <xdr:nvSpPr>
        <xdr:cNvPr id="513" name="フローチャート : 判断 512"/>
        <xdr:cNvSpPr/>
      </xdr:nvSpPr>
      <xdr:spPr>
        <a:xfrm>
          <a:off x="14541500" y="665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61719</xdr:rowOff>
    </xdr:from>
    <xdr:ext cx="469744" cy="259045"/>
    <xdr:sp macro="" textlink="">
      <xdr:nvSpPr>
        <xdr:cNvPr id="514" name="テキスト ボックス 513"/>
        <xdr:cNvSpPr txBox="1"/>
      </xdr:nvSpPr>
      <xdr:spPr>
        <a:xfrm>
          <a:off x="14357427" y="674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39508</xdr:rowOff>
    </xdr:from>
    <xdr:to>
      <xdr:col>19</xdr:col>
      <xdr:colOff>644525</xdr:colOff>
      <xdr:row>37</xdr:row>
      <xdr:rowOff>163395</xdr:rowOff>
    </xdr:to>
    <xdr:cxnSp macro="">
      <xdr:nvCxnSpPr>
        <xdr:cNvPr id="515" name="直線コネクタ 514"/>
        <xdr:cNvCxnSpPr/>
      </xdr:nvCxnSpPr>
      <xdr:spPr>
        <a:xfrm>
          <a:off x="12814300" y="6383158"/>
          <a:ext cx="889000" cy="12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136575</xdr:rowOff>
    </xdr:from>
    <xdr:to>
      <xdr:col>20</xdr:col>
      <xdr:colOff>9525</xdr:colOff>
      <xdr:row>39</xdr:row>
      <xdr:rowOff>66725</xdr:rowOff>
    </xdr:to>
    <xdr:sp macro="" textlink="">
      <xdr:nvSpPr>
        <xdr:cNvPr id="516" name="フローチャート : 判断 515"/>
        <xdr:cNvSpPr/>
      </xdr:nvSpPr>
      <xdr:spPr>
        <a:xfrm>
          <a:off x="13652500" y="66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57852</xdr:rowOff>
    </xdr:from>
    <xdr:ext cx="469744" cy="259045"/>
    <xdr:sp macro="" textlink="">
      <xdr:nvSpPr>
        <xdr:cNvPr id="517" name="テキスト ボックス 516"/>
        <xdr:cNvSpPr txBox="1"/>
      </xdr:nvSpPr>
      <xdr:spPr>
        <a:xfrm>
          <a:off x="13468427" y="674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122283</xdr:rowOff>
    </xdr:from>
    <xdr:to>
      <xdr:col>18</xdr:col>
      <xdr:colOff>492125</xdr:colOff>
      <xdr:row>39</xdr:row>
      <xdr:rowOff>52433</xdr:rowOff>
    </xdr:to>
    <xdr:sp macro="" textlink="">
      <xdr:nvSpPr>
        <xdr:cNvPr id="518" name="フローチャート : 判断 517"/>
        <xdr:cNvSpPr/>
      </xdr:nvSpPr>
      <xdr:spPr>
        <a:xfrm>
          <a:off x="12763500" y="663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43560</xdr:rowOff>
    </xdr:from>
    <xdr:ext cx="534377" cy="259045"/>
    <xdr:sp macro="" textlink="">
      <xdr:nvSpPr>
        <xdr:cNvPr id="519" name="テキスト ボックス 518"/>
        <xdr:cNvSpPr txBox="1"/>
      </xdr:nvSpPr>
      <xdr:spPr>
        <a:xfrm>
          <a:off x="12547111" y="673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35602</xdr:rowOff>
    </xdr:from>
    <xdr:to>
      <xdr:col>23</xdr:col>
      <xdr:colOff>568325</xdr:colOff>
      <xdr:row>37</xdr:row>
      <xdr:rowOff>137202</xdr:rowOff>
    </xdr:to>
    <xdr:sp macro="" textlink="">
      <xdr:nvSpPr>
        <xdr:cNvPr id="525" name="円/楕円 524"/>
        <xdr:cNvSpPr/>
      </xdr:nvSpPr>
      <xdr:spPr>
        <a:xfrm>
          <a:off x="16268700" y="63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58479</xdr:rowOff>
    </xdr:from>
    <xdr:ext cx="534377" cy="259045"/>
    <xdr:sp macro="" textlink="">
      <xdr:nvSpPr>
        <xdr:cNvPr id="526" name="災害復旧事業費該当値テキスト"/>
        <xdr:cNvSpPr txBox="1"/>
      </xdr:nvSpPr>
      <xdr:spPr>
        <a:xfrm>
          <a:off x="16370300" y="62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78,989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55818</xdr:rowOff>
    </xdr:from>
    <xdr:to>
      <xdr:col>22</xdr:col>
      <xdr:colOff>415925</xdr:colOff>
      <xdr:row>38</xdr:row>
      <xdr:rowOff>157418</xdr:rowOff>
    </xdr:to>
    <xdr:sp macro="" textlink="">
      <xdr:nvSpPr>
        <xdr:cNvPr id="527" name="円/楕円 526"/>
        <xdr:cNvSpPr/>
      </xdr:nvSpPr>
      <xdr:spPr>
        <a:xfrm>
          <a:off x="15430500" y="657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2495</xdr:rowOff>
    </xdr:from>
    <xdr:ext cx="534377" cy="259045"/>
    <xdr:sp macro="" textlink="">
      <xdr:nvSpPr>
        <xdr:cNvPr id="528" name="テキスト ボックス 527"/>
        <xdr:cNvSpPr txBox="1"/>
      </xdr:nvSpPr>
      <xdr:spPr>
        <a:xfrm>
          <a:off x="15214111" y="634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97057</xdr:rowOff>
    </xdr:from>
    <xdr:to>
      <xdr:col>21</xdr:col>
      <xdr:colOff>212725</xdr:colOff>
      <xdr:row>39</xdr:row>
      <xdr:rowOff>27207</xdr:rowOff>
    </xdr:to>
    <xdr:sp macro="" textlink="">
      <xdr:nvSpPr>
        <xdr:cNvPr id="529" name="円/楕円 528"/>
        <xdr:cNvSpPr/>
      </xdr:nvSpPr>
      <xdr:spPr>
        <a:xfrm>
          <a:off x="14541500" y="661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43734</xdr:rowOff>
    </xdr:from>
    <xdr:ext cx="534377" cy="259045"/>
    <xdr:sp macro="" textlink="">
      <xdr:nvSpPr>
        <xdr:cNvPr id="530" name="テキスト ボックス 529"/>
        <xdr:cNvSpPr txBox="1"/>
      </xdr:nvSpPr>
      <xdr:spPr>
        <a:xfrm>
          <a:off x="14325111" y="638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112594</xdr:rowOff>
    </xdr:from>
    <xdr:to>
      <xdr:col>20</xdr:col>
      <xdr:colOff>9525</xdr:colOff>
      <xdr:row>38</xdr:row>
      <xdr:rowOff>42745</xdr:rowOff>
    </xdr:to>
    <xdr:sp macro="" textlink="">
      <xdr:nvSpPr>
        <xdr:cNvPr id="531" name="円/楕円 530"/>
        <xdr:cNvSpPr/>
      </xdr:nvSpPr>
      <xdr:spPr>
        <a:xfrm>
          <a:off x="13652500" y="64562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59271</xdr:rowOff>
    </xdr:from>
    <xdr:ext cx="534377" cy="259045"/>
    <xdr:sp macro="" textlink="">
      <xdr:nvSpPr>
        <xdr:cNvPr id="532" name="テキスト ボックス 531"/>
        <xdr:cNvSpPr txBox="1"/>
      </xdr:nvSpPr>
      <xdr:spPr>
        <a:xfrm>
          <a:off x="13436111" y="623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160158</xdr:rowOff>
    </xdr:from>
    <xdr:to>
      <xdr:col>18</xdr:col>
      <xdr:colOff>492125</xdr:colOff>
      <xdr:row>37</xdr:row>
      <xdr:rowOff>90308</xdr:rowOff>
    </xdr:to>
    <xdr:sp macro="" textlink="">
      <xdr:nvSpPr>
        <xdr:cNvPr id="533" name="円/楕円 532"/>
        <xdr:cNvSpPr/>
      </xdr:nvSpPr>
      <xdr:spPr>
        <a:xfrm>
          <a:off x="12763500" y="63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106835</xdr:rowOff>
    </xdr:from>
    <xdr:ext cx="534377" cy="259045"/>
    <xdr:sp macro="" textlink="">
      <xdr:nvSpPr>
        <xdr:cNvPr id="534" name="テキスト ボックス 533"/>
        <xdr:cNvSpPr txBox="1"/>
      </xdr:nvSpPr>
      <xdr:spPr>
        <a:xfrm>
          <a:off x="12547111" y="610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83185</xdr:rowOff>
    </xdr:from>
    <xdr:to>
      <xdr:col>21</xdr:col>
      <xdr:colOff>212725</xdr:colOff>
      <xdr:row>59</xdr:row>
      <xdr:rowOff>13335</xdr:rowOff>
    </xdr:to>
    <xdr:sp macro="" textlink="">
      <xdr:nvSpPr>
        <xdr:cNvPr id="568" name="フローチャート : 判断 567"/>
        <xdr:cNvSpPr/>
      </xdr:nvSpPr>
      <xdr:spPr>
        <a:xfrm>
          <a:off x="14541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29862</xdr:rowOff>
    </xdr:from>
    <xdr:ext cx="313932" cy="259045"/>
    <xdr:sp macro="" textlink="">
      <xdr:nvSpPr>
        <xdr:cNvPr id="569" name="テキスト ボックス 568"/>
        <xdr:cNvSpPr txBox="1"/>
      </xdr:nvSpPr>
      <xdr:spPr>
        <a:xfrm>
          <a:off x="14435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74955</xdr:rowOff>
    </xdr:from>
    <xdr:to>
      <xdr:col>20</xdr:col>
      <xdr:colOff>9525</xdr:colOff>
      <xdr:row>59</xdr:row>
      <xdr:rowOff>5105</xdr:rowOff>
    </xdr:to>
    <xdr:sp macro="" textlink="">
      <xdr:nvSpPr>
        <xdr:cNvPr id="571" name="フローチャート : 判断 570"/>
        <xdr:cNvSpPr/>
      </xdr:nvSpPr>
      <xdr:spPr>
        <a:xfrm>
          <a:off x="13652500" y="100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21632</xdr:rowOff>
    </xdr:from>
    <xdr:ext cx="313932" cy="259045"/>
    <xdr:sp macro="" textlink="">
      <xdr:nvSpPr>
        <xdr:cNvPr id="572" name="テキスト ボックス 571"/>
        <xdr:cNvSpPr txBox="1"/>
      </xdr:nvSpPr>
      <xdr:spPr>
        <a:xfrm>
          <a:off x="13546333" y="9794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78384</xdr:rowOff>
    </xdr:from>
    <xdr:to>
      <xdr:col>18</xdr:col>
      <xdr:colOff>492125</xdr:colOff>
      <xdr:row>59</xdr:row>
      <xdr:rowOff>8534</xdr:rowOff>
    </xdr:to>
    <xdr:sp macro="" textlink="">
      <xdr:nvSpPr>
        <xdr:cNvPr id="573" name="フローチャート : 判断 572"/>
        <xdr:cNvSpPr/>
      </xdr:nvSpPr>
      <xdr:spPr>
        <a:xfrm>
          <a:off x="12763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25061</xdr:rowOff>
    </xdr:from>
    <xdr:ext cx="313932" cy="259045"/>
    <xdr:sp macro="" textlink="">
      <xdr:nvSpPr>
        <xdr:cNvPr id="574" name="テキスト ボックス 573"/>
        <xdr:cNvSpPr txBox="1"/>
      </xdr:nvSpPr>
      <xdr:spPr>
        <a:xfrm>
          <a:off x="12657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111624</xdr:rowOff>
    </xdr:from>
    <xdr:to>
      <xdr:col>23</xdr:col>
      <xdr:colOff>517525</xdr:colOff>
      <xdr:row>78</xdr:row>
      <xdr:rowOff>126955</xdr:rowOff>
    </xdr:to>
    <xdr:cxnSp macro="">
      <xdr:nvCxnSpPr>
        <xdr:cNvPr id="618" name="直線コネクタ 617"/>
        <xdr:cNvCxnSpPr/>
      </xdr:nvCxnSpPr>
      <xdr:spPr>
        <a:xfrm>
          <a:off x="15481300" y="13484724"/>
          <a:ext cx="838200" cy="1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107463</xdr:rowOff>
    </xdr:from>
    <xdr:to>
      <xdr:col>22</xdr:col>
      <xdr:colOff>365125</xdr:colOff>
      <xdr:row>78</xdr:row>
      <xdr:rowOff>111624</xdr:rowOff>
    </xdr:to>
    <xdr:cxnSp macro="">
      <xdr:nvCxnSpPr>
        <xdr:cNvPr id="621" name="直線コネクタ 620"/>
        <xdr:cNvCxnSpPr/>
      </xdr:nvCxnSpPr>
      <xdr:spPr>
        <a:xfrm>
          <a:off x="14592300" y="13480563"/>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107463</xdr:rowOff>
    </xdr:from>
    <xdr:to>
      <xdr:col>21</xdr:col>
      <xdr:colOff>161925</xdr:colOff>
      <xdr:row>78</xdr:row>
      <xdr:rowOff>118174</xdr:rowOff>
    </xdr:to>
    <xdr:cxnSp macro="">
      <xdr:nvCxnSpPr>
        <xdr:cNvPr id="624" name="直線コネクタ 623"/>
        <xdr:cNvCxnSpPr/>
      </xdr:nvCxnSpPr>
      <xdr:spPr>
        <a:xfrm flipV="1">
          <a:off x="13703300" y="13480563"/>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25200</xdr:rowOff>
    </xdr:from>
    <xdr:to>
      <xdr:col>21</xdr:col>
      <xdr:colOff>212725</xdr:colOff>
      <xdr:row>78</xdr:row>
      <xdr:rowOff>126800</xdr:rowOff>
    </xdr:to>
    <xdr:sp macro="" textlink="">
      <xdr:nvSpPr>
        <xdr:cNvPr id="625" name="フローチャート : 判断 624"/>
        <xdr:cNvSpPr/>
      </xdr:nvSpPr>
      <xdr:spPr>
        <a:xfrm>
          <a:off x="14541500" y="133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143327</xdr:rowOff>
    </xdr:from>
    <xdr:ext cx="599010" cy="259045"/>
    <xdr:sp macro="" textlink="">
      <xdr:nvSpPr>
        <xdr:cNvPr id="626" name="テキスト ボックス 625"/>
        <xdr:cNvSpPr txBox="1"/>
      </xdr:nvSpPr>
      <xdr:spPr>
        <a:xfrm>
          <a:off x="14292794" y="1317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118174</xdr:rowOff>
    </xdr:from>
    <xdr:to>
      <xdr:col>19</xdr:col>
      <xdr:colOff>644525</xdr:colOff>
      <xdr:row>78</xdr:row>
      <xdr:rowOff>124284</xdr:rowOff>
    </xdr:to>
    <xdr:cxnSp macro="">
      <xdr:nvCxnSpPr>
        <xdr:cNvPr id="627" name="直線コネクタ 626"/>
        <xdr:cNvCxnSpPr/>
      </xdr:nvCxnSpPr>
      <xdr:spPr>
        <a:xfrm flipV="1">
          <a:off x="12814300" y="13491274"/>
          <a:ext cx="889000" cy="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26504</xdr:rowOff>
    </xdr:from>
    <xdr:to>
      <xdr:col>20</xdr:col>
      <xdr:colOff>9525</xdr:colOff>
      <xdr:row>78</xdr:row>
      <xdr:rowOff>128104</xdr:rowOff>
    </xdr:to>
    <xdr:sp macro="" textlink="">
      <xdr:nvSpPr>
        <xdr:cNvPr id="628" name="フローチャート : 判断 627"/>
        <xdr:cNvSpPr/>
      </xdr:nvSpPr>
      <xdr:spPr>
        <a:xfrm>
          <a:off x="13652500" y="1339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144631</xdr:rowOff>
    </xdr:from>
    <xdr:ext cx="599010" cy="259045"/>
    <xdr:sp macro="" textlink="">
      <xdr:nvSpPr>
        <xdr:cNvPr id="629" name="テキスト ボックス 628"/>
        <xdr:cNvSpPr txBox="1"/>
      </xdr:nvSpPr>
      <xdr:spPr>
        <a:xfrm>
          <a:off x="13403794" y="1317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23747</xdr:rowOff>
    </xdr:from>
    <xdr:to>
      <xdr:col>18</xdr:col>
      <xdr:colOff>492125</xdr:colOff>
      <xdr:row>78</xdr:row>
      <xdr:rowOff>125347</xdr:rowOff>
    </xdr:to>
    <xdr:sp macro="" textlink="">
      <xdr:nvSpPr>
        <xdr:cNvPr id="630" name="フローチャート : 判断 629"/>
        <xdr:cNvSpPr/>
      </xdr:nvSpPr>
      <xdr:spPr>
        <a:xfrm>
          <a:off x="12763500" y="133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141874</xdr:rowOff>
    </xdr:from>
    <xdr:ext cx="599010" cy="259045"/>
    <xdr:sp macro="" textlink="">
      <xdr:nvSpPr>
        <xdr:cNvPr id="631" name="テキスト ボックス 630"/>
        <xdr:cNvSpPr txBox="1"/>
      </xdr:nvSpPr>
      <xdr:spPr>
        <a:xfrm>
          <a:off x="12514794" y="1317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76155</xdr:rowOff>
    </xdr:from>
    <xdr:to>
      <xdr:col>23</xdr:col>
      <xdr:colOff>568325</xdr:colOff>
      <xdr:row>79</xdr:row>
      <xdr:rowOff>6305</xdr:rowOff>
    </xdr:to>
    <xdr:sp macro="" textlink="">
      <xdr:nvSpPr>
        <xdr:cNvPr id="637" name="円/楕円 636"/>
        <xdr:cNvSpPr/>
      </xdr:nvSpPr>
      <xdr:spPr>
        <a:xfrm>
          <a:off x="16268700" y="134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162532</xdr:rowOff>
    </xdr:from>
    <xdr:ext cx="534377" cy="259045"/>
    <xdr:sp macro="" textlink="">
      <xdr:nvSpPr>
        <xdr:cNvPr id="638" name="公債費該当値テキスト"/>
        <xdr:cNvSpPr txBox="1"/>
      </xdr:nvSpPr>
      <xdr:spPr>
        <a:xfrm>
          <a:off x="16370300" y="1336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70,036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60824</xdr:rowOff>
    </xdr:from>
    <xdr:to>
      <xdr:col>22</xdr:col>
      <xdr:colOff>415925</xdr:colOff>
      <xdr:row>78</xdr:row>
      <xdr:rowOff>162424</xdr:rowOff>
    </xdr:to>
    <xdr:sp macro="" textlink="">
      <xdr:nvSpPr>
        <xdr:cNvPr id="639" name="円/楕円 638"/>
        <xdr:cNvSpPr/>
      </xdr:nvSpPr>
      <xdr:spPr>
        <a:xfrm>
          <a:off x="15430500" y="134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153551</xdr:rowOff>
    </xdr:from>
    <xdr:ext cx="534377" cy="259045"/>
    <xdr:sp macro="" textlink="">
      <xdr:nvSpPr>
        <xdr:cNvPr id="640" name="テキスト ボックス 639"/>
        <xdr:cNvSpPr txBox="1"/>
      </xdr:nvSpPr>
      <xdr:spPr>
        <a:xfrm>
          <a:off x="15214111" y="1352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82,107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56663</xdr:rowOff>
    </xdr:from>
    <xdr:to>
      <xdr:col>21</xdr:col>
      <xdr:colOff>212725</xdr:colOff>
      <xdr:row>78</xdr:row>
      <xdr:rowOff>158263</xdr:rowOff>
    </xdr:to>
    <xdr:sp macro="" textlink="">
      <xdr:nvSpPr>
        <xdr:cNvPr id="641" name="円/楕円 640"/>
        <xdr:cNvSpPr/>
      </xdr:nvSpPr>
      <xdr:spPr>
        <a:xfrm>
          <a:off x="14541500" y="134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149390</xdr:rowOff>
    </xdr:from>
    <xdr:ext cx="534377" cy="259045"/>
    <xdr:sp macro="" textlink="">
      <xdr:nvSpPr>
        <xdr:cNvPr id="642" name="テキスト ボックス 641"/>
        <xdr:cNvSpPr txBox="1"/>
      </xdr:nvSpPr>
      <xdr:spPr>
        <a:xfrm>
          <a:off x="14325111" y="1352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85,383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67374</xdr:rowOff>
    </xdr:from>
    <xdr:to>
      <xdr:col>20</xdr:col>
      <xdr:colOff>9525</xdr:colOff>
      <xdr:row>78</xdr:row>
      <xdr:rowOff>168974</xdr:rowOff>
    </xdr:to>
    <xdr:sp macro="" textlink="">
      <xdr:nvSpPr>
        <xdr:cNvPr id="643" name="円/楕円 642"/>
        <xdr:cNvSpPr/>
      </xdr:nvSpPr>
      <xdr:spPr>
        <a:xfrm>
          <a:off x="13652500" y="1344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160101</xdr:rowOff>
    </xdr:from>
    <xdr:ext cx="534377" cy="259045"/>
    <xdr:sp macro="" textlink="">
      <xdr:nvSpPr>
        <xdr:cNvPr id="644" name="テキスト ボックス 643"/>
        <xdr:cNvSpPr txBox="1"/>
      </xdr:nvSpPr>
      <xdr:spPr>
        <a:xfrm>
          <a:off x="13436111" y="135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76,950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73484</xdr:rowOff>
    </xdr:from>
    <xdr:to>
      <xdr:col>18</xdr:col>
      <xdr:colOff>492125</xdr:colOff>
      <xdr:row>79</xdr:row>
      <xdr:rowOff>3634</xdr:rowOff>
    </xdr:to>
    <xdr:sp macro="" textlink="">
      <xdr:nvSpPr>
        <xdr:cNvPr id="645" name="円/楕円 644"/>
        <xdr:cNvSpPr/>
      </xdr:nvSpPr>
      <xdr:spPr>
        <a:xfrm>
          <a:off x="12763500" y="1344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166211</xdr:rowOff>
    </xdr:from>
    <xdr:ext cx="534377" cy="259045"/>
    <xdr:sp macro="" textlink="">
      <xdr:nvSpPr>
        <xdr:cNvPr id="646" name="テキスト ボックス 645"/>
        <xdr:cNvSpPr txBox="1"/>
      </xdr:nvSpPr>
      <xdr:spPr>
        <a:xfrm>
          <a:off x="12547111" y="1353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55956</xdr:rowOff>
    </xdr:from>
    <xdr:to>
      <xdr:col>23</xdr:col>
      <xdr:colOff>517525</xdr:colOff>
      <xdr:row>97</xdr:row>
      <xdr:rowOff>92329</xdr:rowOff>
    </xdr:to>
    <xdr:cxnSp macro="">
      <xdr:nvCxnSpPr>
        <xdr:cNvPr id="673" name="直線コネクタ 672"/>
        <xdr:cNvCxnSpPr/>
      </xdr:nvCxnSpPr>
      <xdr:spPr>
        <a:xfrm flipV="1">
          <a:off x="15481300" y="16686606"/>
          <a:ext cx="838200" cy="3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92329</xdr:rowOff>
    </xdr:from>
    <xdr:to>
      <xdr:col>22</xdr:col>
      <xdr:colOff>365125</xdr:colOff>
      <xdr:row>97</xdr:row>
      <xdr:rowOff>132888</xdr:rowOff>
    </xdr:to>
    <xdr:cxnSp macro="">
      <xdr:nvCxnSpPr>
        <xdr:cNvPr id="676" name="直線コネクタ 675"/>
        <xdr:cNvCxnSpPr/>
      </xdr:nvCxnSpPr>
      <xdr:spPr>
        <a:xfrm flipV="1">
          <a:off x="14592300" y="16722979"/>
          <a:ext cx="889000" cy="4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132888</xdr:rowOff>
    </xdr:from>
    <xdr:to>
      <xdr:col>21</xdr:col>
      <xdr:colOff>161925</xdr:colOff>
      <xdr:row>97</xdr:row>
      <xdr:rowOff>154418</xdr:rowOff>
    </xdr:to>
    <xdr:cxnSp macro="">
      <xdr:nvCxnSpPr>
        <xdr:cNvPr id="679" name="直線コネクタ 678"/>
        <xdr:cNvCxnSpPr/>
      </xdr:nvCxnSpPr>
      <xdr:spPr>
        <a:xfrm flipV="1">
          <a:off x="13703300" y="16763538"/>
          <a:ext cx="889000" cy="2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53203</xdr:rowOff>
    </xdr:from>
    <xdr:to>
      <xdr:col>21</xdr:col>
      <xdr:colOff>212725</xdr:colOff>
      <xdr:row>98</xdr:row>
      <xdr:rowOff>154803</xdr:rowOff>
    </xdr:to>
    <xdr:sp macro="" textlink="">
      <xdr:nvSpPr>
        <xdr:cNvPr id="680" name="フローチャート : 判断 679"/>
        <xdr:cNvSpPr/>
      </xdr:nvSpPr>
      <xdr:spPr>
        <a:xfrm>
          <a:off x="14541500" y="1685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145930</xdr:rowOff>
    </xdr:from>
    <xdr:ext cx="534377" cy="259045"/>
    <xdr:sp macro="" textlink="">
      <xdr:nvSpPr>
        <xdr:cNvPr id="681" name="テキスト ボックス 680"/>
        <xdr:cNvSpPr txBox="1"/>
      </xdr:nvSpPr>
      <xdr:spPr>
        <a:xfrm>
          <a:off x="14325111" y="1694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154418</xdr:rowOff>
    </xdr:from>
    <xdr:to>
      <xdr:col>19</xdr:col>
      <xdr:colOff>644525</xdr:colOff>
      <xdr:row>98</xdr:row>
      <xdr:rowOff>48712</xdr:rowOff>
    </xdr:to>
    <xdr:cxnSp macro="">
      <xdr:nvCxnSpPr>
        <xdr:cNvPr id="682" name="直線コネクタ 681"/>
        <xdr:cNvCxnSpPr/>
      </xdr:nvCxnSpPr>
      <xdr:spPr>
        <a:xfrm flipV="1">
          <a:off x="12814300" y="16785068"/>
          <a:ext cx="889000" cy="6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38286</xdr:rowOff>
    </xdr:from>
    <xdr:to>
      <xdr:col>20</xdr:col>
      <xdr:colOff>9525</xdr:colOff>
      <xdr:row>98</xdr:row>
      <xdr:rowOff>139886</xdr:rowOff>
    </xdr:to>
    <xdr:sp macro="" textlink="">
      <xdr:nvSpPr>
        <xdr:cNvPr id="683" name="フローチャート : 判断 682"/>
        <xdr:cNvSpPr/>
      </xdr:nvSpPr>
      <xdr:spPr>
        <a:xfrm>
          <a:off x="13652500" y="168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131013</xdr:rowOff>
    </xdr:from>
    <xdr:ext cx="534377" cy="259045"/>
    <xdr:sp macro="" textlink="">
      <xdr:nvSpPr>
        <xdr:cNvPr id="684" name="テキスト ボックス 683"/>
        <xdr:cNvSpPr txBox="1"/>
      </xdr:nvSpPr>
      <xdr:spPr>
        <a:xfrm>
          <a:off x="13436111" y="169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43985</xdr:rowOff>
    </xdr:from>
    <xdr:to>
      <xdr:col>18</xdr:col>
      <xdr:colOff>492125</xdr:colOff>
      <xdr:row>98</xdr:row>
      <xdr:rowOff>145585</xdr:rowOff>
    </xdr:to>
    <xdr:sp macro="" textlink="">
      <xdr:nvSpPr>
        <xdr:cNvPr id="685" name="フローチャート : 判断 684"/>
        <xdr:cNvSpPr/>
      </xdr:nvSpPr>
      <xdr:spPr>
        <a:xfrm>
          <a:off x="12763500" y="168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136712</xdr:rowOff>
    </xdr:from>
    <xdr:ext cx="534377" cy="259045"/>
    <xdr:sp macro="" textlink="">
      <xdr:nvSpPr>
        <xdr:cNvPr id="686" name="テキスト ボックス 685"/>
        <xdr:cNvSpPr txBox="1"/>
      </xdr:nvSpPr>
      <xdr:spPr>
        <a:xfrm>
          <a:off x="12547111" y="1693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5156</xdr:rowOff>
    </xdr:from>
    <xdr:to>
      <xdr:col>23</xdr:col>
      <xdr:colOff>568325</xdr:colOff>
      <xdr:row>97</xdr:row>
      <xdr:rowOff>106756</xdr:rowOff>
    </xdr:to>
    <xdr:sp macro="" textlink="">
      <xdr:nvSpPr>
        <xdr:cNvPr id="692" name="円/楕円 691"/>
        <xdr:cNvSpPr/>
      </xdr:nvSpPr>
      <xdr:spPr>
        <a:xfrm>
          <a:off x="16268700" y="166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28033</xdr:rowOff>
    </xdr:from>
    <xdr:ext cx="599010" cy="259045"/>
    <xdr:sp macro="" textlink="">
      <xdr:nvSpPr>
        <xdr:cNvPr id="693" name="積立金該当値テキスト"/>
        <xdr:cNvSpPr txBox="1"/>
      </xdr:nvSpPr>
      <xdr:spPr>
        <a:xfrm>
          <a:off x="16370300" y="1648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279,084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41529</xdr:rowOff>
    </xdr:from>
    <xdr:to>
      <xdr:col>22</xdr:col>
      <xdr:colOff>415925</xdr:colOff>
      <xdr:row>97</xdr:row>
      <xdr:rowOff>143129</xdr:rowOff>
    </xdr:to>
    <xdr:sp macro="" textlink="">
      <xdr:nvSpPr>
        <xdr:cNvPr id="694" name="円/楕円 693"/>
        <xdr:cNvSpPr/>
      </xdr:nvSpPr>
      <xdr:spPr>
        <a:xfrm>
          <a:off x="15430500" y="1667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159656</xdr:rowOff>
    </xdr:from>
    <xdr:ext cx="599010" cy="259045"/>
    <xdr:sp macro="" textlink="">
      <xdr:nvSpPr>
        <xdr:cNvPr id="695" name="テキスト ボックス 694"/>
        <xdr:cNvSpPr txBox="1"/>
      </xdr:nvSpPr>
      <xdr:spPr>
        <a:xfrm>
          <a:off x="15181794" y="1644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239,305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82088</xdr:rowOff>
    </xdr:from>
    <xdr:to>
      <xdr:col>21</xdr:col>
      <xdr:colOff>212725</xdr:colOff>
      <xdr:row>98</xdr:row>
      <xdr:rowOff>12238</xdr:rowOff>
    </xdr:to>
    <xdr:sp macro="" textlink="">
      <xdr:nvSpPr>
        <xdr:cNvPr id="696" name="円/楕円 695"/>
        <xdr:cNvSpPr/>
      </xdr:nvSpPr>
      <xdr:spPr>
        <a:xfrm>
          <a:off x="14541500" y="167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28765</xdr:rowOff>
    </xdr:from>
    <xdr:ext cx="599010" cy="259045"/>
    <xdr:sp macro="" textlink="">
      <xdr:nvSpPr>
        <xdr:cNvPr id="697" name="テキスト ボックス 696"/>
        <xdr:cNvSpPr txBox="1"/>
      </xdr:nvSpPr>
      <xdr:spPr>
        <a:xfrm>
          <a:off x="14292794" y="164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194,949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103618</xdr:rowOff>
    </xdr:from>
    <xdr:to>
      <xdr:col>20</xdr:col>
      <xdr:colOff>9525</xdr:colOff>
      <xdr:row>98</xdr:row>
      <xdr:rowOff>33768</xdr:rowOff>
    </xdr:to>
    <xdr:sp macro="" textlink="">
      <xdr:nvSpPr>
        <xdr:cNvPr id="698" name="円/楕円 697"/>
        <xdr:cNvSpPr/>
      </xdr:nvSpPr>
      <xdr:spPr>
        <a:xfrm>
          <a:off x="13652500" y="1673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50295</xdr:rowOff>
    </xdr:from>
    <xdr:ext cx="599010" cy="259045"/>
    <xdr:sp macro="" textlink="">
      <xdr:nvSpPr>
        <xdr:cNvPr id="699" name="テキスト ボックス 698"/>
        <xdr:cNvSpPr txBox="1"/>
      </xdr:nvSpPr>
      <xdr:spPr>
        <a:xfrm>
          <a:off x="13403794" y="1650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171,403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169362</xdr:rowOff>
    </xdr:from>
    <xdr:to>
      <xdr:col>18</xdr:col>
      <xdr:colOff>492125</xdr:colOff>
      <xdr:row>98</xdr:row>
      <xdr:rowOff>99512</xdr:rowOff>
    </xdr:to>
    <xdr:sp macro="" textlink="">
      <xdr:nvSpPr>
        <xdr:cNvPr id="700" name="円/楕円 699"/>
        <xdr:cNvSpPr/>
      </xdr:nvSpPr>
      <xdr:spPr>
        <a:xfrm>
          <a:off x="12763500" y="168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116039</xdr:rowOff>
    </xdr:from>
    <xdr:ext cx="534377" cy="259045"/>
    <xdr:sp macro="" textlink="">
      <xdr:nvSpPr>
        <xdr:cNvPr id="701" name="テキスト ボックス 700"/>
        <xdr:cNvSpPr txBox="1"/>
      </xdr:nvSpPr>
      <xdr:spPr>
        <a:xfrm>
          <a:off x="12547111" y="1657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13970</xdr:rowOff>
    </xdr:from>
    <xdr:to>
      <xdr:col>32</xdr:col>
      <xdr:colOff>187325</xdr:colOff>
      <xdr:row>39</xdr:row>
      <xdr:rowOff>44450</xdr:rowOff>
    </xdr:to>
    <xdr:cxnSp macro="">
      <xdr:nvCxnSpPr>
        <xdr:cNvPr id="730" name="直線コネクタ 729"/>
        <xdr:cNvCxnSpPr/>
      </xdr:nvCxnSpPr>
      <xdr:spPr>
        <a:xfrm>
          <a:off x="21323300" y="6700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65100</xdr:rowOff>
    </xdr:from>
    <xdr:to>
      <xdr:col>31</xdr:col>
      <xdr:colOff>34925</xdr:colOff>
      <xdr:row>39</xdr:row>
      <xdr:rowOff>13970</xdr:rowOff>
    </xdr:to>
    <xdr:cxnSp macro="">
      <xdr:nvCxnSpPr>
        <xdr:cNvPr id="733" name="直線コネクタ 732"/>
        <xdr:cNvCxnSpPr/>
      </xdr:nvCxnSpPr>
      <xdr:spPr>
        <a:xfrm>
          <a:off x="20434300" y="6580200"/>
          <a:ext cx="889000" cy="1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146558</xdr:rowOff>
    </xdr:from>
    <xdr:to>
      <xdr:col>29</xdr:col>
      <xdr:colOff>517525</xdr:colOff>
      <xdr:row>38</xdr:row>
      <xdr:rowOff>65100</xdr:rowOff>
    </xdr:to>
    <xdr:cxnSp macro="">
      <xdr:nvCxnSpPr>
        <xdr:cNvPr id="736" name="直線コネクタ 735"/>
        <xdr:cNvCxnSpPr/>
      </xdr:nvCxnSpPr>
      <xdr:spPr>
        <a:xfrm>
          <a:off x="19545300" y="6490208"/>
          <a:ext cx="889000" cy="8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167043</xdr:rowOff>
    </xdr:from>
    <xdr:to>
      <xdr:col>29</xdr:col>
      <xdr:colOff>568325</xdr:colOff>
      <xdr:row>38</xdr:row>
      <xdr:rowOff>97193</xdr:rowOff>
    </xdr:to>
    <xdr:sp macro="" textlink="">
      <xdr:nvSpPr>
        <xdr:cNvPr id="737" name="フローチャート : 判断 736"/>
        <xdr:cNvSpPr/>
      </xdr:nvSpPr>
      <xdr:spPr>
        <a:xfrm>
          <a:off x="20383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113720</xdr:rowOff>
    </xdr:from>
    <xdr:ext cx="469744" cy="259045"/>
    <xdr:sp macro="" textlink="">
      <xdr:nvSpPr>
        <xdr:cNvPr id="738" name="テキスト ボックス 737"/>
        <xdr:cNvSpPr txBox="1"/>
      </xdr:nvSpPr>
      <xdr:spPr>
        <a:xfrm>
          <a:off x="20199427"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146558</xdr:rowOff>
    </xdr:from>
    <xdr:to>
      <xdr:col>28</xdr:col>
      <xdr:colOff>314325</xdr:colOff>
      <xdr:row>39</xdr:row>
      <xdr:rowOff>44450</xdr:rowOff>
    </xdr:to>
    <xdr:cxnSp macro="">
      <xdr:nvCxnSpPr>
        <xdr:cNvPr id="739" name="直線コネクタ 738"/>
        <xdr:cNvCxnSpPr/>
      </xdr:nvCxnSpPr>
      <xdr:spPr>
        <a:xfrm flipV="1">
          <a:off x="18656300" y="6490208"/>
          <a:ext cx="889000" cy="24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64554</xdr:rowOff>
    </xdr:from>
    <xdr:to>
      <xdr:col>28</xdr:col>
      <xdr:colOff>365125</xdr:colOff>
      <xdr:row>38</xdr:row>
      <xdr:rowOff>166154</xdr:rowOff>
    </xdr:to>
    <xdr:sp macro="" textlink="">
      <xdr:nvSpPr>
        <xdr:cNvPr id="740" name="フローチャート : 判断 739"/>
        <xdr:cNvSpPr/>
      </xdr:nvSpPr>
      <xdr:spPr>
        <a:xfrm>
          <a:off x="19494500" y="657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157281</xdr:rowOff>
    </xdr:from>
    <xdr:ext cx="469744" cy="259045"/>
    <xdr:sp macro="" textlink="">
      <xdr:nvSpPr>
        <xdr:cNvPr id="741" name="テキスト ボックス 740"/>
        <xdr:cNvSpPr txBox="1"/>
      </xdr:nvSpPr>
      <xdr:spPr>
        <a:xfrm>
          <a:off x="19310427" y="667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73393</xdr:rowOff>
    </xdr:from>
    <xdr:to>
      <xdr:col>27</xdr:col>
      <xdr:colOff>161925</xdr:colOff>
      <xdr:row>39</xdr:row>
      <xdr:rowOff>3543</xdr:rowOff>
    </xdr:to>
    <xdr:sp macro="" textlink="">
      <xdr:nvSpPr>
        <xdr:cNvPr id="742" name="フローチャート : 判断 741"/>
        <xdr:cNvSpPr/>
      </xdr:nvSpPr>
      <xdr:spPr>
        <a:xfrm>
          <a:off x="18605500" y="65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20070</xdr:rowOff>
    </xdr:from>
    <xdr:ext cx="469744" cy="259045"/>
    <xdr:sp macro="" textlink="">
      <xdr:nvSpPr>
        <xdr:cNvPr id="743" name="テキスト ボックス 742"/>
        <xdr:cNvSpPr txBox="1"/>
      </xdr:nvSpPr>
      <xdr:spPr>
        <a:xfrm>
          <a:off x="18421427" y="63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134620</xdr:rowOff>
    </xdr:from>
    <xdr:to>
      <xdr:col>31</xdr:col>
      <xdr:colOff>85725</xdr:colOff>
      <xdr:row>39</xdr:row>
      <xdr:rowOff>64770</xdr:rowOff>
    </xdr:to>
    <xdr:sp macro="" textlink="">
      <xdr:nvSpPr>
        <xdr:cNvPr id="751" name="円/楕円 750"/>
        <xdr:cNvSpPr/>
      </xdr:nvSpPr>
      <xdr:spPr>
        <a:xfrm>
          <a:off x="21272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55897</xdr:rowOff>
    </xdr:from>
    <xdr:ext cx="378565" cy="259045"/>
    <xdr:sp macro="" textlink="">
      <xdr:nvSpPr>
        <xdr:cNvPr id="752" name="テキスト ボックス 751"/>
        <xdr:cNvSpPr txBox="1"/>
      </xdr:nvSpPr>
      <xdr:spPr>
        <a:xfrm>
          <a:off x="21134017" y="674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14300</xdr:rowOff>
    </xdr:from>
    <xdr:to>
      <xdr:col>29</xdr:col>
      <xdr:colOff>568325</xdr:colOff>
      <xdr:row>38</xdr:row>
      <xdr:rowOff>115900</xdr:rowOff>
    </xdr:to>
    <xdr:sp macro="" textlink="">
      <xdr:nvSpPr>
        <xdr:cNvPr id="753" name="円/楕円 752"/>
        <xdr:cNvSpPr/>
      </xdr:nvSpPr>
      <xdr:spPr>
        <a:xfrm>
          <a:off x="20383500" y="65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107027</xdr:rowOff>
    </xdr:from>
    <xdr:ext cx="469744" cy="259045"/>
    <xdr:sp macro="" textlink="">
      <xdr:nvSpPr>
        <xdr:cNvPr id="754" name="テキスト ボックス 753"/>
        <xdr:cNvSpPr txBox="1"/>
      </xdr:nvSpPr>
      <xdr:spPr>
        <a:xfrm>
          <a:off x="20199427" y="66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95758</xdr:rowOff>
    </xdr:from>
    <xdr:to>
      <xdr:col>28</xdr:col>
      <xdr:colOff>365125</xdr:colOff>
      <xdr:row>38</xdr:row>
      <xdr:rowOff>25908</xdr:rowOff>
    </xdr:to>
    <xdr:sp macro="" textlink="">
      <xdr:nvSpPr>
        <xdr:cNvPr id="755" name="円/楕円 754"/>
        <xdr:cNvSpPr/>
      </xdr:nvSpPr>
      <xdr:spPr>
        <a:xfrm>
          <a:off x="19494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42435</xdr:rowOff>
    </xdr:from>
    <xdr:ext cx="469744" cy="259045"/>
    <xdr:sp macro="" textlink="">
      <xdr:nvSpPr>
        <xdr:cNvPr id="756" name="テキスト ボックス 755"/>
        <xdr:cNvSpPr txBox="1"/>
      </xdr:nvSpPr>
      <xdr:spPr>
        <a:xfrm>
          <a:off x="19310427" y="621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98369</xdr:rowOff>
    </xdr:from>
    <xdr:to>
      <xdr:col>32</xdr:col>
      <xdr:colOff>187325</xdr:colOff>
      <xdr:row>56</xdr:row>
      <xdr:rowOff>99284</xdr:rowOff>
    </xdr:to>
    <xdr:cxnSp macro="">
      <xdr:nvCxnSpPr>
        <xdr:cNvPr id="785" name="直線コネクタ 784"/>
        <xdr:cNvCxnSpPr/>
      </xdr:nvCxnSpPr>
      <xdr:spPr>
        <a:xfrm flipV="1">
          <a:off x="21323300" y="969956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6" name="貸付金平均値テキスト"/>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91625</xdr:rowOff>
    </xdr:from>
    <xdr:to>
      <xdr:col>31</xdr:col>
      <xdr:colOff>34925</xdr:colOff>
      <xdr:row>56</xdr:row>
      <xdr:rowOff>99284</xdr:rowOff>
    </xdr:to>
    <xdr:cxnSp macro="">
      <xdr:nvCxnSpPr>
        <xdr:cNvPr id="788" name="直線コネクタ 787"/>
        <xdr:cNvCxnSpPr/>
      </xdr:nvCxnSpPr>
      <xdr:spPr>
        <a:xfrm>
          <a:off x="20434300" y="9692825"/>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145097</xdr:rowOff>
    </xdr:from>
    <xdr:ext cx="469744" cy="259045"/>
    <xdr:sp macro="" textlink="">
      <xdr:nvSpPr>
        <xdr:cNvPr id="790" name="テキスト ボックス 789"/>
        <xdr:cNvSpPr txBox="1"/>
      </xdr:nvSpPr>
      <xdr:spPr>
        <a:xfrm>
          <a:off x="21088427" y="991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71555</xdr:rowOff>
    </xdr:from>
    <xdr:to>
      <xdr:col>29</xdr:col>
      <xdr:colOff>517525</xdr:colOff>
      <xdr:row>56</xdr:row>
      <xdr:rowOff>91625</xdr:rowOff>
    </xdr:to>
    <xdr:cxnSp macro="">
      <xdr:nvCxnSpPr>
        <xdr:cNvPr id="791" name="直線コネクタ 790"/>
        <xdr:cNvCxnSpPr/>
      </xdr:nvCxnSpPr>
      <xdr:spPr>
        <a:xfrm>
          <a:off x="19545300" y="9672755"/>
          <a:ext cx="889000" cy="2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125042</xdr:rowOff>
    </xdr:from>
    <xdr:to>
      <xdr:col>29</xdr:col>
      <xdr:colOff>568325</xdr:colOff>
      <xdr:row>58</xdr:row>
      <xdr:rowOff>55192</xdr:rowOff>
    </xdr:to>
    <xdr:sp macro="" textlink="">
      <xdr:nvSpPr>
        <xdr:cNvPr id="792" name="フローチャート : 判断 791"/>
        <xdr:cNvSpPr/>
      </xdr:nvSpPr>
      <xdr:spPr>
        <a:xfrm>
          <a:off x="20383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46319</xdr:rowOff>
    </xdr:from>
    <xdr:ext cx="469744" cy="259045"/>
    <xdr:sp macro="" textlink="">
      <xdr:nvSpPr>
        <xdr:cNvPr id="793" name="テキスト ボックス 792"/>
        <xdr:cNvSpPr txBox="1"/>
      </xdr:nvSpPr>
      <xdr:spPr>
        <a:xfrm>
          <a:off x="20199427" y="99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71555</xdr:rowOff>
    </xdr:from>
    <xdr:to>
      <xdr:col>28</xdr:col>
      <xdr:colOff>314325</xdr:colOff>
      <xdr:row>58</xdr:row>
      <xdr:rowOff>47254</xdr:rowOff>
    </xdr:to>
    <xdr:cxnSp macro="">
      <xdr:nvCxnSpPr>
        <xdr:cNvPr id="794" name="直線コネクタ 793"/>
        <xdr:cNvCxnSpPr/>
      </xdr:nvCxnSpPr>
      <xdr:spPr>
        <a:xfrm flipV="1">
          <a:off x="18656300" y="9672755"/>
          <a:ext cx="889000" cy="31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139260</xdr:rowOff>
    </xdr:from>
    <xdr:to>
      <xdr:col>28</xdr:col>
      <xdr:colOff>365125</xdr:colOff>
      <xdr:row>58</xdr:row>
      <xdr:rowOff>69410</xdr:rowOff>
    </xdr:to>
    <xdr:sp macro="" textlink="">
      <xdr:nvSpPr>
        <xdr:cNvPr id="795" name="フローチャート : 判断 794"/>
        <xdr:cNvSpPr/>
      </xdr:nvSpPr>
      <xdr:spPr>
        <a:xfrm>
          <a:off x="19494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60537</xdr:rowOff>
    </xdr:from>
    <xdr:ext cx="469744" cy="259045"/>
    <xdr:sp macro="" textlink="">
      <xdr:nvSpPr>
        <xdr:cNvPr id="796" name="テキスト ボックス 795"/>
        <xdr:cNvSpPr txBox="1"/>
      </xdr:nvSpPr>
      <xdr:spPr>
        <a:xfrm>
          <a:off x="19310427" y="100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130642</xdr:rowOff>
    </xdr:from>
    <xdr:to>
      <xdr:col>27</xdr:col>
      <xdr:colOff>161925</xdr:colOff>
      <xdr:row>58</xdr:row>
      <xdr:rowOff>60792</xdr:rowOff>
    </xdr:to>
    <xdr:sp macro="" textlink="">
      <xdr:nvSpPr>
        <xdr:cNvPr id="797" name="フローチャート : 判断 796"/>
        <xdr:cNvSpPr/>
      </xdr:nvSpPr>
      <xdr:spPr>
        <a:xfrm>
          <a:off x="18605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77319</xdr:rowOff>
    </xdr:from>
    <xdr:ext cx="469744" cy="259045"/>
    <xdr:sp macro="" textlink="">
      <xdr:nvSpPr>
        <xdr:cNvPr id="798" name="テキスト ボックス 797"/>
        <xdr:cNvSpPr txBox="1"/>
      </xdr:nvSpPr>
      <xdr:spPr>
        <a:xfrm>
          <a:off x="18421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47569</xdr:rowOff>
    </xdr:from>
    <xdr:to>
      <xdr:col>32</xdr:col>
      <xdr:colOff>238125</xdr:colOff>
      <xdr:row>56</xdr:row>
      <xdr:rowOff>149169</xdr:rowOff>
    </xdr:to>
    <xdr:sp macro="" textlink="">
      <xdr:nvSpPr>
        <xdr:cNvPr id="804" name="円/楕円 803"/>
        <xdr:cNvSpPr/>
      </xdr:nvSpPr>
      <xdr:spPr>
        <a:xfrm>
          <a:off x="22110700" y="964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70446</xdr:rowOff>
    </xdr:from>
    <xdr:ext cx="534377" cy="259045"/>
    <xdr:sp macro="" textlink="">
      <xdr:nvSpPr>
        <xdr:cNvPr id="805" name="貸付金該当値テキスト"/>
        <xdr:cNvSpPr txBox="1"/>
      </xdr:nvSpPr>
      <xdr:spPr>
        <a:xfrm>
          <a:off x="22212300" y="950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16,808</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48484</xdr:rowOff>
    </xdr:from>
    <xdr:to>
      <xdr:col>31</xdr:col>
      <xdr:colOff>85725</xdr:colOff>
      <xdr:row>56</xdr:row>
      <xdr:rowOff>150084</xdr:rowOff>
    </xdr:to>
    <xdr:sp macro="" textlink="">
      <xdr:nvSpPr>
        <xdr:cNvPr id="806" name="円/楕円 805"/>
        <xdr:cNvSpPr/>
      </xdr:nvSpPr>
      <xdr:spPr>
        <a:xfrm>
          <a:off x="21272500" y="964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166611</xdr:rowOff>
    </xdr:from>
    <xdr:ext cx="534377" cy="259045"/>
    <xdr:sp macro="" textlink="">
      <xdr:nvSpPr>
        <xdr:cNvPr id="807" name="テキスト ボックス 806"/>
        <xdr:cNvSpPr txBox="1"/>
      </xdr:nvSpPr>
      <xdr:spPr>
        <a:xfrm>
          <a:off x="21056111" y="942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16,768</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40825</xdr:rowOff>
    </xdr:from>
    <xdr:to>
      <xdr:col>29</xdr:col>
      <xdr:colOff>568325</xdr:colOff>
      <xdr:row>56</xdr:row>
      <xdr:rowOff>142425</xdr:rowOff>
    </xdr:to>
    <xdr:sp macro="" textlink="">
      <xdr:nvSpPr>
        <xdr:cNvPr id="808" name="円/楕円 807"/>
        <xdr:cNvSpPr/>
      </xdr:nvSpPr>
      <xdr:spPr>
        <a:xfrm>
          <a:off x="20383500" y="96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158952</xdr:rowOff>
    </xdr:from>
    <xdr:ext cx="534377" cy="259045"/>
    <xdr:sp macro="" textlink="">
      <xdr:nvSpPr>
        <xdr:cNvPr id="809" name="テキスト ボックス 808"/>
        <xdr:cNvSpPr txBox="1"/>
      </xdr:nvSpPr>
      <xdr:spPr>
        <a:xfrm>
          <a:off x="20167111" y="941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17,103</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20755</xdr:rowOff>
    </xdr:from>
    <xdr:to>
      <xdr:col>28</xdr:col>
      <xdr:colOff>365125</xdr:colOff>
      <xdr:row>56</xdr:row>
      <xdr:rowOff>122355</xdr:rowOff>
    </xdr:to>
    <xdr:sp macro="" textlink="">
      <xdr:nvSpPr>
        <xdr:cNvPr id="810" name="円/楕円 809"/>
        <xdr:cNvSpPr/>
      </xdr:nvSpPr>
      <xdr:spPr>
        <a:xfrm>
          <a:off x="19494500" y="962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138882</xdr:rowOff>
    </xdr:from>
    <xdr:ext cx="534377" cy="259045"/>
    <xdr:sp macro="" textlink="">
      <xdr:nvSpPr>
        <xdr:cNvPr id="811" name="テキスト ボックス 810"/>
        <xdr:cNvSpPr txBox="1"/>
      </xdr:nvSpPr>
      <xdr:spPr>
        <a:xfrm>
          <a:off x="19278111" y="939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167904</xdr:rowOff>
    </xdr:from>
    <xdr:to>
      <xdr:col>27</xdr:col>
      <xdr:colOff>161925</xdr:colOff>
      <xdr:row>58</xdr:row>
      <xdr:rowOff>98054</xdr:rowOff>
    </xdr:to>
    <xdr:sp macro="" textlink="">
      <xdr:nvSpPr>
        <xdr:cNvPr id="812" name="円/楕円 811"/>
        <xdr:cNvSpPr/>
      </xdr:nvSpPr>
      <xdr:spPr>
        <a:xfrm>
          <a:off x="18605500" y="994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89181</xdr:rowOff>
    </xdr:from>
    <xdr:ext cx="469744" cy="259045"/>
    <xdr:sp macro="" textlink="">
      <xdr:nvSpPr>
        <xdr:cNvPr id="813" name="テキスト ボックス 812"/>
        <xdr:cNvSpPr txBox="1"/>
      </xdr:nvSpPr>
      <xdr:spPr>
        <a:xfrm>
          <a:off x="18421427" y="1003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90185</xdr:rowOff>
    </xdr:from>
    <xdr:to>
      <xdr:col>32</xdr:col>
      <xdr:colOff>187325</xdr:colOff>
      <xdr:row>77</xdr:row>
      <xdr:rowOff>22871</xdr:rowOff>
    </xdr:to>
    <xdr:cxnSp macro="">
      <xdr:nvCxnSpPr>
        <xdr:cNvPr id="840" name="直線コネクタ 839"/>
        <xdr:cNvCxnSpPr/>
      </xdr:nvCxnSpPr>
      <xdr:spPr>
        <a:xfrm>
          <a:off x="21323300" y="13120385"/>
          <a:ext cx="838200" cy="10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90185</xdr:rowOff>
    </xdr:from>
    <xdr:to>
      <xdr:col>31</xdr:col>
      <xdr:colOff>34925</xdr:colOff>
      <xdr:row>76</xdr:row>
      <xdr:rowOff>156549</xdr:rowOff>
    </xdr:to>
    <xdr:cxnSp macro="">
      <xdr:nvCxnSpPr>
        <xdr:cNvPr id="843" name="直線コネクタ 842"/>
        <xdr:cNvCxnSpPr/>
      </xdr:nvCxnSpPr>
      <xdr:spPr>
        <a:xfrm flipV="1">
          <a:off x="20434300" y="13120385"/>
          <a:ext cx="889000" cy="6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156549</xdr:rowOff>
    </xdr:from>
    <xdr:to>
      <xdr:col>29</xdr:col>
      <xdr:colOff>517525</xdr:colOff>
      <xdr:row>77</xdr:row>
      <xdr:rowOff>61953</xdr:rowOff>
    </xdr:to>
    <xdr:cxnSp macro="">
      <xdr:nvCxnSpPr>
        <xdr:cNvPr id="846" name="直線コネクタ 845"/>
        <xdr:cNvCxnSpPr/>
      </xdr:nvCxnSpPr>
      <xdr:spPr>
        <a:xfrm flipV="1">
          <a:off x="19545300" y="13186749"/>
          <a:ext cx="889000" cy="7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61934</xdr:rowOff>
    </xdr:from>
    <xdr:to>
      <xdr:col>29</xdr:col>
      <xdr:colOff>568325</xdr:colOff>
      <xdr:row>76</xdr:row>
      <xdr:rowOff>163534</xdr:rowOff>
    </xdr:to>
    <xdr:sp macro="" textlink="">
      <xdr:nvSpPr>
        <xdr:cNvPr id="847" name="フローチャート : 判断 846"/>
        <xdr:cNvSpPr/>
      </xdr:nvSpPr>
      <xdr:spPr>
        <a:xfrm>
          <a:off x="20383500" y="1309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8611</xdr:rowOff>
    </xdr:from>
    <xdr:ext cx="534377" cy="259045"/>
    <xdr:sp macro="" textlink="">
      <xdr:nvSpPr>
        <xdr:cNvPr id="848" name="テキスト ボックス 847"/>
        <xdr:cNvSpPr txBox="1"/>
      </xdr:nvSpPr>
      <xdr:spPr>
        <a:xfrm>
          <a:off x="20167111" y="1286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39394</xdr:rowOff>
    </xdr:from>
    <xdr:to>
      <xdr:col>28</xdr:col>
      <xdr:colOff>314325</xdr:colOff>
      <xdr:row>77</xdr:row>
      <xdr:rowOff>61953</xdr:rowOff>
    </xdr:to>
    <xdr:cxnSp macro="">
      <xdr:nvCxnSpPr>
        <xdr:cNvPr id="849" name="直線コネクタ 848"/>
        <xdr:cNvCxnSpPr/>
      </xdr:nvCxnSpPr>
      <xdr:spPr>
        <a:xfrm>
          <a:off x="18656300" y="13241044"/>
          <a:ext cx="889000" cy="2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72889</xdr:rowOff>
    </xdr:from>
    <xdr:to>
      <xdr:col>28</xdr:col>
      <xdr:colOff>365125</xdr:colOff>
      <xdr:row>77</xdr:row>
      <xdr:rowOff>3039</xdr:rowOff>
    </xdr:to>
    <xdr:sp macro="" textlink="">
      <xdr:nvSpPr>
        <xdr:cNvPr id="850" name="フローチャート : 判断 849"/>
        <xdr:cNvSpPr/>
      </xdr:nvSpPr>
      <xdr:spPr>
        <a:xfrm>
          <a:off x="19494500" y="1310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19566</xdr:rowOff>
    </xdr:from>
    <xdr:ext cx="534377" cy="259045"/>
    <xdr:sp macro="" textlink="">
      <xdr:nvSpPr>
        <xdr:cNvPr id="851" name="テキスト ボックス 850"/>
        <xdr:cNvSpPr txBox="1"/>
      </xdr:nvSpPr>
      <xdr:spPr>
        <a:xfrm>
          <a:off x="19278111" y="1287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83107</xdr:rowOff>
    </xdr:from>
    <xdr:to>
      <xdr:col>27</xdr:col>
      <xdr:colOff>161925</xdr:colOff>
      <xdr:row>77</xdr:row>
      <xdr:rowOff>13257</xdr:rowOff>
    </xdr:to>
    <xdr:sp macro="" textlink="">
      <xdr:nvSpPr>
        <xdr:cNvPr id="852" name="フローチャート : 判断 851"/>
        <xdr:cNvSpPr/>
      </xdr:nvSpPr>
      <xdr:spPr>
        <a:xfrm>
          <a:off x="18605500" y="131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29784</xdr:rowOff>
    </xdr:from>
    <xdr:ext cx="534377" cy="259045"/>
    <xdr:sp macro="" textlink="">
      <xdr:nvSpPr>
        <xdr:cNvPr id="853" name="テキスト ボックス 852"/>
        <xdr:cNvSpPr txBox="1"/>
      </xdr:nvSpPr>
      <xdr:spPr>
        <a:xfrm>
          <a:off x="18389111" y="1288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143521</xdr:rowOff>
    </xdr:from>
    <xdr:to>
      <xdr:col>32</xdr:col>
      <xdr:colOff>238125</xdr:colOff>
      <xdr:row>77</xdr:row>
      <xdr:rowOff>73671</xdr:rowOff>
    </xdr:to>
    <xdr:sp macro="" textlink="">
      <xdr:nvSpPr>
        <xdr:cNvPr id="859" name="円/楕円 858"/>
        <xdr:cNvSpPr/>
      </xdr:nvSpPr>
      <xdr:spPr>
        <a:xfrm>
          <a:off x="22110700" y="1317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58448</xdr:rowOff>
    </xdr:from>
    <xdr:ext cx="534377" cy="259045"/>
    <xdr:sp macro="" textlink="">
      <xdr:nvSpPr>
        <xdr:cNvPr id="860" name="繰出金該当値テキスト"/>
        <xdr:cNvSpPr txBox="1"/>
      </xdr:nvSpPr>
      <xdr:spPr>
        <a:xfrm>
          <a:off x="22212300" y="1308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63,053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39385</xdr:rowOff>
    </xdr:from>
    <xdr:to>
      <xdr:col>31</xdr:col>
      <xdr:colOff>85725</xdr:colOff>
      <xdr:row>76</xdr:row>
      <xdr:rowOff>140985</xdr:rowOff>
    </xdr:to>
    <xdr:sp macro="" textlink="">
      <xdr:nvSpPr>
        <xdr:cNvPr id="861" name="円/楕円 860"/>
        <xdr:cNvSpPr/>
      </xdr:nvSpPr>
      <xdr:spPr>
        <a:xfrm>
          <a:off x="21272500" y="130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132112</xdr:rowOff>
    </xdr:from>
    <xdr:ext cx="534377" cy="259045"/>
    <xdr:sp macro="" textlink="">
      <xdr:nvSpPr>
        <xdr:cNvPr id="862" name="テキスト ボックス 861"/>
        <xdr:cNvSpPr txBox="1"/>
      </xdr:nvSpPr>
      <xdr:spPr>
        <a:xfrm>
          <a:off x="21056111" y="1316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85,830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105749</xdr:rowOff>
    </xdr:from>
    <xdr:to>
      <xdr:col>29</xdr:col>
      <xdr:colOff>568325</xdr:colOff>
      <xdr:row>77</xdr:row>
      <xdr:rowOff>35899</xdr:rowOff>
    </xdr:to>
    <xdr:sp macro="" textlink="">
      <xdr:nvSpPr>
        <xdr:cNvPr id="863" name="円/楕円 862"/>
        <xdr:cNvSpPr/>
      </xdr:nvSpPr>
      <xdr:spPr>
        <a:xfrm>
          <a:off x="20383500" y="1313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27026</xdr:rowOff>
    </xdr:from>
    <xdr:ext cx="534377" cy="259045"/>
    <xdr:sp macro="" textlink="">
      <xdr:nvSpPr>
        <xdr:cNvPr id="864" name="テキスト ボックス 863"/>
        <xdr:cNvSpPr txBox="1"/>
      </xdr:nvSpPr>
      <xdr:spPr>
        <a:xfrm>
          <a:off x="20167111" y="1322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71,315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11153</xdr:rowOff>
    </xdr:from>
    <xdr:to>
      <xdr:col>28</xdr:col>
      <xdr:colOff>365125</xdr:colOff>
      <xdr:row>77</xdr:row>
      <xdr:rowOff>112753</xdr:rowOff>
    </xdr:to>
    <xdr:sp macro="" textlink="">
      <xdr:nvSpPr>
        <xdr:cNvPr id="865" name="円/楕円 864"/>
        <xdr:cNvSpPr/>
      </xdr:nvSpPr>
      <xdr:spPr>
        <a:xfrm>
          <a:off x="19494500" y="1321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103880</xdr:rowOff>
    </xdr:from>
    <xdr:ext cx="534377" cy="259045"/>
    <xdr:sp macro="" textlink="">
      <xdr:nvSpPr>
        <xdr:cNvPr id="866" name="テキスト ボックス 865"/>
        <xdr:cNvSpPr txBox="1"/>
      </xdr:nvSpPr>
      <xdr:spPr>
        <a:xfrm>
          <a:off x="19278111" y="1330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160044</xdr:rowOff>
    </xdr:from>
    <xdr:to>
      <xdr:col>27</xdr:col>
      <xdr:colOff>161925</xdr:colOff>
      <xdr:row>77</xdr:row>
      <xdr:rowOff>90194</xdr:rowOff>
    </xdr:to>
    <xdr:sp macro="" textlink="">
      <xdr:nvSpPr>
        <xdr:cNvPr id="867" name="円/楕円 866"/>
        <xdr:cNvSpPr/>
      </xdr:nvSpPr>
      <xdr:spPr>
        <a:xfrm>
          <a:off x="18605500" y="1319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81321</xdr:rowOff>
    </xdr:from>
    <xdr:ext cx="534377" cy="259045"/>
    <xdr:sp macro="" textlink="">
      <xdr:nvSpPr>
        <xdr:cNvPr id="868" name="テキスト ボックス 867"/>
        <xdr:cNvSpPr txBox="1"/>
      </xdr:nvSpPr>
      <xdr:spPr>
        <a:xfrm>
          <a:off x="18389111" y="1328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・歳出決算総額は、住民一人当たり</a:t>
          </a:r>
          <a:r>
            <a:rPr lang="ja-JP" altLang="en-US" sz="1300" b="0" i="0" baseline="0">
              <a:solidFill>
                <a:schemeClr val="dk1"/>
              </a:solidFill>
              <a:effectLst/>
              <a:latin typeface="+mn-lt"/>
              <a:ea typeface="+mn-ea"/>
              <a:cs typeface="+mn-cs"/>
            </a:rPr>
            <a:t>１，６８３</a:t>
          </a:r>
          <a:r>
            <a:rPr lang="ja-JP" altLang="ja-JP" sz="1300" b="0" i="0" baseline="0">
              <a:solidFill>
                <a:schemeClr val="dk1"/>
              </a:solidFill>
              <a:effectLst/>
              <a:latin typeface="+mn-lt"/>
              <a:ea typeface="+mn-ea"/>
              <a:cs typeface="+mn-cs"/>
            </a:rPr>
            <a:t>千円となっている。主な構成項目である物件費は、住民一人当たり</a:t>
          </a:r>
          <a:r>
            <a:rPr lang="ja-JP" altLang="en-US" sz="1300" b="0" i="0" baseline="0">
              <a:solidFill>
                <a:schemeClr val="dk1"/>
              </a:solidFill>
              <a:effectLst/>
              <a:latin typeface="+mn-lt"/>
              <a:ea typeface="+mn-ea"/>
              <a:cs typeface="+mn-cs"/>
            </a:rPr>
            <a:t>３５６，９７７</a:t>
          </a:r>
          <a:r>
            <a:rPr lang="ja-JP" altLang="ja-JP" sz="1300" b="0" i="0" baseline="0">
              <a:solidFill>
                <a:schemeClr val="dk1"/>
              </a:solidFill>
              <a:effectLst/>
              <a:latin typeface="+mn-lt"/>
              <a:ea typeface="+mn-ea"/>
              <a:cs typeface="+mn-cs"/>
            </a:rPr>
            <a:t>千円となっており、原子力発電所の事故に伴い全村避難して復旧・復興事業が増加していることから類似団体平均と比べて高い水準にある。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福島県飯舘村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6,128
6,090
230.13
11,113,392
10,315,305
377,790
2,775,586
4,085,052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161398</xdr:rowOff>
    </xdr:from>
    <xdr:to>
      <xdr:col>6</xdr:col>
      <xdr:colOff>511175</xdr:colOff>
      <xdr:row>38</xdr:row>
      <xdr:rowOff>6941</xdr:rowOff>
    </xdr:to>
    <xdr:cxnSp macro="">
      <xdr:nvCxnSpPr>
        <xdr:cNvPr id="60" name="直線コネクタ 59"/>
        <xdr:cNvCxnSpPr/>
      </xdr:nvCxnSpPr>
      <xdr:spPr>
        <a:xfrm flipV="1">
          <a:off x="3797300" y="6505048"/>
          <a:ext cx="8382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6941</xdr:rowOff>
    </xdr:from>
    <xdr:to>
      <xdr:col>5</xdr:col>
      <xdr:colOff>358775</xdr:colOff>
      <xdr:row>38</xdr:row>
      <xdr:rowOff>7950</xdr:rowOff>
    </xdr:to>
    <xdr:cxnSp macro="">
      <xdr:nvCxnSpPr>
        <xdr:cNvPr id="63" name="直線コネクタ 62"/>
        <xdr:cNvCxnSpPr/>
      </xdr:nvCxnSpPr>
      <xdr:spPr>
        <a:xfrm flipV="1">
          <a:off x="2908300" y="6522041"/>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7950</xdr:rowOff>
    </xdr:from>
    <xdr:to>
      <xdr:col>4</xdr:col>
      <xdr:colOff>155575</xdr:colOff>
      <xdr:row>38</xdr:row>
      <xdr:rowOff>11588</xdr:rowOff>
    </xdr:to>
    <xdr:cxnSp macro="">
      <xdr:nvCxnSpPr>
        <xdr:cNvPr id="66" name="直線コネクタ 65"/>
        <xdr:cNvCxnSpPr/>
      </xdr:nvCxnSpPr>
      <xdr:spPr>
        <a:xfrm flipV="1">
          <a:off x="2019300" y="6523050"/>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126981</xdr:rowOff>
    </xdr:from>
    <xdr:to>
      <xdr:col>4</xdr:col>
      <xdr:colOff>206375</xdr:colOff>
      <xdr:row>38</xdr:row>
      <xdr:rowOff>57131</xdr:rowOff>
    </xdr:to>
    <xdr:sp macro="" textlink="">
      <xdr:nvSpPr>
        <xdr:cNvPr id="67" name="フローチャート : 判断 66"/>
        <xdr:cNvSpPr/>
      </xdr:nvSpPr>
      <xdr:spPr>
        <a:xfrm>
          <a:off x="2857500" y="647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73658</xdr:rowOff>
    </xdr:from>
    <xdr:ext cx="534377" cy="259045"/>
    <xdr:sp macro="" textlink="">
      <xdr:nvSpPr>
        <xdr:cNvPr id="68" name="テキスト ボックス 67"/>
        <xdr:cNvSpPr txBox="1"/>
      </xdr:nvSpPr>
      <xdr:spPr>
        <a:xfrm>
          <a:off x="2641111" y="624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170390</xdr:rowOff>
    </xdr:from>
    <xdr:to>
      <xdr:col>2</xdr:col>
      <xdr:colOff>638175</xdr:colOff>
      <xdr:row>38</xdr:row>
      <xdr:rowOff>11588</xdr:rowOff>
    </xdr:to>
    <xdr:cxnSp macro="">
      <xdr:nvCxnSpPr>
        <xdr:cNvPr id="69" name="直線コネクタ 68"/>
        <xdr:cNvCxnSpPr/>
      </xdr:nvCxnSpPr>
      <xdr:spPr>
        <a:xfrm>
          <a:off x="1130300" y="6514040"/>
          <a:ext cx="889000" cy="1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134277</xdr:rowOff>
    </xdr:from>
    <xdr:to>
      <xdr:col>3</xdr:col>
      <xdr:colOff>3175</xdr:colOff>
      <xdr:row>38</xdr:row>
      <xdr:rowOff>64427</xdr:rowOff>
    </xdr:to>
    <xdr:sp macro="" textlink="">
      <xdr:nvSpPr>
        <xdr:cNvPr id="70" name="フローチャート : 判断 69"/>
        <xdr:cNvSpPr/>
      </xdr:nvSpPr>
      <xdr:spPr>
        <a:xfrm>
          <a:off x="1968500" y="64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55554</xdr:rowOff>
    </xdr:from>
    <xdr:ext cx="534377" cy="259045"/>
    <xdr:sp macro="" textlink="">
      <xdr:nvSpPr>
        <xdr:cNvPr id="71" name="テキスト ボックス 70"/>
        <xdr:cNvSpPr txBox="1"/>
      </xdr:nvSpPr>
      <xdr:spPr>
        <a:xfrm>
          <a:off x="1752111" y="65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129648</xdr:rowOff>
    </xdr:from>
    <xdr:to>
      <xdr:col>1</xdr:col>
      <xdr:colOff>485775</xdr:colOff>
      <xdr:row>38</xdr:row>
      <xdr:rowOff>59798</xdr:rowOff>
    </xdr:to>
    <xdr:sp macro="" textlink="">
      <xdr:nvSpPr>
        <xdr:cNvPr id="72" name="フローチャート : 判断 71"/>
        <xdr:cNvSpPr/>
      </xdr:nvSpPr>
      <xdr:spPr>
        <a:xfrm>
          <a:off x="1079500" y="647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50925</xdr:rowOff>
    </xdr:from>
    <xdr:ext cx="534377" cy="259045"/>
    <xdr:sp macro="" textlink="">
      <xdr:nvSpPr>
        <xdr:cNvPr id="73" name="テキスト ボックス 72"/>
        <xdr:cNvSpPr txBox="1"/>
      </xdr:nvSpPr>
      <xdr:spPr>
        <a:xfrm>
          <a:off x="863111" y="65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110598</xdr:rowOff>
    </xdr:from>
    <xdr:to>
      <xdr:col>6</xdr:col>
      <xdr:colOff>561975</xdr:colOff>
      <xdr:row>38</xdr:row>
      <xdr:rowOff>40748</xdr:rowOff>
    </xdr:to>
    <xdr:sp macro="" textlink="">
      <xdr:nvSpPr>
        <xdr:cNvPr id="79" name="円/楕円 78"/>
        <xdr:cNvSpPr/>
      </xdr:nvSpPr>
      <xdr:spPr>
        <a:xfrm>
          <a:off x="4584700" y="645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25525</xdr:rowOff>
    </xdr:from>
    <xdr:ext cx="534377" cy="259045"/>
    <xdr:sp macro="" textlink="">
      <xdr:nvSpPr>
        <xdr:cNvPr id="80" name="議会費該当値テキスト"/>
        <xdr:cNvSpPr txBox="1"/>
      </xdr:nvSpPr>
      <xdr:spPr>
        <a:xfrm>
          <a:off x="4686300" y="63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11,861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127591</xdr:rowOff>
    </xdr:from>
    <xdr:to>
      <xdr:col>5</xdr:col>
      <xdr:colOff>409575</xdr:colOff>
      <xdr:row>38</xdr:row>
      <xdr:rowOff>57741</xdr:rowOff>
    </xdr:to>
    <xdr:sp macro="" textlink="">
      <xdr:nvSpPr>
        <xdr:cNvPr id="81" name="円/楕円 80"/>
        <xdr:cNvSpPr/>
      </xdr:nvSpPr>
      <xdr:spPr>
        <a:xfrm>
          <a:off x="3746500" y="647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48868</xdr:rowOff>
    </xdr:from>
    <xdr:ext cx="534377" cy="259045"/>
    <xdr:sp macro="" textlink="">
      <xdr:nvSpPr>
        <xdr:cNvPr id="82" name="テキスト ボックス 81"/>
        <xdr:cNvSpPr txBox="1"/>
      </xdr:nvSpPr>
      <xdr:spPr>
        <a:xfrm>
          <a:off x="3530111" y="65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128600</xdr:rowOff>
    </xdr:from>
    <xdr:to>
      <xdr:col>4</xdr:col>
      <xdr:colOff>206375</xdr:colOff>
      <xdr:row>38</xdr:row>
      <xdr:rowOff>58750</xdr:rowOff>
    </xdr:to>
    <xdr:sp macro="" textlink="">
      <xdr:nvSpPr>
        <xdr:cNvPr id="83" name="円/楕円 82"/>
        <xdr:cNvSpPr/>
      </xdr:nvSpPr>
      <xdr:spPr>
        <a:xfrm>
          <a:off x="2857500" y="64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49877</xdr:rowOff>
    </xdr:from>
    <xdr:ext cx="534377" cy="259045"/>
    <xdr:sp macro="" textlink="">
      <xdr:nvSpPr>
        <xdr:cNvPr id="84" name="テキスト ボックス 83"/>
        <xdr:cNvSpPr txBox="1"/>
      </xdr:nvSpPr>
      <xdr:spPr>
        <a:xfrm>
          <a:off x="26411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132239</xdr:rowOff>
    </xdr:from>
    <xdr:to>
      <xdr:col>3</xdr:col>
      <xdr:colOff>3175</xdr:colOff>
      <xdr:row>38</xdr:row>
      <xdr:rowOff>62388</xdr:rowOff>
    </xdr:to>
    <xdr:sp macro="" textlink="">
      <xdr:nvSpPr>
        <xdr:cNvPr id="85" name="円/楕円 84"/>
        <xdr:cNvSpPr/>
      </xdr:nvSpPr>
      <xdr:spPr>
        <a:xfrm>
          <a:off x="1968500" y="6475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78916</xdr:rowOff>
    </xdr:from>
    <xdr:ext cx="534377" cy="259045"/>
    <xdr:sp macro="" textlink="">
      <xdr:nvSpPr>
        <xdr:cNvPr id="86" name="テキスト ボックス 85"/>
        <xdr:cNvSpPr txBox="1"/>
      </xdr:nvSpPr>
      <xdr:spPr>
        <a:xfrm>
          <a:off x="1752111" y="625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119590</xdr:rowOff>
    </xdr:from>
    <xdr:to>
      <xdr:col>1</xdr:col>
      <xdr:colOff>485775</xdr:colOff>
      <xdr:row>38</xdr:row>
      <xdr:rowOff>49740</xdr:rowOff>
    </xdr:to>
    <xdr:sp macro="" textlink="">
      <xdr:nvSpPr>
        <xdr:cNvPr id="87" name="円/楕円 86"/>
        <xdr:cNvSpPr/>
      </xdr:nvSpPr>
      <xdr:spPr>
        <a:xfrm>
          <a:off x="1079500" y="64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66267</xdr:rowOff>
    </xdr:from>
    <xdr:ext cx="534377" cy="259045"/>
    <xdr:sp macro="" textlink="">
      <xdr:nvSpPr>
        <xdr:cNvPr id="88" name="テキスト ボックス 87"/>
        <xdr:cNvSpPr txBox="1"/>
      </xdr:nvSpPr>
      <xdr:spPr>
        <a:xfrm>
          <a:off x="863111" y="6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97425</xdr:rowOff>
    </xdr:from>
    <xdr:to>
      <xdr:col>6</xdr:col>
      <xdr:colOff>511175</xdr:colOff>
      <xdr:row>56</xdr:row>
      <xdr:rowOff>143145</xdr:rowOff>
    </xdr:to>
    <xdr:cxnSp macro="">
      <xdr:nvCxnSpPr>
        <xdr:cNvPr id="117" name="直線コネクタ 116"/>
        <xdr:cNvCxnSpPr/>
      </xdr:nvCxnSpPr>
      <xdr:spPr>
        <a:xfrm flipV="1">
          <a:off x="3797300" y="96986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143145</xdr:rowOff>
    </xdr:from>
    <xdr:to>
      <xdr:col>5</xdr:col>
      <xdr:colOff>358775</xdr:colOff>
      <xdr:row>57</xdr:row>
      <xdr:rowOff>134414</xdr:rowOff>
    </xdr:to>
    <xdr:cxnSp macro="">
      <xdr:nvCxnSpPr>
        <xdr:cNvPr id="120" name="直線コネクタ 119"/>
        <xdr:cNvCxnSpPr/>
      </xdr:nvCxnSpPr>
      <xdr:spPr>
        <a:xfrm flipV="1">
          <a:off x="2908300" y="9744345"/>
          <a:ext cx="889000" cy="16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134414</xdr:rowOff>
    </xdr:from>
    <xdr:to>
      <xdr:col>4</xdr:col>
      <xdr:colOff>155575</xdr:colOff>
      <xdr:row>57</xdr:row>
      <xdr:rowOff>163605</xdr:rowOff>
    </xdr:to>
    <xdr:cxnSp macro="">
      <xdr:nvCxnSpPr>
        <xdr:cNvPr id="123" name="直線コネクタ 122"/>
        <xdr:cNvCxnSpPr/>
      </xdr:nvCxnSpPr>
      <xdr:spPr>
        <a:xfrm flipV="1">
          <a:off x="2019300" y="9907064"/>
          <a:ext cx="889000" cy="2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48458</xdr:rowOff>
    </xdr:from>
    <xdr:to>
      <xdr:col>4</xdr:col>
      <xdr:colOff>206375</xdr:colOff>
      <xdr:row>58</xdr:row>
      <xdr:rowOff>150058</xdr:rowOff>
    </xdr:to>
    <xdr:sp macro="" textlink="">
      <xdr:nvSpPr>
        <xdr:cNvPr id="124" name="フローチャート : 判断 123"/>
        <xdr:cNvSpPr/>
      </xdr:nvSpPr>
      <xdr:spPr>
        <a:xfrm>
          <a:off x="2857500" y="99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141185</xdr:rowOff>
    </xdr:from>
    <xdr:ext cx="599010" cy="259045"/>
    <xdr:sp macro="" textlink="">
      <xdr:nvSpPr>
        <xdr:cNvPr id="125" name="テキスト ボックス 124"/>
        <xdr:cNvSpPr txBox="1"/>
      </xdr:nvSpPr>
      <xdr:spPr>
        <a:xfrm>
          <a:off x="2608794" y="1008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163605</xdr:rowOff>
    </xdr:from>
    <xdr:to>
      <xdr:col>2</xdr:col>
      <xdr:colOff>638175</xdr:colOff>
      <xdr:row>58</xdr:row>
      <xdr:rowOff>53704</xdr:rowOff>
    </xdr:to>
    <xdr:cxnSp macro="">
      <xdr:nvCxnSpPr>
        <xdr:cNvPr id="126" name="直線コネクタ 125"/>
        <xdr:cNvCxnSpPr/>
      </xdr:nvCxnSpPr>
      <xdr:spPr>
        <a:xfrm flipV="1">
          <a:off x="1130300" y="9936255"/>
          <a:ext cx="889000" cy="6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39443</xdr:rowOff>
    </xdr:from>
    <xdr:to>
      <xdr:col>3</xdr:col>
      <xdr:colOff>3175</xdr:colOff>
      <xdr:row>58</xdr:row>
      <xdr:rowOff>141043</xdr:rowOff>
    </xdr:to>
    <xdr:sp macro="" textlink="">
      <xdr:nvSpPr>
        <xdr:cNvPr id="127" name="フローチャート : 判断 126"/>
        <xdr:cNvSpPr/>
      </xdr:nvSpPr>
      <xdr:spPr>
        <a:xfrm>
          <a:off x="1968500" y="99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132170</xdr:rowOff>
    </xdr:from>
    <xdr:ext cx="599010" cy="259045"/>
    <xdr:sp macro="" textlink="">
      <xdr:nvSpPr>
        <xdr:cNvPr id="128" name="テキスト ボックス 127"/>
        <xdr:cNvSpPr txBox="1"/>
      </xdr:nvSpPr>
      <xdr:spPr>
        <a:xfrm>
          <a:off x="1719794" y="1007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52031</xdr:rowOff>
    </xdr:from>
    <xdr:to>
      <xdr:col>1</xdr:col>
      <xdr:colOff>485775</xdr:colOff>
      <xdr:row>58</xdr:row>
      <xdr:rowOff>153631</xdr:rowOff>
    </xdr:to>
    <xdr:sp macro="" textlink="">
      <xdr:nvSpPr>
        <xdr:cNvPr id="129" name="フローチャート : 判断 128"/>
        <xdr:cNvSpPr/>
      </xdr:nvSpPr>
      <xdr:spPr>
        <a:xfrm>
          <a:off x="1079500" y="99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144758</xdr:rowOff>
    </xdr:from>
    <xdr:ext cx="599010" cy="259045"/>
    <xdr:sp macro="" textlink="">
      <xdr:nvSpPr>
        <xdr:cNvPr id="130" name="テキスト ボックス 129"/>
        <xdr:cNvSpPr txBox="1"/>
      </xdr:nvSpPr>
      <xdr:spPr>
        <a:xfrm>
          <a:off x="830794" y="1008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46625</xdr:rowOff>
    </xdr:from>
    <xdr:to>
      <xdr:col>6</xdr:col>
      <xdr:colOff>561975</xdr:colOff>
      <xdr:row>56</xdr:row>
      <xdr:rowOff>148225</xdr:rowOff>
    </xdr:to>
    <xdr:sp macro="" textlink="">
      <xdr:nvSpPr>
        <xdr:cNvPr id="136" name="円/楕円 135"/>
        <xdr:cNvSpPr/>
      </xdr:nvSpPr>
      <xdr:spPr>
        <a:xfrm>
          <a:off x="4584700" y="964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69502</xdr:rowOff>
    </xdr:from>
    <xdr:ext cx="599010" cy="259045"/>
    <xdr:sp macro="" textlink="">
      <xdr:nvSpPr>
        <xdr:cNvPr id="137" name="総務費該当値テキスト"/>
        <xdr:cNvSpPr txBox="1"/>
      </xdr:nvSpPr>
      <xdr:spPr>
        <a:xfrm>
          <a:off x="4686300" y="949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605,479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92345</xdr:rowOff>
    </xdr:from>
    <xdr:to>
      <xdr:col>5</xdr:col>
      <xdr:colOff>409575</xdr:colOff>
      <xdr:row>57</xdr:row>
      <xdr:rowOff>22495</xdr:rowOff>
    </xdr:to>
    <xdr:sp macro="" textlink="">
      <xdr:nvSpPr>
        <xdr:cNvPr id="138" name="円/楕円 137"/>
        <xdr:cNvSpPr/>
      </xdr:nvSpPr>
      <xdr:spPr>
        <a:xfrm>
          <a:off x="3746500" y="96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39022</xdr:rowOff>
    </xdr:from>
    <xdr:ext cx="599010" cy="259045"/>
    <xdr:sp macro="" textlink="">
      <xdr:nvSpPr>
        <xdr:cNvPr id="139" name="テキスト ボックス 138"/>
        <xdr:cNvSpPr txBox="1"/>
      </xdr:nvSpPr>
      <xdr:spPr>
        <a:xfrm>
          <a:off x="3497794" y="946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545,479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83614</xdr:rowOff>
    </xdr:from>
    <xdr:to>
      <xdr:col>4</xdr:col>
      <xdr:colOff>206375</xdr:colOff>
      <xdr:row>58</xdr:row>
      <xdr:rowOff>13764</xdr:rowOff>
    </xdr:to>
    <xdr:sp macro="" textlink="">
      <xdr:nvSpPr>
        <xdr:cNvPr id="140" name="円/楕円 139"/>
        <xdr:cNvSpPr/>
      </xdr:nvSpPr>
      <xdr:spPr>
        <a:xfrm>
          <a:off x="2857500" y="985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30291</xdr:rowOff>
    </xdr:from>
    <xdr:ext cx="599010" cy="259045"/>
    <xdr:sp macro="" textlink="">
      <xdr:nvSpPr>
        <xdr:cNvPr id="141" name="テキスト ボックス 140"/>
        <xdr:cNvSpPr txBox="1"/>
      </xdr:nvSpPr>
      <xdr:spPr>
        <a:xfrm>
          <a:off x="2608794" y="9631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331,937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112805</xdr:rowOff>
    </xdr:from>
    <xdr:to>
      <xdr:col>3</xdr:col>
      <xdr:colOff>3175</xdr:colOff>
      <xdr:row>58</xdr:row>
      <xdr:rowOff>42955</xdr:rowOff>
    </xdr:to>
    <xdr:sp macro="" textlink="">
      <xdr:nvSpPr>
        <xdr:cNvPr id="142" name="円/楕円 141"/>
        <xdr:cNvSpPr/>
      </xdr:nvSpPr>
      <xdr:spPr>
        <a:xfrm>
          <a:off x="1968500" y="988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59482</xdr:rowOff>
    </xdr:from>
    <xdr:ext cx="599010" cy="259045"/>
    <xdr:sp macro="" textlink="">
      <xdr:nvSpPr>
        <xdr:cNvPr id="143" name="テキスト ボックス 142"/>
        <xdr:cNvSpPr txBox="1"/>
      </xdr:nvSpPr>
      <xdr:spPr>
        <a:xfrm>
          <a:off x="1719794" y="966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293,629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2904</xdr:rowOff>
    </xdr:from>
    <xdr:to>
      <xdr:col>1</xdr:col>
      <xdr:colOff>485775</xdr:colOff>
      <xdr:row>58</xdr:row>
      <xdr:rowOff>104504</xdr:rowOff>
    </xdr:to>
    <xdr:sp macro="" textlink="">
      <xdr:nvSpPr>
        <xdr:cNvPr id="144" name="円/楕円 143"/>
        <xdr:cNvSpPr/>
      </xdr:nvSpPr>
      <xdr:spPr>
        <a:xfrm>
          <a:off x="1079500" y="99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121031</xdr:rowOff>
    </xdr:from>
    <xdr:ext cx="599010" cy="259045"/>
    <xdr:sp macro="" textlink="">
      <xdr:nvSpPr>
        <xdr:cNvPr id="145" name="テキスト ボックス 144"/>
        <xdr:cNvSpPr txBox="1"/>
      </xdr:nvSpPr>
      <xdr:spPr>
        <a:xfrm>
          <a:off x="830794" y="97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126030</xdr:rowOff>
    </xdr:from>
    <xdr:to>
      <xdr:col>6</xdr:col>
      <xdr:colOff>511175</xdr:colOff>
      <xdr:row>76</xdr:row>
      <xdr:rowOff>145819</xdr:rowOff>
    </xdr:to>
    <xdr:cxnSp macro="">
      <xdr:nvCxnSpPr>
        <xdr:cNvPr id="172" name="直線コネクタ 171"/>
        <xdr:cNvCxnSpPr/>
      </xdr:nvCxnSpPr>
      <xdr:spPr>
        <a:xfrm>
          <a:off x="3797300" y="13156230"/>
          <a:ext cx="838200" cy="1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126030</xdr:rowOff>
    </xdr:from>
    <xdr:to>
      <xdr:col>5</xdr:col>
      <xdr:colOff>358775</xdr:colOff>
      <xdr:row>77</xdr:row>
      <xdr:rowOff>17566</xdr:rowOff>
    </xdr:to>
    <xdr:cxnSp macro="">
      <xdr:nvCxnSpPr>
        <xdr:cNvPr id="175" name="直線コネクタ 174"/>
        <xdr:cNvCxnSpPr/>
      </xdr:nvCxnSpPr>
      <xdr:spPr>
        <a:xfrm flipV="1">
          <a:off x="2908300" y="13156230"/>
          <a:ext cx="889000" cy="6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55415</xdr:rowOff>
    </xdr:from>
    <xdr:to>
      <xdr:col>4</xdr:col>
      <xdr:colOff>155575</xdr:colOff>
      <xdr:row>77</xdr:row>
      <xdr:rowOff>17566</xdr:rowOff>
    </xdr:to>
    <xdr:cxnSp macro="">
      <xdr:nvCxnSpPr>
        <xdr:cNvPr id="178" name="直線コネクタ 177"/>
        <xdr:cNvCxnSpPr/>
      </xdr:nvCxnSpPr>
      <xdr:spPr>
        <a:xfrm>
          <a:off x="2019300" y="12914165"/>
          <a:ext cx="889000" cy="30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36703</xdr:rowOff>
    </xdr:from>
    <xdr:to>
      <xdr:col>4</xdr:col>
      <xdr:colOff>206375</xdr:colOff>
      <xdr:row>76</xdr:row>
      <xdr:rowOff>138303</xdr:rowOff>
    </xdr:to>
    <xdr:sp macro="" textlink="">
      <xdr:nvSpPr>
        <xdr:cNvPr id="179" name="フローチャート : 判断 178"/>
        <xdr:cNvSpPr/>
      </xdr:nvSpPr>
      <xdr:spPr>
        <a:xfrm>
          <a:off x="2857500" y="1306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154831</xdr:rowOff>
    </xdr:from>
    <xdr:ext cx="599010" cy="259045"/>
    <xdr:sp macro="" textlink="">
      <xdr:nvSpPr>
        <xdr:cNvPr id="180" name="テキスト ボックス 179"/>
        <xdr:cNvSpPr txBox="1"/>
      </xdr:nvSpPr>
      <xdr:spPr>
        <a:xfrm>
          <a:off x="2608794" y="1284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55415</xdr:rowOff>
    </xdr:from>
    <xdr:to>
      <xdr:col>2</xdr:col>
      <xdr:colOff>638175</xdr:colOff>
      <xdr:row>75</xdr:row>
      <xdr:rowOff>140839</xdr:rowOff>
    </xdr:to>
    <xdr:cxnSp macro="">
      <xdr:nvCxnSpPr>
        <xdr:cNvPr id="181" name="直線コネクタ 180"/>
        <xdr:cNvCxnSpPr/>
      </xdr:nvCxnSpPr>
      <xdr:spPr>
        <a:xfrm flipV="1">
          <a:off x="1130300" y="12914165"/>
          <a:ext cx="889000" cy="8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65432</xdr:rowOff>
    </xdr:from>
    <xdr:to>
      <xdr:col>3</xdr:col>
      <xdr:colOff>3175</xdr:colOff>
      <xdr:row>76</xdr:row>
      <xdr:rowOff>167032</xdr:rowOff>
    </xdr:to>
    <xdr:sp macro="" textlink="">
      <xdr:nvSpPr>
        <xdr:cNvPr id="182" name="フローチャート : 判断 181"/>
        <xdr:cNvSpPr/>
      </xdr:nvSpPr>
      <xdr:spPr>
        <a:xfrm>
          <a:off x="1968500" y="130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158159</xdr:rowOff>
    </xdr:from>
    <xdr:ext cx="599010" cy="259045"/>
    <xdr:sp macro="" textlink="">
      <xdr:nvSpPr>
        <xdr:cNvPr id="183" name="テキスト ボックス 182"/>
        <xdr:cNvSpPr txBox="1"/>
      </xdr:nvSpPr>
      <xdr:spPr>
        <a:xfrm>
          <a:off x="1719794" y="1318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72816</xdr:rowOff>
    </xdr:from>
    <xdr:to>
      <xdr:col>1</xdr:col>
      <xdr:colOff>485775</xdr:colOff>
      <xdr:row>77</xdr:row>
      <xdr:rowOff>2966</xdr:rowOff>
    </xdr:to>
    <xdr:sp macro="" textlink="">
      <xdr:nvSpPr>
        <xdr:cNvPr id="184" name="フローチャート : 判断 183"/>
        <xdr:cNvSpPr/>
      </xdr:nvSpPr>
      <xdr:spPr>
        <a:xfrm>
          <a:off x="1079500" y="1310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165543</xdr:rowOff>
    </xdr:from>
    <xdr:ext cx="599010" cy="259045"/>
    <xdr:sp macro="" textlink="">
      <xdr:nvSpPr>
        <xdr:cNvPr id="185" name="テキスト ボックス 184"/>
        <xdr:cNvSpPr txBox="1"/>
      </xdr:nvSpPr>
      <xdr:spPr>
        <a:xfrm>
          <a:off x="830794" y="1319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95019</xdr:rowOff>
    </xdr:from>
    <xdr:to>
      <xdr:col>6</xdr:col>
      <xdr:colOff>561975</xdr:colOff>
      <xdr:row>77</xdr:row>
      <xdr:rowOff>25169</xdr:rowOff>
    </xdr:to>
    <xdr:sp macro="" textlink="">
      <xdr:nvSpPr>
        <xdr:cNvPr id="191" name="円/楕円 190"/>
        <xdr:cNvSpPr/>
      </xdr:nvSpPr>
      <xdr:spPr>
        <a:xfrm>
          <a:off x="4584700" y="1312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9946</xdr:rowOff>
    </xdr:from>
    <xdr:ext cx="599010" cy="259045"/>
    <xdr:sp macro="" textlink="">
      <xdr:nvSpPr>
        <xdr:cNvPr id="192" name="民生費該当値テキスト"/>
        <xdr:cNvSpPr txBox="1"/>
      </xdr:nvSpPr>
      <xdr:spPr>
        <a:xfrm>
          <a:off x="4686300" y="1304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147,323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75230</xdr:rowOff>
    </xdr:from>
    <xdr:to>
      <xdr:col>5</xdr:col>
      <xdr:colOff>409575</xdr:colOff>
      <xdr:row>77</xdr:row>
      <xdr:rowOff>5380</xdr:rowOff>
    </xdr:to>
    <xdr:sp macro="" textlink="">
      <xdr:nvSpPr>
        <xdr:cNvPr id="193" name="円/楕円 192"/>
        <xdr:cNvSpPr/>
      </xdr:nvSpPr>
      <xdr:spPr>
        <a:xfrm>
          <a:off x="3746500" y="131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167957</xdr:rowOff>
    </xdr:from>
    <xdr:ext cx="599010" cy="259045"/>
    <xdr:sp macro="" textlink="">
      <xdr:nvSpPr>
        <xdr:cNvPr id="194" name="テキスト ボックス 193"/>
        <xdr:cNvSpPr txBox="1"/>
      </xdr:nvSpPr>
      <xdr:spPr>
        <a:xfrm>
          <a:off x="3497794" y="1319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155,980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138216</xdr:rowOff>
    </xdr:from>
    <xdr:to>
      <xdr:col>4</xdr:col>
      <xdr:colOff>206375</xdr:colOff>
      <xdr:row>77</xdr:row>
      <xdr:rowOff>68366</xdr:rowOff>
    </xdr:to>
    <xdr:sp macro="" textlink="">
      <xdr:nvSpPr>
        <xdr:cNvPr id="195" name="円/楕円 194"/>
        <xdr:cNvSpPr/>
      </xdr:nvSpPr>
      <xdr:spPr>
        <a:xfrm>
          <a:off x="2857500" y="1316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59493</xdr:rowOff>
    </xdr:from>
    <xdr:ext cx="599010" cy="259045"/>
    <xdr:sp macro="" textlink="">
      <xdr:nvSpPr>
        <xdr:cNvPr id="196" name="テキスト ボックス 195"/>
        <xdr:cNvSpPr txBox="1"/>
      </xdr:nvSpPr>
      <xdr:spPr>
        <a:xfrm>
          <a:off x="2608794" y="1326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128,427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4615</xdr:rowOff>
    </xdr:from>
    <xdr:to>
      <xdr:col>3</xdr:col>
      <xdr:colOff>3175</xdr:colOff>
      <xdr:row>75</xdr:row>
      <xdr:rowOff>106215</xdr:rowOff>
    </xdr:to>
    <xdr:sp macro="" textlink="">
      <xdr:nvSpPr>
        <xdr:cNvPr id="197" name="円/楕円 196"/>
        <xdr:cNvSpPr/>
      </xdr:nvSpPr>
      <xdr:spPr>
        <a:xfrm>
          <a:off x="1968500" y="1286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122742</xdr:rowOff>
    </xdr:from>
    <xdr:ext cx="599010" cy="259045"/>
    <xdr:sp macro="" textlink="">
      <xdr:nvSpPr>
        <xdr:cNvPr id="198" name="テキスト ボックス 197"/>
        <xdr:cNvSpPr txBox="1"/>
      </xdr:nvSpPr>
      <xdr:spPr>
        <a:xfrm>
          <a:off x="1719794" y="1263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261,870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90039</xdr:rowOff>
    </xdr:from>
    <xdr:to>
      <xdr:col>1</xdr:col>
      <xdr:colOff>485775</xdr:colOff>
      <xdr:row>76</xdr:row>
      <xdr:rowOff>20188</xdr:rowOff>
    </xdr:to>
    <xdr:sp macro="" textlink="">
      <xdr:nvSpPr>
        <xdr:cNvPr id="199" name="円/楕円 198"/>
        <xdr:cNvSpPr/>
      </xdr:nvSpPr>
      <xdr:spPr>
        <a:xfrm>
          <a:off x="1079500" y="129487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36716</xdr:rowOff>
    </xdr:from>
    <xdr:ext cx="599010" cy="259045"/>
    <xdr:sp macro="" textlink="">
      <xdr:nvSpPr>
        <xdr:cNvPr id="200" name="テキスト ボックス 199"/>
        <xdr:cNvSpPr txBox="1"/>
      </xdr:nvSpPr>
      <xdr:spPr>
        <a:xfrm>
          <a:off x="830794" y="1272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17041</xdr:rowOff>
    </xdr:from>
    <xdr:to>
      <xdr:col>6</xdr:col>
      <xdr:colOff>511175</xdr:colOff>
      <xdr:row>97</xdr:row>
      <xdr:rowOff>18024</xdr:rowOff>
    </xdr:to>
    <xdr:cxnSp macro="">
      <xdr:nvCxnSpPr>
        <xdr:cNvPr id="229" name="直線コネクタ 228"/>
        <xdr:cNvCxnSpPr/>
      </xdr:nvCxnSpPr>
      <xdr:spPr>
        <a:xfrm flipV="1">
          <a:off x="3797300" y="16476241"/>
          <a:ext cx="838200" cy="17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18024</xdr:rowOff>
    </xdr:from>
    <xdr:to>
      <xdr:col>5</xdr:col>
      <xdr:colOff>358775</xdr:colOff>
      <xdr:row>97</xdr:row>
      <xdr:rowOff>170473</xdr:rowOff>
    </xdr:to>
    <xdr:cxnSp macro="">
      <xdr:nvCxnSpPr>
        <xdr:cNvPr id="232" name="直線コネクタ 231"/>
        <xdr:cNvCxnSpPr/>
      </xdr:nvCxnSpPr>
      <xdr:spPr>
        <a:xfrm flipV="1">
          <a:off x="2908300" y="16648674"/>
          <a:ext cx="889000" cy="15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170473</xdr:rowOff>
    </xdr:from>
    <xdr:to>
      <xdr:col>4</xdr:col>
      <xdr:colOff>155575</xdr:colOff>
      <xdr:row>98</xdr:row>
      <xdr:rowOff>25819</xdr:rowOff>
    </xdr:to>
    <xdr:cxnSp macro="">
      <xdr:nvCxnSpPr>
        <xdr:cNvPr id="235" name="直線コネクタ 234"/>
        <xdr:cNvCxnSpPr/>
      </xdr:nvCxnSpPr>
      <xdr:spPr>
        <a:xfrm flipV="1">
          <a:off x="2019300" y="16801123"/>
          <a:ext cx="889000" cy="2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26085</xdr:rowOff>
    </xdr:from>
    <xdr:to>
      <xdr:col>4</xdr:col>
      <xdr:colOff>206375</xdr:colOff>
      <xdr:row>97</xdr:row>
      <xdr:rowOff>127685</xdr:rowOff>
    </xdr:to>
    <xdr:sp macro="" textlink="">
      <xdr:nvSpPr>
        <xdr:cNvPr id="236" name="フローチャート : 判断 235"/>
        <xdr:cNvSpPr/>
      </xdr:nvSpPr>
      <xdr:spPr>
        <a:xfrm>
          <a:off x="2857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144212</xdr:rowOff>
    </xdr:from>
    <xdr:ext cx="534377" cy="259045"/>
    <xdr:sp macro="" textlink="">
      <xdr:nvSpPr>
        <xdr:cNvPr id="237" name="テキスト ボックス 236"/>
        <xdr:cNvSpPr txBox="1"/>
      </xdr:nvSpPr>
      <xdr:spPr>
        <a:xfrm>
          <a:off x="2641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136416</xdr:rowOff>
    </xdr:from>
    <xdr:to>
      <xdr:col>2</xdr:col>
      <xdr:colOff>638175</xdr:colOff>
      <xdr:row>98</xdr:row>
      <xdr:rowOff>25819</xdr:rowOff>
    </xdr:to>
    <xdr:cxnSp macro="">
      <xdr:nvCxnSpPr>
        <xdr:cNvPr id="238" name="直線コネクタ 237"/>
        <xdr:cNvCxnSpPr/>
      </xdr:nvCxnSpPr>
      <xdr:spPr>
        <a:xfrm>
          <a:off x="1130300" y="16767066"/>
          <a:ext cx="889000" cy="6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61319</xdr:rowOff>
    </xdr:from>
    <xdr:to>
      <xdr:col>3</xdr:col>
      <xdr:colOff>3175</xdr:colOff>
      <xdr:row>97</xdr:row>
      <xdr:rowOff>162919</xdr:rowOff>
    </xdr:to>
    <xdr:sp macro="" textlink="">
      <xdr:nvSpPr>
        <xdr:cNvPr id="239" name="フローチャート : 判断 238"/>
        <xdr:cNvSpPr/>
      </xdr:nvSpPr>
      <xdr:spPr>
        <a:xfrm>
          <a:off x="1968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7996</xdr:rowOff>
    </xdr:from>
    <xdr:ext cx="534377" cy="259045"/>
    <xdr:sp macro="" textlink="">
      <xdr:nvSpPr>
        <xdr:cNvPr id="240" name="テキスト ボックス 239"/>
        <xdr:cNvSpPr txBox="1"/>
      </xdr:nvSpPr>
      <xdr:spPr>
        <a:xfrm>
          <a:off x="1752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73515</xdr:rowOff>
    </xdr:from>
    <xdr:to>
      <xdr:col>1</xdr:col>
      <xdr:colOff>485775</xdr:colOff>
      <xdr:row>98</xdr:row>
      <xdr:rowOff>3665</xdr:rowOff>
    </xdr:to>
    <xdr:sp macro="" textlink="">
      <xdr:nvSpPr>
        <xdr:cNvPr id="241" name="フローチャート : 判断 240"/>
        <xdr:cNvSpPr/>
      </xdr:nvSpPr>
      <xdr:spPr>
        <a:xfrm>
          <a:off x="1079500" y="167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20192</xdr:rowOff>
    </xdr:from>
    <xdr:ext cx="534377" cy="259045"/>
    <xdr:sp macro="" textlink="">
      <xdr:nvSpPr>
        <xdr:cNvPr id="242" name="テキスト ボックス 241"/>
        <xdr:cNvSpPr txBox="1"/>
      </xdr:nvSpPr>
      <xdr:spPr>
        <a:xfrm>
          <a:off x="863111" y="164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137691</xdr:rowOff>
    </xdr:from>
    <xdr:to>
      <xdr:col>6</xdr:col>
      <xdr:colOff>561975</xdr:colOff>
      <xdr:row>96</xdr:row>
      <xdr:rowOff>67841</xdr:rowOff>
    </xdr:to>
    <xdr:sp macro="" textlink="">
      <xdr:nvSpPr>
        <xdr:cNvPr id="248" name="円/楕円 247"/>
        <xdr:cNvSpPr/>
      </xdr:nvSpPr>
      <xdr:spPr>
        <a:xfrm>
          <a:off x="4584700" y="1642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160568</xdr:rowOff>
    </xdr:from>
    <xdr:ext cx="599010" cy="259045"/>
    <xdr:sp macro="" textlink="">
      <xdr:nvSpPr>
        <xdr:cNvPr id="249" name="衛生費該当値テキスト"/>
        <xdr:cNvSpPr txBox="1"/>
      </xdr:nvSpPr>
      <xdr:spPr>
        <a:xfrm>
          <a:off x="4686300" y="1627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142,194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138674</xdr:rowOff>
    </xdr:from>
    <xdr:to>
      <xdr:col>5</xdr:col>
      <xdr:colOff>409575</xdr:colOff>
      <xdr:row>97</xdr:row>
      <xdr:rowOff>68824</xdr:rowOff>
    </xdr:to>
    <xdr:sp macro="" textlink="">
      <xdr:nvSpPr>
        <xdr:cNvPr id="250" name="円/楕円 249"/>
        <xdr:cNvSpPr/>
      </xdr:nvSpPr>
      <xdr:spPr>
        <a:xfrm>
          <a:off x="3746500" y="1659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59951</xdr:rowOff>
    </xdr:from>
    <xdr:ext cx="534377" cy="259045"/>
    <xdr:sp macro="" textlink="">
      <xdr:nvSpPr>
        <xdr:cNvPr id="251" name="テキスト ボックス 250"/>
        <xdr:cNvSpPr txBox="1"/>
      </xdr:nvSpPr>
      <xdr:spPr>
        <a:xfrm>
          <a:off x="3530111" y="1669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96,936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119673</xdr:rowOff>
    </xdr:from>
    <xdr:to>
      <xdr:col>4</xdr:col>
      <xdr:colOff>206375</xdr:colOff>
      <xdr:row>98</xdr:row>
      <xdr:rowOff>49823</xdr:rowOff>
    </xdr:to>
    <xdr:sp macro="" textlink="">
      <xdr:nvSpPr>
        <xdr:cNvPr id="252" name="円/楕円 251"/>
        <xdr:cNvSpPr/>
      </xdr:nvSpPr>
      <xdr:spPr>
        <a:xfrm>
          <a:off x="2857500" y="167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40950</xdr:rowOff>
    </xdr:from>
    <xdr:ext cx="534377" cy="259045"/>
    <xdr:sp macro="" textlink="">
      <xdr:nvSpPr>
        <xdr:cNvPr id="253" name="テキスト ボックス 252"/>
        <xdr:cNvSpPr txBox="1"/>
      </xdr:nvSpPr>
      <xdr:spPr>
        <a:xfrm>
          <a:off x="2641111" y="1684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56,923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146469</xdr:rowOff>
    </xdr:from>
    <xdr:to>
      <xdr:col>3</xdr:col>
      <xdr:colOff>3175</xdr:colOff>
      <xdr:row>98</xdr:row>
      <xdr:rowOff>76619</xdr:rowOff>
    </xdr:to>
    <xdr:sp macro="" textlink="">
      <xdr:nvSpPr>
        <xdr:cNvPr id="254" name="円/楕円 253"/>
        <xdr:cNvSpPr/>
      </xdr:nvSpPr>
      <xdr:spPr>
        <a:xfrm>
          <a:off x="1968500" y="1677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67746</xdr:rowOff>
    </xdr:from>
    <xdr:ext cx="534377" cy="259045"/>
    <xdr:sp macro="" textlink="">
      <xdr:nvSpPr>
        <xdr:cNvPr id="255" name="テキスト ボックス 254"/>
        <xdr:cNvSpPr txBox="1"/>
      </xdr:nvSpPr>
      <xdr:spPr>
        <a:xfrm>
          <a:off x="1752111" y="1686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85616</xdr:rowOff>
    </xdr:from>
    <xdr:to>
      <xdr:col>1</xdr:col>
      <xdr:colOff>485775</xdr:colOff>
      <xdr:row>98</xdr:row>
      <xdr:rowOff>15766</xdr:rowOff>
    </xdr:to>
    <xdr:sp macro="" textlink="">
      <xdr:nvSpPr>
        <xdr:cNvPr id="256" name="円/楕円 255"/>
        <xdr:cNvSpPr/>
      </xdr:nvSpPr>
      <xdr:spPr>
        <a:xfrm>
          <a:off x="1079500" y="1671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6893</xdr:rowOff>
    </xdr:from>
    <xdr:ext cx="534377" cy="259045"/>
    <xdr:sp macro="" textlink="">
      <xdr:nvSpPr>
        <xdr:cNvPr id="257" name="テキスト ボックス 256"/>
        <xdr:cNvSpPr txBox="1"/>
      </xdr:nvSpPr>
      <xdr:spPr>
        <a:xfrm>
          <a:off x="863111" y="168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14948</xdr:rowOff>
    </xdr:from>
    <xdr:to>
      <xdr:col>15</xdr:col>
      <xdr:colOff>180975</xdr:colOff>
      <xdr:row>39</xdr:row>
      <xdr:rowOff>43700</xdr:rowOff>
    </xdr:to>
    <xdr:cxnSp macro="">
      <xdr:nvCxnSpPr>
        <xdr:cNvPr id="286" name="直線コネクタ 285"/>
        <xdr:cNvCxnSpPr/>
      </xdr:nvCxnSpPr>
      <xdr:spPr>
        <a:xfrm>
          <a:off x="9639300" y="5844248"/>
          <a:ext cx="838200" cy="88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97460</xdr:rowOff>
    </xdr:from>
    <xdr:to>
      <xdr:col>14</xdr:col>
      <xdr:colOff>28575</xdr:colOff>
      <xdr:row>34</xdr:row>
      <xdr:rowOff>14948</xdr:rowOff>
    </xdr:to>
    <xdr:cxnSp macro="">
      <xdr:nvCxnSpPr>
        <xdr:cNvPr id="289" name="直線コネクタ 288"/>
        <xdr:cNvCxnSpPr/>
      </xdr:nvCxnSpPr>
      <xdr:spPr>
        <a:xfrm>
          <a:off x="8750300" y="5755310"/>
          <a:ext cx="889000" cy="8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73855</xdr:rowOff>
    </xdr:from>
    <xdr:ext cx="378565" cy="259045"/>
    <xdr:sp macro="" textlink="">
      <xdr:nvSpPr>
        <xdr:cNvPr id="291" name="テキスト ボックス 290"/>
        <xdr:cNvSpPr txBox="1"/>
      </xdr:nvSpPr>
      <xdr:spPr>
        <a:xfrm>
          <a:off x="9450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102438</xdr:rowOff>
    </xdr:from>
    <xdr:to>
      <xdr:col>12</xdr:col>
      <xdr:colOff>511175</xdr:colOff>
      <xdr:row>33</xdr:row>
      <xdr:rowOff>97460</xdr:rowOff>
    </xdr:to>
    <xdr:cxnSp macro="">
      <xdr:nvCxnSpPr>
        <xdr:cNvPr id="292" name="直線コネクタ 291"/>
        <xdr:cNvCxnSpPr/>
      </xdr:nvCxnSpPr>
      <xdr:spPr>
        <a:xfrm>
          <a:off x="7861300" y="5417388"/>
          <a:ext cx="889000" cy="3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151079</xdr:rowOff>
    </xdr:from>
    <xdr:to>
      <xdr:col>12</xdr:col>
      <xdr:colOff>561975</xdr:colOff>
      <xdr:row>39</xdr:row>
      <xdr:rowOff>81229</xdr:rowOff>
    </xdr:to>
    <xdr:sp macro="" textlink="">
      <xdr:nvSpPr>
        <xdr:cNvPr id="293" name="フローチャート : 判断 292"/>
        <xdr:cNvSpPr/>
      </xdr:nvSpPr>
      <xdr:spPr>
        <a:xfrm>
          <a:off x="8699500" y="666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72356</xdr:rowOff>
    </xdr:from>
    <xdr:ext cx="469744" cy="259045"/>
    <xdr:sp macro="" textlink="">
      <xdr:nvSpPr>
        <xdr:cNvPr id="294" name="テキスト ボックス 293"/>
        <xdr:cNvSpPr txBox="1"/>
      </xdr:nvSpPr>
      <xdr:spPr>
        <a:xfrm>
          <a:off x="8515427" y="675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56096</xdr:rowOff>
    </xdr:from>
    <xdr:to>
      <xdr:col>11</xdr:col>
      <xdr:colOff>307975</xdr:colOff>
      <xdr:row>31</xdr:row>
      <xdr:rowOff>102438</xdr:rowOff>
    </xdr:to>
    <xdr:cxnSp macro="">
      <xdr:nvCxnSpPr>
        <xdr:cNvPr id="295" name="直線コネクタ 294"/>
        <xdr:cNvCxnSpPr/>
      </xdr:nvCxnSpPr>
      <xdr:spPr>
        <a:xfrm>
          <a:off x="6972300" y="5199596"/>
          <a:ext cx="889000" cy="2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127038</xdr:rowOff>
    </xdr:from>
    <xdr:to>
      <xdr:col>11</xdr:col>
      <xdr:colOff>358775</xdr:colOff>
      <xdr:row>39</xdr:row>
      <xdr:rowOff>57188</xdr:rowOff>
    </xdr:to>
    <xdr:sp macro="" textlink="">
      <xdr:nvSpPr>
        <xdr:cNvPr id="296" name="フローチャート : 判断 295"/>
        <xdr:cNvSpPr/>
      </xdr:nvSpPr>
      <xdr:spPr>
        <a:xfrm>
          <a:off x="7810500" y="66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48315</xdr:rowOff>
    </xdr:from>
    <xdr:ext cx="469744" cy="259045"/>
    <xdr:sp macro="" textlink="">
      <xdr:nvSpPr>
        <xdr:cNvPr id="297" name="テキスト ボックス 296"/>
        <xdr:cNvSpPr txBox="1"/>
      </xdr:nvSpPr>
      <xdr:spPr>
        <a:xfrm>
          <a:off x="7626427" y="67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130073</xdr:rowOff>
    </xdr:from>
    <xdr:to>
      <xdr:col>10</xdr:col>
      <xdr:colOff>155575</xdr:colOff>
      <xdr:row>39</xdr:row>
      <xdr:rowOff>60223</xdr:rowOff>
    </xdr:to>
    <xdr:sp macro="" textlink="">
      <xdr:nvSpPr>
        <xdr:cNvPr id="298" name="フローチャート : 判断 297"/>
        <xdr:cNvSpPr/>
      </xdr:nvSpPr>
      <xdr:spPr>
        <a:xfrm>
          <a:off x="6921500" y="6645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51350</xdr:rowOff>
    </xdr:from>
    <xdr:ext cx="469744" cy="259045"/>
    <xdr:sp macro="" textlink="">
      <xdr:nvSpPr>
        <xdr:cNvPr id="299" name="テキスト ボックス 298"/>
        <xdr:cNvSpPr txBox="1"/>
      </xdr:nvSpPr>
      <xdr:spPr>
        <a:xfrm>
          <a:off x="6737427" y="673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164350</xdr:rowOff>
    </xdr:from>
    <xdr:to>
      <xdr:col>15</xdr:col>
      <xdr:colOff>231775</xdr:colOff>
      <xdr:row>39</xdr:row>
      <xdr:rowOff>94500</xdr:rowOff>
    </xdr:to>
    <xdr:sp macro="" textlink="">
      <xdr:nvSpPr>
        <xdr:cNvPr id="305" name="円/楕円 304"/>
        <xdr:cNvSpPr/>
      </xdr:nvSpPr>
      <xdr:spPr>
        <a:xfrm>
          <a:off x="10426700" y="66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126254</xdr:rowOff>
    </xdr:from>
    <xdr:ext cx="313932" cy="259045"/>
    <xdr:sp macro="" textlink="">
      <xdr:nvSpPr>
        <xdr:cNvPr id="306" name="労働費該当値テキスト"/>
        <xdr:cNvSpPr txBox="1"/>
      </xdr:nvSpPr>
      <xdr:spPr>
        <a:xfrm>
          <a:off x="10528300" y="664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135598</xdr:rowOff>
    </xdr:from>
    <xdr:to>
      <xdr:col>14</xdr:col>
      <xdr:colOff>79375</xdr:colOff>
      <xdr:row>34</xdr:row>
      <xdr:rowOff>65748</xdr:rowOff>
    </xdr:to>
    <xdr:sp macro="" textlink="">
      <xdr:nvSpPr>
        <xdr:cNvPr id="307" name="円/楕円 306"/>
        <xdr:cNvSpPr/>
      </xdr:nvSpPr>
      <xdr:spPr>
        <a:xfrm>
          <a:off x="9588500" y="57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82275</xdr:rowOff>
    </xdr:from>
    <xdr:ext cx="534377" cy="259045"/>
    <xdr:sp macro="" textlink="">
      <xdr:nvSpPr>
        <xdr:cNvPr id="308" name="テキスト ボックス 307"/>
        <xdr:cNvSpPr txBox="1"/>
      </xdr:nvSpPr>
      <xdr:spPr>
        <a:xfrm>
          <a:off x="9372111" y="556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46660</xdr:rowOff>
    </xdr:from>
    <xdr:to>
      <xdr:col>12</xdr:col>
      <xdr:colOff>561975</xdr:colOff>
      <xdr:row>33</xdr:row>
      <xdr:rowOff>148260</xdr:rowOff>
    </xdr:to>
    <xdr:sp macro="" textlink="">
      <xdr:nvSpPr>
        <xdr:cNvPr id="309" name="円/楕円 308"/>
        <xdr:cNvSpPr/>
      </xdr:nvSpPr>
      <xdr:spPr>
        <a:xfrm>
          <a:off x="8699500" y="570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164787</xdr:rowOff>
    </xdr:from>
    <xdr:ext cx="534377" cy="259045"/>
    <xdr:sp macro="" textlink="">
      <xdr:nvSpPr>
        <xdr:cNvPr id="310" name="テキスト ボックス 309"/>
        <xdr:cNvSpPr txBox="1"/>
      </xdr:nvSpPr>
      <xdr:spPr>
        <a:xfrm>
          <a:off x="8483111" y="54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76,826</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51638</xdr:rowOff>
    </xdr:from>
    <xdr:to>
      <xdr:col>11</xdr:col>
      <xdr:colOff>358775</xdr:colOff>
      <xdr:row>31</xdr:row>
      <xdr:rowOff>153238</xdr:rowOff>
    </xdr:to>
    <xdr:sp macro="" textlink="">
      <xdr:nvSpPr>
        <xdr:cNvPr id="311" name="円/楕円 310"/>
        <xdr:cNvSpPr/>
      </xdr:nvSpPr>
      <xdr:spPr>
        <a:xfrm>
          <a:off x="7810500" y="536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29</xdr:row>
      <xdr:rowOff>169765</xdr:rowOff>
    </xdr:from>
    <xdr:ext cx="599010" cy="259045"/>
    <xdr:sp macro="" textlink="">
      <xdr:nvSpPr>
        <xdr:cNvPr id="312" name="テキスト ボックス 311"/>
        <xdr:cNvSpPr txBox="1"/>
      </xdr:nvSpPr>
      <xdr:spPr>
        <a:xfrm>
          <a:off x="7561794" y="514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103,434</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5296</xdr:rowOff>
    </xdr:from>
    <xdr:to>
      <xdr:col>10</xdr:col>
      <xdr:colOff>155575</xdr:colOff>
      <xdr:row>30</xdr:row>
      <xdr:rowOff>106896</xdr:rowOff>
    </xdr:to>
    <xdr:sp macro="" textlink="">
      <xdr:nvSpPr>
        <xdr:cNvPr id="313" name="円/楕円 312"/>
        <xdr:cNvSpPr/>
      </xdr:nvSpPr>
      <xdr:spPr>
        <a:xfrm>
          <a:off x="6921500" y="51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28</xdr:row>
      <xdr:rowOff>123423</xdr:rowOff>
    </xdr:from>
    <xdr:ext cx="599010" cy="259045"/>
    <xdr:sp macro="" textlink="">
      <xdr:nvSpPr>
        <xdr:cNvPr id="314" name="テキスト ボックス 313"/>
        <xdr:cNvSpPr txBox="1"/>
      </xdr:nvSpPr>
      <xdr:spPr>
        <a:xfrm>
          <a:off x="6672794" y="49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145142</xdr:rowOff>
    </xdr:from>
    <xdr:to>
      <xdr:col>15</xdr:col>
      <xdr:colOff>180975</xdr:colOff>
      <xdr:row>59</xdr:row>
      <xdr:rowOff>3557</xdr:rowOff>
    </xdr:to>
    <xdr:cxnSp macro="">
      <xdr:nvCxnSpPr>
        <xdr:cNvPr id="343" name="直線コネクタ 342"/>
        <xdr:cNvCxnSpPr/>
      </xdr:nvCxnSpPr>
      <xdr:spPr>
        <a:xfrm flipV="1">
          <a:off x="9639300" y="10089242"/>
          <a:ext cx="838200" cy="2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3557</xdr:rowOff>
    </xdr:from>
    <xdr:to>
      <xdr:col>14</xdr:col>
      <xdr:colOff>28575</xdr:colOff>
      <xdr:row>59</xdr:row>
      <xdr:rowOff>9850</xdr:rowOff>
    </xdr:to>
    <xdr:cxnSp macro="">
      <xdr:nvCxnSpPr>
        <xdr:cNvPr id="346" name="直線コネクタ 345"/>
        <xdr:cNvCxnSpPr/>
      </xdr:nvCxnSpPr>
      <xdr:spPr>
        <a:xfrm flipV="1">
          <a:off x="8750300" y="10119107"/>
          <a:ext cx="8890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9850</xdr:rowOff>
    </xdr:from>
    <xdr:to>
      <xdr:col>12</xdr:col>
      <xdr:colOff>511175</xdr:colOff>
      <xdr:row>59</xdr:row>
      <xdr:rowOff>14863</xdr:rowOff>
    </xdr:to>
    <xdr:cxnSp macro="">
      <xdr:nvCxnSpPr>
        <xdr:cNvPr id="349" name="直線コネクタ 348"/>
        <xdr:cNvCxnSpPr/>
      </xdr:nvCxnSpPr>
      <xdr:spPr>
        <a:xfrm flipV="1">
          <a:off x="7861300" y="10125400"/>
          <a:ext cx="889000" cy="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130670</xdr:rowOff>
    </xdr:from>
    <xdr:to>
      <xdr:col>12</xdr:col>
      <xdr:colOff>561975</xdr:colOff>
      <xdr:row>59</xdr:row>
      <xdr:rowOff>60820</xdr:rowOff>
    </xdr:to>
    <xdr:sp macro="" textlink="">
      <xdr:nvSpPr>
        <xdr:cNvPr id="350" name="フローチャート : 判断 349"/>
        <xdr:cNvSpPr/>
      </xdr:nvSpPr>
      <xdr:spPr>
        <a:xfrm>
          <a:off x="8699500" y="100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51947</xdr:rowOff>
    </xdr:from>
    <xdr:ext cx="534377" cy="259045"/>
    <xdr:sp macro="" textlink="">
      <xdr:nvSpPr>
        <xdr:cNvPr id="351" name="テキスト ボックス 350"/>
        <xdr:cNvSpPr txBox="1"/>
      </xdr:nvSpPr>
      <xdr:spPr>
        <a:xfrm>
          <a:off x="8483111" y="1016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6027</xdr:rowOff>
    </xdr:from>
    <xdr:to>
      <xdr:col>11</xdr:col>
      <xdr:colOff>307975</xdr:colOff>
      <xdr:row>59</xdr:row>
      <xdr:rowOff>14863</xdr:rowOff>
    </xdr:to>
    <xdr:cxnSp macro="">
      <xdr:nvCxnSpPr>
        <xdr:cNvPr id="352" name="直線コネクタ 351"/>
        <xdr:cNvCxnSpPr/>
      </xdr:nvCxnSpPr>
      <xdr:spPr>
        <a:xfrm>
          <a:off x="6972300" y="10121577"/>
          <a:ext cx="889000" cy="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131969</xdr:rowOff>
    </xdr:from>
    <xdr:to>
      <xdr:col>11</xdr:col>
      <xdr:colOff>358775</xdr:colOff>
      <xdr:row>59</xdr:row>
      <xdr:rowOff>62119</xdr:rowOff>
    </xdr:to>
    <xdr:sp macro="" textlink="">
      <xdr:nvSpPr>
        <xdr:cNvPr id="353" name="フローチャート : 判断 352"/>
        <xdr:cNvSpPr/>
      </xdr:nvSpPr>
      <xdr:spPr>
        <a:xfrm>
          <a:off x="7810500" y="1007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78646</xdr:rowOff>
    </xdr:from>
    <xdr:ext cx="534377" cy="259045"/>
    <xdr:sp macro="" textlink="">
      <xdr:nvSpPr>
        <xdr:cNvPr id="354" name="テキスト ボックス 353"/>
        <xdr:cNvSpPr txBox="1"/>
      </xdr:nvSpPr>
      <xdr:spPr>
        <a:xfrm>
          <a:off x="7594111" y="985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133085</xdr:rowOff>
    </xdr:from>
    <xdr:to>
      <xdr:col>10</xdr:col>
      <xdr:colOff>155575</xdr:colOff>
      <xdr:row>59</xdr:row>
      <xdr:rowOff>63235</xdr:rowOff>
    </xdr:to>
    <xdr:sp macro="" textlink="">
      <xdr:nvSpPr>
        <xdr:cNvPr id="355" name="フローチャート : 判断 354"/>
        <xdr:cNvSpPr/>
      </xdr:nvSpPr>
      <xdr:spPr>
        <a:xfrm>
          <a:off x="6921500" y="1007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54362</xdr:rowOff>
    </xdr:from>
    <xdr:ext cx="534377" cy="259045"/>
    <xdr:sp macro="" textlink="">
      <xdr:nvSpPr>
        <xdr:cNvPr id="356" name="テキスト ボックス 355"/>
        <xdr:cNvSpPr txBox="1"/>
      </xdr:nvSpPr>
      <xdr:spPr>
        <a:xfrm>
          <a:off x="6705111" y="101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94342</xdr:rowOff>
    </xdr:from>
    <xdr:to>
      <xdr:col>15</xdr:col>
      <xdr:colOff>231775</xdr:colOff>
      <xdr:row>59</xdr:row>
      <xdr:rowOff>24492</xdr:rowOff>
    </xdr:to>
    <xdr:sp macro="" textlink="">
      <xdr:nvSpPr>
        <xdr:cNvPr id="362" name="円/楕円 361"/>
        <xdr:cNvSpPr/>
      </xdr:nvSpPr>
      <xdr:spPr>
        <a:xfrm>
          <a:off x="10426700" y="1003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53719</xdr:rowOff>
    </xdr:from>
    <xdr:ext cx="599010" cy="259045"/>
    <xdr:sp macro="" textlink="">
      <xdr:nvSpPr>
        <xdr:cNvPr id="363" name="農林水産業費該当値テキスト"/>
        <xdr:cNvSpPr txBox="1"/>
      </xdr:nvSpPr>
      <xdr:spPr>
        <a:xfrm>
          <a:off x="10528300" y="98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185,717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124207</xdr:rowOff>
    </xdr:from>
    <xdr:to>
      <xdr:col>14</xdr:col>
      <xdr:colOff>79375</xdr:colOff>
      <xdr:row>59</xdr:row>
      <xdr:rowOff>54357</xdr:rowOff>
    </xdr:to>
    <xdr:sp macro="" textlink="">
      <xdr:nvSpPr>
        <xdr:cNvPr id="364" name="円/楕円 363"/>
        <xdr:cNvSpPr/>
      </xdr:nvSpPr>
      <xdr:spPr>
        <a:xfrm>
          <a:off x="9588500" y="1006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45484</xdr:rowOff>
    </xdr:from>
    <xdr:ext cx="599010" cy="259045"/>
    <xdr:sp macro="" textlink="">
      <xdr:nvSpPr>
        <xdr:cNvPr id="365" name="テキスト ボックス 364"/>
        <xdr:cNvSpPr txBox="1"/>
      </xdr:nvSpPr>
      <xdr:spPr>
        <a:xfrm>
          <a:off x="9339794" y="1016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107,330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130500</xdr:rowOff>
    </xdr:from>
    <xdr:to>
      <xdr:col>12</xdr:col>
      <xdr:colOff>561975</xdr:colOff>
      <xdr:row>59</xdr:row>
      <xdr:rowOff>60650</xdr:rowOff>
    </xdr:to>
    <xdr:sp macro="" textlink="">
      <xdr:nvSpPr>
        <xdr:cNvPr id="366" name="円/楕円 365"/>
        <xdr:cNvSpPr/>
      </xdr:nvSpPr>
      <xdr:spPr>
        <a:xfrm>
          <a:off x="8699500" y="100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77177</xdr:rowOff>
    </xdr:from>
    <xdr:ext cx="534377" cy="259045"/>
    <xdr:sp macro="" textlink="">
      <xdr:nvSpPr>
        <xdr:cNvPr id="367" name="テキスト ボックス 366"/>
        <xdr:cNvSpPr txBox="1"/>
      </xdr:nvSpPr>
      <xdr:spPr>
        <a:xfrm>
          <a:off x="8483111" y="984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135513</xdr:rowOff>
    </xdr:from>
    <xdr:to>
      <xdr:col>11</xdr:col>
      <xdr:colOff>358775</xdr:colOff>
      <xdr:row>59</xdr:row>
      <xdr:rowOff>65663</xdr:rowOff>
    </xdr:to>
    <xdr:sp macro="" textlink="">
      <xdr:nvSpPr>
        <xdr:cNvPr id="368" name="円/楕円 367"/>
        <xdr:cNvSpPr/>
      </xdr:nvSpPr>
      <xdr:spPr>
        <a:xfrm>
          <a:off x="7810500" y="1007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56790</xdr:rowOff>
    </xdr:from>
    <xdr:ext cx="534377" cy="259045"/>
    <xdr:sp macro="" textlink="">
      <xdr:nvSpPr>
        <xdr:cNvPr id="369" name="テキスト ボックス 368"/>
        <xdr:cNvSpPr txBox="1"/>
      </xdr:nvSpPr>
      <xdr:spPr>
        <a:xfrm>
          <a:off x="7594111" y="1017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77,657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126677</xdr:rowOff>
    </xdr:from>
    <xdr:to>
      <xdr:col>10</xdr:col>
      <xdr:colOff>155575</xdr:colOff>
      <xdr:row>59</xdr:row>
      <xdr:rowOff>56827</xdr:rowOff>
    </xdr:to>
    <xdr:sp macro="" textlink="">
      <xdr:nvSpPr>
        <xdr:cNvPr id="370" name="円/楕円 369"/>
        <xdr:cNvSpPr/>
      </xdr:nvSpPr>
      <xdr:spPr>
        <a:xfrm>
          <a:off x="6921500" y="1007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73354</xdr:rowOff>
    </xdr:from>
    <xdr:ext cx="599010" cy="259045"/>
    <xdr:sp macro="" textlink="">
      <xdr:nvSpPr>
        <xdr:cNvPr id="371" name="テキスト ボックス 370"/>
        <xdr:cNvSpPr txBox="1"/>
      </xdr:nvSpPr>
      <xdr:spPr>
        <a:xfrm>
          <a:off x="6672794" y="984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152166</xdr:rowOff>
    </xdr:from>
    <xdr:to>
      <xdr:col>15</xdr:col>
      <xdr:colOff>180975</xdr:colOff>
      <xdr:row>79</xdr:row>
      <xdr:rowOff>8637</xdr:rowOff>
    </xdr:to>
    <xdr:cxnSp macro="">
      <xdr:nvCxnSpPr>
        <xdr:cNvPr id="400" name="直線コネクタ 399"/>
        <xdr:cNvCxnSpPr/>
      </xdr:nvCxnSpPr>
      <xdr:spPr>
        <a:xfrm flipV="1">
          <a:off x="9639300" y="13525266"/>
          <a:ext cx="8382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8637</xdr:rowOff>
    </xdr:from>
    <xdr:to>
      <xdr:col>14</xdr:col>
      <xdr:colOff>28575</xdr:colOff>
      <xdr:row>79</xdr:row>
      <xdr:rowOff>11288</xdr:rowOff>
    </xdr:to>
    <xdr:cxnSp macro="">
      <xdr:nvCxnSpPr>
        <xdr:cNvPr id="403" name="直線コネクタ 402"/>
        <xdr:cNvCxnSpPr/>
      </xdr:nvCxnSpPr>
      <xdr:spPr>
        <a:xfrm flipV="1">
          <a:off x="8750300" y="13553187"/>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137251</xdr:rowOff>
    </xdr:from>
    <xdr:to>
      <xdr:col>12</xdr:col>
      <xdr:colOff>511175</xdr:colOff>
      <xdr:row>79</xdr:row>
      <xdr:rowOff>11288</xdr:rowOff>
    </xdr:to>
    <xdr:cxnSp macro="">
      <xdr:nvCxnSpPr>
        <xdr:cNvPr id="406" name="直線コネクタ 405"/>
        <xdr:cNvCxnSpPr/>
      </xdr:nvCxnSpPr>
      <xdr:spPr>
        <a:xfrm>
          <a:off x="7861300" y="13510351"/>
          <a:ext cx="889000" cy="4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67286</xdr:rowOff>
    </xdr:from>
    <xdr:to>
      <xdr:col>12</xdr:col>
      <xdr:colOff>561975</xdr:colOff>
      <xdr:row>78</xdr:row>
      <xdr:rowOff>168886</xdr:rowOff>
    </xdr:to>
    <xdr:sp macro="" textlink="">
      <xdr:nvSpPr>
        <xdr:cNvPr id="407" name="フローチャート : 判断 406"/>
        <xdr:cNvSpPr/>
      </xdr:nvSpPr>
      <xdr:spPr>
        <a:xfrm>
          <a:off x="8699500" y="134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13963</xdr:rowOff>
    </xdr:from>
    <xdr:ext cx="534377" cy="259045"/>
    <xdr:sp macro="" textlink="">
      <xdr:nvSpPr>
        <xdr:cNvPr id="408" name="テキスト ボックス 407"/>
        <xdr:cNvSpPr txBox="1"/>
      </xdr:nvSpPr>
      <xdr:spPr>
        <a:xfrm>
          <a:off x="8483111" y="132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137251</xdr:rowOff>
    </xdr:from>
    <xdr:to>
      <xdr:col>11</xdr:col>
      <xdr:colOff>307975</xdr:colOff>
      <xdr:row>79</xdr:row>
      <xdr:rowOff>273</xdr:rowOff>
    </xdr:to>
    <xdr:cxnSp macro="">
      <xdr:nvCxnSpPr>
        <xdr:cNvPr id="409" name="直線コネクタ 408"/>
        <xdr:cNvCxnSpPr/>
      </xdr:nvCxnSpPr>
      <xdr:spPr>
        <a:xfrm flipV="1">
          <a:off x="6972300" y="1351035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84553</xdr:rowOff>
    </xdr:from>
    <xdr:to>
      <xdr:col>11</xdr:col>
      <xdr:colOff>358775</xdr:colOff>
      <xdr:row>79</xdr:row>
      <xdr:rowOff>14703</xdr:rowOff>
    </xdr:to>
    <xdr:sp macro="" textlink="">
      <xdr:nvSpPr>
        <xdr:cNvPr id="410" name="フローチャート : 判断 409"/>
        <xdr:cNvSpPr/>
      </xdr:nvSpPr>
      <xdr:spPr>
        <a:xfrm>
          <a:off x="7810500" y="1345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31230</xdr:rowOff>
    </xdr:from>
    <xdr:ext cx="534377" cy="259045"/>
    <xdr:sp macro="" textlink="">
      <xdr:nvSpPr>
        <xdr:cNvPr id="411" name="テキスト ボックス 410"/>
        <xdr:cNvSpPr txBox="1"/>
      </xdr:nvSpPr>
      <xdr:spPr>
        <a:xfrm>
          <a:off x="7594111" y="132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89269</xdr:rowOff>
    </xdr:from>
    <xdr:to>
      <xdr:col>10</xdr:col>
      <xdr:colOff>155575</xdr:colOff>
      <xdr:row>79</xdr:row>
      <xdr:rowOff>19419</xdr:rowOff>
    </xdr:to>
    <xdr:sp macro="" textlink="">
      <xdr:nvSpPr>
        <xdr:cNvPr id="412" name="フローチャート : 判断 411"/>
        <xdr:cNvSpPr/>
      </xdr:nvSpPr>
      <xdr:spPr>
        <a:xfrm>
          <a:off x="6921500" y="1346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35946</xdr:rowOff>
    </xdr:from>
    <xdr:ext cx="534377" cy="259045"/>
    <xdr:sp macro="" textlink="">
      <xdr:nvSpPr>
        <xdr:cNvPr id="413" name="テキスト ボックス 412"/>
        <xdr:cNvSpPr txBox="1"/>
      </xdr:nvSpPr>
      <xdr:spPr>
        <a:xfrm>
          <a:off x="6705111" y="132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101366</xdr:rowOff>
    </xdr:from>
    <xdr:to>
      <xdr:col>15</xdr:col>
      <xdr:colOff>231775</xdr:colOff>
      <xdr:row>79</xdr:row>
      <xdr:rowOff>31516</xdr:rowOff>
    </xdr:to>
    <xdr:sp macro="" textlink="">
      <xdr:nvSpPr>
        <xdr:cNvPr id="419" name="円/楕円 418"/>
        <xdr:cNvSpPr/>
      </xdr:nvSpPr>
      <xdr:spPr>
        <a:xfrm>
          <a:off x="10426700" y="1347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16293</xdr:rowOff>
    </xdr:from>
    <xdr:ext cx="534377" cy="259045"/>
    <xdr:sp macro="" textlink="">
      <xdr:nvSpPr>
        <xdr:cNvPr id="420" name="商工費該当値テキスト"/>
        <xdr:cNvSpPr txBox="1"/>
      </xdr:nvSpPr>
      <xdr:spPr>
        <a:xfrm>
          <a:off x="10528300" y="1338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16,728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129287</xdr:rowOff>
    </xdr:from>
    <xdr:to>
      <xdr:col>14</xdr:col>
      <xdr:colOff>79375</xdr:colOff>
      <xdr:row>79</xdr:row>
      <xdr:rowOff>59437</xdr:rowOff>
    </xdr:to>
    <xdr:sp macro="" textlink="">
      <xdr:nvSpPr>
        <xdr:cNvPr id="421" name="円/楕円 420"/>
        <xdr:cNvSpPr/>
      </xdr:nvSpPr>
      <xdr:spPr>
        <a:xfrm>
          <a:off x="9588500" y="1350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50564</xdr:rowOff>
    </xdr:from>
    <xdr:ext cx="469744" cy="259045"/>
    <xdr:sp macro="" textlink="">
      <xdr:nvSpPr>
        <xdr:cNvPr id="422" name="テキスト ボックス 421"/>
        <xdr:cNvSpPr txBox="1"/>
      </xdr:nvSpPr>
      <xdr:spPr>
        <a:xfrm>
          <a:off x="9404427" y="1359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131938</xdr:rowOff>
    </xdr:from>
    <xdr:to>
      <xdr:col>12</xdr:col>
      <xdr:colOff>561975</xdr:colOff>
      <xdr:row>79</xdr:row>
      <xdr:rowOff>62088</xdr:rowOff>
    </xdr:to>
    <xdr:sp macro="" textlink="">
      <xdr:nvSpPr>
        <xdr:cNvPr id="423" name="円/楕円 422"/>
        <xdr:cNvSpPr/>
      </xdr:nvSpPr>
      <xdr:spPr>
        <a:xfrm>
          <a:off x="8699500" y="1350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53215</xdr:rowOff>
    </xdr:from>
    <xdr:ext cx="469744" cy="259045"/>
    <xdr:sp macro="" textlink="">
      <xdr:nvSpPr>
        <xdr:cNvPr id="424" name="テキスト ボックス 423"/>
        <xdr:cNvSpPr txBox="1"/>
      </xdr:nvSpPr>
      <xdr:spPr>
        <a:xfrm>
          <a:off x="8515427" y="1359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86451</xdr:rowOff>
    </xdr:from>
    <xdr:to>
      <xdr:col>11</xdr:col>
      <xdr:colOff>358775</xdr:colOff>
      <xdr:row>79</xdr:row>
      <xdr:rowOff>16601</xdr:rowOff>
    </xdr:to>
    <xdr:sp macro="" textlink="">
      <xdr:nvSpPr>
        <xdr:cNvPr id="425" name="円/楕円 424"/>
        <xdr:cNvSpPr/>
      </xdr:nvSpPr>
      <xdr:spPr>
        <a:xfrm>
          <a:off x="7810500" y="134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7728</xdr:rowOff>
    </xdr:from>
    <xdr:ext cx="534377" cy="259045"/>
    <xdr:sp macro="" textlink="">
      <xdr:nvSpPr>
        <xdr:cNvPr id="426" name="テキスト ボックス 425"/>
        <xdr:cNvSpPr txBox="1"/>
      </xdr:nvSpPr>
      <xdr:spPr>
        <a:xfrm>
          <a:off x="7594111" y="135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120923</xdr:rowOff>
    </xdr:from>
    <xdr:to>
      <xdr:col>10</xdr:col>
      <xdr:colOff>155575</xdr:colOff>
      <xdr:row>79</xdr:row>
      <xdr:rowOff>51073</xdr:rowOff>
    </xdr:to>
    <xdr:sp macro="" textlink="">
      <xdr:nvSpPr>
        <xdr:cNvPr id="427" name="円/楕円 426"/>
        <xdr:cNvSpPr/>
      </xdr:nvSpPr>
      <xdr:spPr>
        <a:xfrm>
          <a:off x="6921500" y="134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42200</xdr:rowOff>
    </xdr:from>
    <xdr:ext cx="534377" cy="259045"/>
    <xdr:sp macro="" textlink="">
      <xdr:nvSpPr>
        <xdr:cNvPr id="428" name="テキスト ボックス 427"/>
        <xdr:cNvSpPr txBox="1"/>
      </xdr:nvSpPr>
      <xdr:spPr>
        <a:xfrm>
          <a:off x="6705111" y="135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83863</xdr:rowOff>
    </xdr:from>
    <xdr:to>
      <xdr:col>15</xdr:col>
      <xdr:colOff>180975</xdr:colOff>
      <xdr:row>98</xdr:row>
      <xdr:rowOff>113792</xdr:rowOff>
    </xdr:to>
    <xdr:cxnSp macro="">
      <xdr:nvCxnSpPr>
        <xdr:cNvPr id="455" name="直線コネクタ 454"/>
        <xdr:cNvCxnSpPr/>
      </xdr:nvCxnSpPr>
      <xdr:spPr>
        <a:xfrm flipV="1">
          <a:off x="9639300" y="16885963"/>
          <a:ext cx="838200" cy="2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84781</xdr:rowOff>
    </xdr:from>
    <xdr:to>
      <xdr:col>14</xdr:col>
      <xdr:colOff>28575</xdr:colOff>
      <xdr:row>98</xdr:row>
      <xdr:rowOff>113792</xdr:rowOff>
    </xdr:to>
    <xdr:cxnSp macro="">
      <xdr:nvCxnSpPr>
        <xdr:cNvPr id="458" name="直線コネクタ 457"/>
        <xdr:cNvCxnSpPr/>
      </xdr:nvCxnSpPr>
      <xdr:spPr>
        <a:xfrm>
          <a:off x="8750300" y="16886881"/>
          <a:ext cx="889000" cy="2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84063</xdr:rowOff>
    </xdr:from>
    <xdr:to>
      <xdr:col>12</xdr:col>
      <xdr:colOff>511175</xdr:colOff>
      <xdr:row>98</xdr:row>
      <xdr:rowOff>84781</xdr:rowOff>
    </xdr:to>
    <xdr:cxnSp macro="">
      <xdr:nvCxnSpPr>
        <xdr:cNvPr id="461" name="直線コネクタ 460"/>
        <xdr:cNvCxnSpPr/>
      </xdr:nvCxnSpPr>
      <xdr:spPr>
        <a:xfrm>
          <a:off x="7861300" y="16886163"/>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45627</xdr:rowOff>
    </xdr:from>
    <xdr:to>
      <xdr:col>12</xdr:col>
      <xdr:colOff>561975</xdr:colOff>
      <xdr:row>98</xdr:row>
      <xdr:rowOff>147227</xdr:rowOff>
    </xdr:to>
    <xdr:sp macro="" textlink="">
      <xdr:nvSpPr>
        <xdr:cNvPr id="462" name="フローチャート : 判断 461"/>
        <xdr:cNvSpPr/>
      </xdr:nvSpPr>
      <xdr:spPr>
        <a:xfrm>
          <a:off x="8699500" y="1684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138354</xdr:rowOff>
    </xdr:from>
    <xdr:ext cx="534377" cy="259045"/>
    <xdr:sp macro="" textlink="">
      <xdr:nvSpPr>
        <xdr:cNvPr id="463" name="テキスト ボックス 462"/>
        <xdr:cNvSpPr txBox="1"/>
      </xdr:nvSpPr>
      <xdr:spPr>
        <a:xfrm>
          <a:off x="8483111" y="169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84063</xdr:rowOff>
    </xdr:from>
    <xdr:to>
      <xdr:col>11</xdr:col>
      <xdr:colOff>307975</xdr:colOff>
      <xdr:row>98</xdr:row>
      <xdr:rowOff>120112</xdr:rowOff>
    </xdr:to>
    <xdr:cxnSp macro="">
      <xdr:nvCxnSpPr>
        <xdr:cNvPr id="464" name="直線コネクタ 463"/>
        <xdr:cNvCxnSpPr/>
      </xdr:nvCxnSpPr>
      <xdr:spPr>
        <a:xfrm flipV="1">
          <a:off x="6972300" y="16886163"/>
          <a:ext cx="889000" cy="3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46495</xdr:rowOff>
    </xdr:from>
    <xdr:to>
      <xdr:col>11</xdr:col>
      <xdr:colOff>358775</xdr:colOff>
      <xdr:row>98</xdr:row>
      <xdr:rowOff>148095</xdr:rowOff>
    </xdr:to>
    <xdr:sp macro="" textlink="">
      <xdr:nvSpPr>
        <xdr:cNvPr id="465" name="フローチャート : 判断 464"/>
        <xdr:cNvSpPr/>
      </xdr:nvSpPr>
      <xdr:spPr>
        <a:xfrm>
          <a:off x="7810500" y="168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139222</xdr:rowOff>
    </xdr:from>
    <xdr:ext cx="534377" cy="259045"/>
    <xdr:sp macro="" textlink="">
      <xdr:nvSpPr>
        <xdr:cNvPr id="466" name="テキスト ボックス 465"/>
        <xdr:cNvSpPr txBox="1"/>
      </xdr:nvSpPr>
      <xdr:spPr>
        <a:xfrm>
          <a:off x="7594111" y="1694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51905</xdr:rowOff>
    </xdr:from>
    <xdr:to>
      <xdr:col>10</xdr:col>
      <xdr:colOff>155575</xdr:colOff>
      <xdr:row>98</xdr:row>
      <xdr:rowOff>153505</xdr:rowOff>
    </xdr:to>
    <xdr:sp macro="" textlink="">
      <xdr:nvSpPr>
        <xdr:cNvPr id="467" name="フローチャート : 判断 466"/>
        <xdr:cNvSpPr/>
      </xdr:nvSpPr>
      <xdr:spPr>
        <a:xfrm>
          <a:off x="6921500" y="1685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170032</xdr:rowOff>
    </xdr:from>
    <xdr:ext cx="534377" cy="259045"/>
    <xdr:sp macro="" textlink="">
      <xdr:nvSpPr>
        <xdr:cNvPr id="468" name="テキスト ボックス 467"/>
        <xdr:cNvSpPr txBox="1"/>
      </xdr:nvSpPr>
      <xdr:spPr>
        <a:xfrm>
          <a:off x="6705111" y="1662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33063</xdr:rowOff>
    </xdr:from>
    <xdr:to>
      <xdr:col>15</xdr:col>
      <xdr:colOff>231775</xdr:colOff>
      <xdr:row>98</xdr:row>
      <xdr:rowOff>134663</xdr:rowOff>
    </xdr:to>
    <xdr:sp macro="" textlink="">
      <xdr:nvSpPr>
        <xdr:cNvPr id="474" name="円/楕円 473"/>
        <xdr:cNvSpPr/>
      </xdr:nvSpPr>
      <xdr:spPr>
        <a:xfrm>
          <a:off x="10426700" y="1683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99010" cy="259045"/>
    <xdr:sp macro="" textlink="">
      <xdr:nvSpPr>
        <xdr:cNvPr id="475" name="土木費該当値テキスト"/>
        <xdr:cNvSpPr txBox="1"/>
      </xdr:nvSpPr>
      <xdr:spPr>
        <a:xfrm>
          <a:off x="10528300" y="1680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62992</xdr:rowOff>
    </xdr:from>
    <xdr:to>
      <xdr:col>14</xdr:col>
      <xdr:colOff>79375</xdr:colOff>
      <xdr:row>98</xdr:row>
      <xdr:rowOff>164592</xdr:rowOff>
    </xdr:to>
    <xdr:sp macro="" textlink="">
      <xdr:nvSpPr>
        <xdr:cNvPr id="476" name="円/楕円 475"/>
        <xdr:cNvSpPr/>
      </xdr:nvSpPr>
      <xdr:spPr>
        <a:xfrm>
          <a:off x="9588500" y="1686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155719</xdr:rowOff>
    </xdr:from>
    <xdr:ext cx="534377" cy="259045"/>
    <xdr:sp macro="" textlink="">
      <xdr:nvSpPr>
        <xdr:cNvPr id="477" name="テキスト ボックス 476"/>
        <xdr:cNvSpPr txBox="1"/>
      </xdr:nvSpPr>
      <xdr:spPr>
        <a:xfrm>
          <a:off x="9372111" y="1695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33981</xdr:rowOff>
    </xdr:from>
    <xdr:to>
      <xdr:col>12</xdr:col>
      <xdr:colOff>561975</xdr:colOff>
      <xdr:row>98</xdr:row>
      <xdr:rowOff>135581</xdr:rowOff>
    </xdr:to>
    <xdr:sp macro="" textlink="">
      <xdr:nvSpPr>
        <xdr:cNvPr id="478" name="円/楕円 477"/>
        <xdr:cNvSpPr/>
      </xdr:nvSpPr>
      <xdr:spPr>
        <a:xfrm>
          <a:off x="8699500" y="1683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152108</xdr:rowOff>
    </xdr:from>
    <xdr:ext cx="599010" cy="259045"/>
    <xdr:sp macro="" textlink="">
      <xdr:nvSpPr>
        <xdr:cNvPr id="479" name="テキスト ボックス 478"/>
        <xdr:cNvSpPr txBox="1"/>
      </xdr:nvSpPr>
      <xdr:spPr>
        <a:xfrm>
          <a:off x="8450794" y="1661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120,119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33263</xdr:rowOff>
    </xdr:from>
    <xdr:to>
      <xdr:col>11</xdr:col>
      <xdr:colOff>358775</xdr:colOff>
      <xdr:row>98</xdr:row>
      <xdr:rowOff>134863</xdr:rowOff>
    </xdr:to>
    <xdr:sp macro="" textlink="">
      <xdr:nvSpPr>
        <xdr:cNvPr id="480" name="円/楕円 479"/>
        <xdr:cNvSpPr/>
      </xdr:nvSpPr>
      <xdr:spPr>
        <a:xfrm>
          <a:off x="7810500" y="1683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151390</xdr:rowOff>
    </xdr:from>
    <xdr:ext cx="599010" cy="259045"/>
    <xdr:sp macro="" textlink="">
      <xdr:nvSpPr>
        <xdr:cNvPr id="481" name="テキスト ボックス 480"/>
        <xdr:cNvSpPr txBox="1"/>
      </xdr:nvSpPr>
      <xdr:spPr>
        <a:xfrm>
          <a:off x="7561794" y="1661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121,689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69312</xdr:rowOff>
    </xdr:from>
    <xdr:to>
      <xdr:col>10</xdr:col>
      <xdr:colOff>155575</xdr:colOff>
      <xdr:row>98</xdr:row>
      <xdr:rowOff>170912</xdr:rowOff>
    </xdr:to>
    <xdr:sp macro="" textlink="">
      <xdr:nvSpPr>
        <xdr:cNvPr id="482" name="円/楕円 481"/>
        <xdr:cNvSpPr/>
      </xdr:nvSpPr>
      <xdr:spPr>
        <a:xfrm>
          <a:off x="6921500" y="168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162039</xdr:rowOff>
    </xdr:from>
    <xdr:ext cx="534377" cy="259045"/>
    <xdr:sp macro="" textlink="">
      <xdr:nvSpPr>
        <xdr:cNvPr id="483" name="テキスト ボックス 482"/>
        <xdr:cNvSpPr txBox="1"/>
      </xdr:nvSpPr>
      <xdr:spPr>
        <a:xfrm>
          <a:off x="6705111" y="1696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75448</xdr:rowOff>
    </xdr:from>
    <xdr:to>
      <xdr:col>23</xdr:col>
      <xdr:colOff>517525</xdr:colOff>
      <xdr:row>37</xdr:row>
      <xdr:rowOff>91763</xdr:rowOff>
    </xdr:to>
    <xdr:cxnSp macro="">
      <xdr:nvCxnSpPr>
        <xdr:cNvPr id="512" name="直線コネクタ 511"/>
        <xdr:cNvCxnSpPr/>
      </xdr:nvCxnSpPr>
      <xdr:spPr>
        <a:xfrm>
          <a:off x="15481300" y="6419098"/>
          <a:ext cx="838200" cy="1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75448</xdr:rowOff>
    </xdr:from>
    <xdr:to>
      <xdr:col>22</xdr:col>
      <xdr:colOff>365125</xdr:colOff>
      <xdr:row>38</xdr:row>
      <xdr:rowOff>54501</xdr:rowOff>
    </xdr:to>
    <xdr:cxnSp macro="">
      <xdr:nvCxnSpPr>
        <xdr:cNvPr id="515" name="直線コネクタ 514"/>
        <xdr:cNvCxnSpPr/>
      </xdr:nvCxnSpPr>
      <xdr:spPr>
        <a:xfrm flipV="1">
          <a:off x="14592300" y="6419098"/>
          <a:ext cx="889000" cy="15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54501</xdr:rowOff>
    </xdr:from>
    <xdr:to>
      <xdr:col>21</xdr:col>
      <xdr:colOff>161925</xdr:colOff>
      <xdr:row>38</xdr:row>
      <xdr:rowOff>56459</xdr:rowOff>
    </xdr:to>
    <xdr:cxnSp macro="">
      <xdr:nvCxnSpPr>
        <xdr:cNvPr id="518" name="直線コネクタ 517"/>
        <xdr:cNvCxnSpPr/>
      </xdr:nvCxnSpPr>
      <xdr:spPr>
        <a:xfrm flipV="1">
          <a:off x="13703300" y="6569601"/>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146355</xdr:rowOff>
    </xdr:from>
    <xdr:to>
      <xdr:col>21</xdr:col>
      <xdr:colOff>212725</xdr:colOff>
      <xdr:row>37</xdr:row>
      <xdr:rowOff>76505</xdr:rowOff>
    </xdr:to>
    <xdr:sp macro="" textlink="">
      <xdr:nvSpPr>
        <xdr:cNvPr id="519" name="フローチャート : 判断 518"/>
        <xdr:cNvSpPr/>
      </xdr:nvSpPr>
      <xdr:spPr>
        <a:xfrm>
          <a:off x="14541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93032</xdr:rowOff>
    </xdr:from>
    <xdr:ext cx="534377" cy="259045"/>
    <xdr:sp macro="" textlink="">
      <xdr:nvSpPr>
        <xdr:cNvPr id="520" name="テキスト ボックス 519"/>
        <xdr:cNvSpPr txBox="1"/>
      </xdr:nvSpPr>
      <xdr:spPr>
        <a:xfrm>
          <a:off x="14325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56459</xdr:rowOff>
    </xdr:from>
    <xdr:to>
      <xdr:col>19</xdr:col>
      <xdr:colOff>644525</xdr:colOff>
      <xdr:row>38</xdr:row>
      <xdr:rowOff>65268</xdr:rowOff>
    </xdr:to>
    <xdr:cxnSp macro="">
      <xdr:nvCxnSpPr>
        <xdr:cNvPr id="521" name="直線コネクタ 520"/>
        <xdr:cNvCxnSpPr/>
      </xdr:nvCxnSpPr>
      <xdr:spPr>
        <a:xfrm flipV="1">
          <a:off x="12814300" y="6571559"/>
          <a:ext cx="889000" cy="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46601</xdr:rowOff>
    </xdr:from>
    <xdr:to>
      <xdr:col>20</xdr:col>
      <xdr:colOff>9525</xdr:colOff>
      <xdr:row>37</xdr:row>
      <xdr:rowOff>148201</xdr:rowOff>
    </xdr:to>
    <xdr:sp macro="" textlink="">
      <xdr:nvSpPr>
        <xdr:cNvPr id="522" name="フローチャート : 判断 521"/>
        <xdr:cNvSpPr/>
      </xdr:nvSpPr>
      <xdr:spPr>
        <a:xfrm>
          <a:off x="13652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164728</xdr:rowOff>
    </xdr:from>
    <xdr:ext cx="534377" cy="259045"/>
    <xdr:sp macro="" textlink="">
      <xdr:nvSpPr>
        <xdr:cNvPr id="523" name="テキスト ボックス 522"/>
        <xdr:cNvSpPr txBox="1"/>
      </xdr:nvSpPr>
      <xdr:spPr>
        <a:xfrm>
          <a:off x="13436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72129</xdr:rowOff>
    </xdr:from>
    <xdr:to>
      <xdr:col>18</xdr:col>
      <xdr:colOff>492125</xdr:colOff>
      <xdr:row>38</xdr:row>
      <xdr:rowOff>2279</xdr:rowOff>
    </xdr:to>
    <xdr:sp macro="" textlink="">
      <xdr:nvSpPr>
        <xdr:cNvPr id="524" name="フローチャート : 判断 523"/>
        <xdr:cNvSpPr/>
      </xdr:nvSpPr>
      <xdr:spPr>
        <a:xfrm>
          <a:off x="12763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18806</xdr:rowOff>
    </xdr:from>
    <xdr:ext cx="534377" cy="259045"/>
    <xdr:sp macro="" textlink="">
      <xdr:nvSpPr>
        <xdr:cNvPr id="525" name="テキスト ボックス 524"/>
        <xdr:cNvSpPr txBox="1"/>
      </xdr:nvSpPr>
      <xdr:spPr>
        <a:xfrm>
          <a:off x="12547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40963</xdr:rowOff>
    </xdr:from>
    <xdr:to>
      <xdr:col>23</xdr:col>
      <xdr:colOff>568325</xdr:colOff>
      <xdr:row>37</xdr:row>
      <xdr:rowOff>142563</xdr:rowOff>
    </xdr:to>
    <xdr:sp macro="" textlink="">
      <xdr:nvSpPr>
        <xdr:cNvPr id="531" name="円/楕円 530"/>
        <xdr:cNvSpPr/>
      </xdr:nvSpPr>
      <xdr:spPr>
        <a:xfrm>
          <a:off x="16268700" y="63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19390</xdr:rowOff>
    </xdr:from>
    <xdr:ext cx="534377" cy="259045"/>
    <xdr:sp macro="" textlink="">
      <xdr:nvSpPr>
        <xdr:cNvPr id="532" name="消防費該当値テキスト"/>
        <xdr:cNvSpPr txBox="1"/>
      </xdr:nvSpPr>
      <xdr:spPr>
        <a:xfrm>
          <a:off x="16370300" y="636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38,791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24648</xdr:rowOff>
    </xdr:from>
    <xdr:to>
      <xdr:col>22</xdr:col>
      <xdr:colOff>415925</xdr:colOff>
      <xdr:row>37</xdr:row>
      <xdr:rowOff>126248</xdr:rowOff>
    </xdr:to>
    <xdr:sp macro="" textlink="">
      <xdr:nvSpPr>
        <xdr:cNvPr id="533" name="円/楕円 532"/>
        <xdr:cNvSpPr/>
      </xdr:nvSpPr>
      <xdr:spPr>
        <a:xfrm>
          <a:off x="15430500" y="636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117375</xdr:rowOff>
    </xdr:from>
    <xdr:ext cx="534377" cy="259045"/>
    <xdr:sp macro="" textlink="">
      <xdr:nvSpPr>
        <xdr:cNvPr id="534" name="テキスト ボックス 533"/>
        <xdr:cNvSpPr txBox="1"/>
      </xdr:nvSpPr>
      <xdr:spPr>
        <a:xfrm>
          <a:off x="15214111" y="646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3701</xdr:rowOff>
    </xdr:from>
    <xdr:to>
      <xdr:col>21</xdr:col>
      <xdr:colOff>212725</xdr:colOff>
      <xdr:row>38</xdr:row>
      <xdr:rowOff>105301</xdr:rowOff>
    </xdr:to>
    <xdr:sp macro="" textlink="">
      <xdr:nvSpPr>
        <xdr:cNvPr id="535" name="円/楕円 534"/>
        <xdr:cNvSpPr/>
      </xdr:nvSpPr>
      <xdr:spPr>
        <a:xfrm>
          <a:off x="14541500" y="65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96428</xdr:rowOff>
    </xdr:from>
    <xdr:ext cx="534377" cy="259045"/>
    <xdr:sp macro="" textlink="">
      <xdr:nvSpPr>
        <xdr:cNvPr id="536" name="テキスト ボックス 535"/>
        <xdr:cNvSpPr txBox="1"/>
      </xdr:nvSpPr>
      <xdr:spPr>
        <a:xfrm>
          <a:off x="14325111" y="661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5659</xdr:rowOff>
    </xdr:from>
    <xdr:to>
      <xdr:col>20</xdr:col>
      <xdr:colOff>9525</xdr:colOff>
      <xdr:row>38</xdr:row>
      <xdr:rowOff>107259</xdr:rowOff>
    </xdr:to>
    <xdr:sp macro="" textlink="">
      <xdr:nvSpPr>
        <xdr:cNvPr id="537" name="円/楕円 536"/>
        <xdr:cNvSpPr/>
      </xdr:nvSpPr>
      <xdr:spPr>
        <a:xfrm>
          <a:off x="13652500" y="652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98386</xdr:rowOff>
    </xdr:from>
    <xdr:ext cx="534377" cy="259045"/>
    <xdr:sp macro="" textlink="">
      <xdr:nvSpPr>
        <xdr:cNvPr id="538" name="テキスト ボックス 537"/>
        <xdr:cNvSpPr txBox="1"/>
      </xdr:nvSpPr>
      <xdr:spPr>
        <a:xfrm>
          <a:off x="13436111" y="661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14468</xdr:rowOff>
    </xdr:from>
    <xdr:to>
      <xdr:col>18</xdr:col>
      <xdr:colOff>492125</xdr:colOff>
      <xdr:row>38</xdr:row>
      <xdr:rowOff>116068</xdr:rowOff>
    </xdr:to>
    <xdr:sp macro="" textlink="">
      <xdr:nvSpPr>
        <xdr:cNvPr id="539" name="円/楕円 538"/>
        <xdr:cNvSpPr/>
      </xdr:nvSpPr>
      <xdr:spPr>
        <a:xfrm>
          <a:off x="12763500" y="65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107195</xdr:rowOff>
    </xdr:from>
    <xdr:ext cx="534377" cy="259045"/>
    <xdr:sp macro="" textlink="">
      <xdr:nvSpPr>
        <xdr:cNvPr id="540" name="テキスト ボックス 539"/>
        <xdr:cNvSpPr txBox="1"/>
      </xdr:nvSpPr>
      <xdr:spPr>
        <a:xfrm>
          <a:off x="12547111" y="66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57955</xdr:rowOff>
    </xdr:from>
    <xdr:to>
      <xdr:col>23</xdr:col>
      <xdr:colOff>517525</xdr:colOff>
      <xdr:row>57</xdr:row>
      <xdr:rowOff>130680</xdr:rowOff>
    </xdr:to>
    <xdr:cxnSp macro="">
      <xdr:nvCxnSpPr>
        <xdr:cNvPr id="569" name="直線コネクタ 568"/>
        <xdr:cNvCxnSpPr/>
      </xdr:nvCxnSpPr>
      <xdr:spPr>
        <a:xfrm flipV="1">
          <a:off x="15481300" y="9659155"/>
          <a:ext cx="838200" cy="24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130680</xdr:rowOff>
    </xdr:from>
    <xdr:to>
      <xdr:col>22</xdr:col>
      <xdr:colOff>365125</xdr:colOff>
      <xdr:row>58</xdr:row>
      <xdr:rowOff>44817</xdr:rowOff>
    </xdr:to>
    <xdr:cxnSp macro="">
      <xdr:nvCxnSpPr>
        <xdr:cNvPr id="572" name="直線コネクタ 571"/>
        <xdr:cNvCxnSpPr/>
      </xdr:nvCxnSpPr>
      <xdr:spPr>
        <a:xfrm flipV="1">
          <a:off x="14592300" y="9903330"/>
          <a:ext cx="889000" cy="8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44817</xdr:rowOff>
    </xdr:from>
    <xdr:to>
      <xdr:col>21</xdr:col>
      <xdr:colOff>161925</xdr:colOff>
      <xdr:row>58</xdr:row>
      <xdr:rowOff>64990</xdr:rowOff>
    </xdr:to>
    <xdr:cxnSp macro="">
      <xdr:nvCxnSpPr>
        <xdr:cNvPr id="575" name="直線コネクタ 574"/>
        <xdr:cNvCxnSpPr/>
      </xdr:nvCxnSpPr>
      <xdr:spPr>
        <a:xfrm flipV="1">
          <a:off x="13703300" y="9988917"/>
          <a:ext cx="889000" cy="2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158414</xdr:rowOff>
    </xdr:from>
    <xdr:to>
      <xdr:col>21</xdr:col>
      <xdr:colOff>212725</xdr:colOff>
      <xdr:row>58</xdr:row>
      <xdr:rowOff>88564</xdr:rowOff>
    </xdr:to>
    <xdr:sp macro="" textlink="">
      <xdr:nvSpPr>
        <xdr:cNvPr id="576" name="フローチャート : 判断 575"/>
        <xdr:cNvSpPr/>
      </xdr:nvSpPr>
      <xdr:spPr>
        <a:xfrm>
          <a:off x="14541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105091</xdr:rowOff>
    </xdr:from>
    <xdr:ext cx="534377" cy="259045"/>
    <xdr:sp macro="" textlink="">
      <xdr:nvSpPr>
        <xdr:cNvPr id="577" name="テキスト ボックス 576"/>
        <xdr:cNvSpPr txBox="1"/>
      </xdr:nvSpPr>
      <xdr:spPr>
        <a:xfrm>
          <a:off x="14325111" y="97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53558</xdr:rowOff>
    </xdr:from>
    <xdr:to>
      <xdr:col>19</xdr:col>
      <xdr:colOff>644525</xdr:colOff>
      <xdr:row>58</xdr:row>
      <xdr:rowOff>64990</xdr:rowOff>
    </xdr:to>
    <xdr:cxnSp macro="">
      <xdr:nvCxnSpPr>
        <xdr:cNvPr id="578" name="直線コネクタ 577"/>
        <xdr:cNvCxnSpPr/>
      </xdr:nvCxnSpPr>
      <xdr:spPr>
        <a:xfrm>
          <a:off x="12814300" y="9997658"/>
          <a:ext cx="889000" cy="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151620</xdr:rowOff>
    </xdr:from>
    <xdr:to>
      <xdr:col>20</xdr:col>
      <xdr:colOff>9525</xdr:colOff>
      <xdr:row>58</xdr:row>
      <xdr:rowOff>81770</xdr:rowOff>
    </xdr:to>
    <xdr:sp macro="" textlink="">
      <xdr:nvSpPr>
        <xdr:cNvPr id="579" name="フローチャート : 判断 578"/>
        <xdr:cNvSpPr/>
      </xdr:nvSpPr>
      <xdr:spPr>
        <a:xfrm>
          <a:off x="13652500" y="99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98297</xdr:rowOff>
    </xdr:from>
    <xdr:ext cx="534377" cy="259045"/>
    <xdr:sp macro="" textlink="">
      <xdr:nvSpPr>
        <xdr:cNvPr id="580" name="テキスト ボックス 579"/>
        <xdr:cNvSpPr txBox="1"/>
      </xdr:nvSpPr>
      <xdr:spPr>
        <a:xfrm>
          <a:off x="13436111" y="969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168035</xdr:rowOff>
    </xdr:from>
    <xdr:to>
      <xdr:col>18</xdr:col>
      <xdr:colOff>492125</xdr:colOff>
      <xdr:row>58</xdr:row>
      <xdr:rowOff>98185</xdr:rowOff>
    </xdr:to>
    <xdr:sp macro="" textlink="">
      <xdr:nvSpPr>
        <xdr:cNvPr id="581" name="フローチャート : 判断 580"/>
        <xdr:cNvSpPr/>
      </xdr:nvSpPr>
      <xdr:spPr>
        <a:xfrm>
          <a:off x="12763500" y="99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114712</xdr:rowOff>
    </xdr:from>
    <xdr:ext cx="534377" cy="259045"/>
    <xdr:sp macro="" textlink="">
      <xdr:nvSpPr>
        <xdr:cNvPr id="582" name="テキスト ボックス 581"/>
        <xdr:cNvSpPr txBox="1"/>
      </xdr:nvSpPr>
      <xdr:spPr>
        <a:xfrm>
          <a:off x="12547111" y="97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7155</xdr:rowOff>
    </xdr:from>
    <xdr:to>
      <xdr:col>23</xdr:col>
      <xdr:colOff>568325</xdr:colOff>
      <xdr:row>56</xdr:row>
      <xdr:rowOff>108755</xdr:rowOff>
    </xdr:to>
    <xdr:sp macro="" textlink="">
      <xdr:nvSpPr>
        <xdr:cNvPr id="588" name="円/楕円 587"/>
        <xdr:cNvSpPr/>
      </xdr:nvSpPr>
      <xdr:spPr>
        <a:xfrm>
          <a:off x="16268700" y="96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30032</xdr:rowOff>
    </xdr:from>
    <xdr:ext cx="599010" cy="259045"/>
    <xdr:sp macro="" textlink="">
      <xdr:nvSpPr>
        <xdr:cNvPr id="589" name="教育費該当値テキスト"/>
        <xdr:cNvSpPr txBox="1"/>
      </xdr:nvSpPr>
      <xdr:spPr>
        <a:xfrm>
          <a:off x="16370300" y="945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262,911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79880</xdr:rowOff>
    </xdr:from>
    <xdr:to>
      <xdr:col>22</xdr:col>
      <xdr:colOff>415925</xdr:colOff>
      <xdr:row>58</xdr:row>
      <xdr:rowOff>10030</xdr:rowOff>
    </xdr:to>
    <xdr:sp macro="" textlink="">
      <xdr:nvSpPr>
        <xdr:cNvPr id="590" name="円/楕円 589"/>
        <xdr:cNvSpPr/>
      </xdr:nvSpPr>
      <xdr:spPr>
        <a:xfrm>
          <a:off x="15430500" y="985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26557</xdr:rowOff>
    </xdr:from>
    <xdr:ext cx="599010" cy="259045"/>
    <xdr:sp macro="" textlink="">
      <xdr:nvSpPr>
        <xdr:cNvPr id="591" name="テキスト ボックス 590"/>
        <xdr:cNvSpPr txBox="1"/>
      </xdr:nvSpPr>
      <xdr:spPr>
        <a:xfrm>
          <a:off x="15181794" y="962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134,735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165467</xdr:rowOff>
    </xdr:from>
    <xdr:to>
      <xdr:col>21</xdr:col>
      <xdr:colOff>212725</xdr:colOff>
      <xdr:row>58</xdr:row>
      <xdr:rowOff>95617</xdr:rowOff>
    </xdr:to>
    <xdr:sp macro="" textlink="">
      <xdr:nvSpPr>
        <xdr:cNvPr id="592" name="円/楕円 591"/>
        <xdr:cNvSpPr/>
      </xdr:nvSpPr>
      <xdr:spPr>
        <a:xfrm>
          <a:off x="14541500" y="993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86744</xdr:rowOff>
    </xdr:from>
    <xdr:ext cx="534377" cy="259045"/>
    <xdr:sp macro="" textlink="">
      <xdr:nvSpPr>
        <xdr:cNvPr id="593" name="テキスト ボックス 592"/>
        <xdr:cNvSpPr txBox="1"/>
      </xdr:nvSpPr>
      <xdr:spPr>
        <a:xfrm>
          <a:off x="14325111" y="1003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89,807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14190</xdr:rowOff>
    </xdr:from>
    <xdr:to>
      <xdr:col>20</xdr:col>
      <xdr:colOff>9525</xdr:colOff>
      <xdr:row>58</xdr:row>
      <xdr:rowOff>115790</xdr:rowOff>
    </xdr:to>
    <xdr:sp macro="" textlink="">
      <xdr:nvSpPr>
        <xdr:cNvPr id="594" name="円/楕円 593"/>
        <xdr:cNvSpPr/>
      </xdr:nvSpPr>
      <xdr:spPr>
        <a:xfrm>
          <a:off x="13652500" y="995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106917</xdr:rowOff>
    </xdr:from>
    <xdr:ext cx="534377" cy="259045"/>
    <xdr:sp macro="" textlink="">
      <xdr:nvSpPr>
        <xdr:cNvPr id="595" name="テキスト ボックス 594"/>
        <xdr:cNvSpPr txBox="1"/>
      </xdr:nvSpPr>
      <xdr:spPr>
        <a:xfrm>
          <a:off x="13436111" y="1005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79,218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2758</xdr:rowOff>
    </xdr:from>
    <xdr:to>
      <xdr:col>18</xdr:col>
      <xdr:colOff>492125</xdr:colOff>
      <xdr:row>58</xdr:row>
      <xdr:rowOff>104358</xdr:rowOff>
    </xdr:to>
    <xdr:sp macro="" textlink="">
      <xdr:nvSpPr>
        <xdr:cNvPr id="596" name="円/楕円 595"/>
        <xdr:cNvSpPr/>
      </xdr:nvSpPr>
      <xdr:spPr>
        <a:xfrm>
          <a:off x="12763500" y="994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95485</xdr:rowOff>
    </xdr:from>
    <xdr:ext cx="534377" cy="259045"/>
    <xdr:sp macro="" textlink="">
      <xdr:nvSpPr>
        <xdr:cNvPr id="597" name="テキスト ボックス 596"/>
        <xdr:cNvSpPr txBox="1"/>
      </xdr:nvSpPr>
      <xdr:spPr>
        <a:xfrm>
          <a:off x="12547111" y="1003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86402</xdr:rowOff>
    </xdr:from>
    <xdr:to>
      <xdr:col>23</xdr:col>
      <xdr:colOff>517525</xdr:colOff>
      <xdr:row>78</xdr:row>
      <xdr:rowOff>106618</xdr:rowOff>
    </xdr:to>
    <xdr:cxnSp macro="">
      <xdr:nvCxnSpPr>
        <xdr:cNvPr id="626" name="直線コネクタ 625"/>
        <xdr:cNvCxnSpPr/>
      </xdr:nvCxnSpPr>
      <xdr:spPr>
        <a:xfrm flipV="1">
          <a:off x="15481300" y="13288052"/>
          <a:ext cx="838200" cy="19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72631</xdr:rowOff>
    </xdr:from>
    <xdr:ext cx="534377" cy="259045"/>
    <xdr:sp macro="" textlink="">
      <xdr:nvSpPr>
        <xdr:cNvPr id="627" name="災害復旧費平均値テキスト"/>
        <xdr:cNvSpPr txBox="1"/>
      </xdr:nvSpPr>
      <xdr:spPr>
        <a:xfrm>
          <a:off x="16370300" y="1344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106618</xdr:rowOff>
    </xdr:from>
    <xdr:to>
      <xdr:col>22</xdr:col>
      <xdr:colOff>365125</xdr:colOff>
      <xdr:row>78</xdr:row>
      <xdr:rowOff>147858</xdr:rowOff>
    </xdr:to>
    <xdr:cxnSp macro="">
      <xdr:nvCxnSpPr>
        <xdr:cNvPr id="629" name="直線コネクタ 628"/>
        <xdr:cNvCxnSpPr/>
      </xdr:nvCxnSpPr>
      <xdr:spPr>
        <a:xfrm flipV="1">
          <a:off x="14592300" y="13479718"/>
          <a:ext cx="889000" cy="4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30999</xdr:rowOff>
    </xdr:from>
    <xdr:ext cx="534377" cy="259045"/>
    <xdr:sp macro="" textlink="">
      <xdr:nvSpPr>
        <xdr:cNvPr id="631" name="テキスト ボックス 630"/>
        <xdr:cNvSpPr txBox="1"/>
      </xdr:nvSpPr>
      <xdr:spPr>
        <a:xfrm>
          <a:off x="15214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163395</xdr:rowOff>
    </xdr:from>
    <xdr:to>
      <xdr:col>21</xdr:col>
      <xdr:colOff>161925</xdr:colOff>
      <xdr:row>78</xdr:row>
      <xdr:rowOff>147858</xdr:rowOff>
    </xdr:to>
    <xdr:cxnSp macro="">
      <xdr:nvCxnSpPr>
        <xdr:cNvPr id="632" name="直線コネクタ 631"/>
        <xdr:cNvCxnSpPr/>
      </xdr:nvCxnSpPr>
      <xdr:spPr>
        <a:xfrm>
          <a:off x="13703300" y="13365045"/>
          <a:ext cx="889000" cy="15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140441</xdr:rowOff>
    </xdr:from>
    <xdr:to>
      <xdr:col>21</xdr:col>
      <xdr:colOff>212725</xdr:colOff>
      <xdr:row>79</xdr:row>
      <xdr:rowOff>70591</xdr:rowOff>
    </xdr:to>
    <xdr:sp macro="" textlink="">
      <xdr:nvSpPr>
        <xdr:cNvPr id="633" name="フローチャート : 判断 632"/>
        <xdr:cNvSpPr/>
      </xdr:nvSpPr>
      <xdr:spPr>
        <a:xfrm>
          <a:off x="14541500" y="1351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61718</xdr:rowOff>
    </xdr:from>
    <xdr:ext cx="469744" cy="259045"/>
    <xdr:sp macro="" textlink="">
      <xdr:nvSpPr>
        <xdr:cNvPr id="634" name="テキスト ボックス 633"/>
        <xdr:cNvSpPr txBox="1"/>
      </xdr:nvSpPr>
      <xdr:spPr>
        <a:xfrm>
          <a:off x="14357427" y="1360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39508</xdr:rowOff>
    </xdr:from>
    <xdr:to>
      <xdr:col>19</xdr:col>
      <xdr:colOff>644525</xdr:colOff>
      <xdr:row>77</xdr:row>
      <xdr:rowOff>163395</xdr:rowOff>
    </xdr:to>
    <xdr:cxnSp macro="">
      <xdr:nvCxnSpPr>
        <xdr:cNvPr id="635" name="直線コネクタ 634"/>
        <xdr:cNvCxnSpPr/>
      </xdr:nvCxnSpPr>
      <xdr:spPr>
        <a:xfrm>
          <a:off x="12814300" y="13241158"/>
          <a:ext cx="889000" cy="12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136575</xdr:rowOff>
    </xdr:from>
    <xdr:to>
      <xdr:col>20</xdr:col>
      <xdr:colOff>9525</xdr:colOff>
      <xdr:row>79</xdr:row>
      <xdr:rowOff>66725</xdr:rowOff>
    </xdr:to>
    <xdr:sp macro="" textlink="">
      <xdr:nvSpPr>
        <xdr:cNvPr id="636" name="フローチャート : 判断 635"/>
        <xdr:cNvSpPr/>
      </xdr:nvSpPr>
      <xdr:spPr>
        <a:xfrm>
          <a:off x="13652500" y="1350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57852</xdr:rowOff>
    </xdr:from>
    <xdr:ext cx="469744" cy="259045"/>
    <xdr:sp macro="" textlink="">
      <xdr:nvSpPr>
        <xdr:cNvPr id="637" name="テキスト ボックス 636"/>
        <xdr:cNvSpPr txBox="1"/>
      </xdr:nvSpPr>
      <xdr:spPr>
        <a:xfrm>
          <a:off x="13468427" y="1360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122282</xdr:rowOff>
    </xdr:from>
    <xdr:to>
      <xdr:col>18</xdr:col>
      <xdr:colOff>492125</xdr:colOff>
      <xdr:row>79</xdr:row>
      <xdr:rowOff>52432</xdr:rowOff>
    </xdr:to>
    <xdr:sp macro="" textlink="">
      <xdr:nvSpPr>
        <xdr:cNvPr id="638" name="フローチャート : 判断 637"/>
        <xdr:cNvSpPr/>
      </xdr:nvSpPr>
      <xdr:spPr>
        <a:xfrm>
          <a:off x="12763500" y="13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43559</xdr:rowOff>
    </xdr:from>
    <xdr:ext cx="534377" cy="259045"/>
    <xdr:sp macro="" textlink="">
      <xdr:nvSpPr>
        <xdr:cNvPr id="639" name="テキスト ボックス 638"/>
        <xdr:cNvSpPr txBox="1"/>
      </xdr:nvSpPr>
      <xdr:spPr>
        <a:xfrm>
          <a:off x="12547111" y="1358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35602</xdr:rowOff>
    </xdr:from>
    <xdr:to>
      <xdr:col>23</xdr:col>
      <xdr:colOff>568325</xdr:colOff>
      <xdr:row>77</xdr:row>
      <xdr:rowOff>137202</xdr:rowOff>
    </xdr:to>
    <xdr:sp macro="" textlink="">
      <xdr:nvSpPr>
        <xdr:cNvPr id="645" name="円/楕円 644"/>
        <xdr:cNvSpPr/>
      </xdr:nvSpPr>
      <xdr:spPr>
        <a:xfrm>
          <a:off x="16268700" y="1323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58479</xdr:rowOff>
    </xdr:from>
    <xdr:ext cx="534377" cy="259045"/>
    <xdr:sp macro="" textlink="">
      <xdr:nvSpPr>
        <xdr:cNvPr id="646" name="災害復旧費該当値テキスト"/>
        <xdr:cNvSpPr txBox="1"/>
      </xdr:nvSpPr>
      <xdr:spPr>
        <a:xfrm>
          <a:off x="16370300" y="1308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78,989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55818</xdr:rowOff>
    </xdr:from>
    <xdr:to>
      <xdr:col>22</xdr:col>
      <xdr:colOff>415925</xdr:colOff>
      <xdr:row>78</xdr:row>
      <xdr:rowOff>157418</xdr:rowOff>
    </xdr:to>
    <xdr:sp macro="" textlink="">
      <xdr:nvSpPr>
        <xdr:cNvPr id="647" name="円/楕円 646"/>
        <xdr:cNvSpPr/>
      </xdr:nvSpPr>
      <xdr:spPr>
        <a:xfrm>
          <a:off x="15430500" y="134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2495</xdr:rowOff>
    </xdr:from>
    <xdr:ext cx="534377" cy="259045"/>
    <xdr:sp macro="" textlink="">
      <xdr:nvSpPr>
        <xdr:cNvPr id="648" name="テキスト ボックス 647"/>
        <xdr:cNvSpPr txBox="1"/>
      </xdr:nvSpPr>
      <xdr:spPr>
        <a:xfrm>
          <a:off x="15214111" y="1320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97058</xdr:rowOff>
    </xdr:from>
    <xdr:to>
      <xdr:col>21</xdr:col>
      <xdr:colOff>212725</xdr:colOff>
      <xdr:row>79</xdr:row>
      <xdr:rowOff>27208</xdr:rowOff>
    </xdr:to>
    <xdr:sp macro="" textlink="">
      <xdr:nvSpPr>
        <xdr:cNvPr id="649" name="円/楕円 648"/>
        <xdr:cNvSpPr/>
      </xdr:nvSpPr>
      <xdr:spPr>
        <a:xfrm>
          <a:off x="14541500" y="1347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43735</xdr:rowOff>
    </xdr:from>
    <xdr:ext cx="534377" cy="259045"/>
    <xdr:sp macro="" textlink="">
      <xdr:nvSpPr>
        <xdr:cNvPr id="650" name="テキスト ボックス 649"/>
        <xdr:cNvSpPr txBox="1"/>
      </xdr:nvSpPr>
      <xdr:spPr>
        <a:xfrm>
          <a:off x="14325111" y="1324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112595</xdr:rowOff>
    </xdr:from>
    <xdr:to>
      <xdr:col>20</xdr:col>
      <xdr:colOff>9525</xdr:colOff>
      <xdr:row>78</xdr:row>
      <xdr:rowOff>42745</xdr:rowOff>
    </xdr:to>
    <xdr:sp macro="" textlink="">
      <xdr:nvSpPr>
        <xdr:cNvPr id="651" name="円/楕円 650"/>
        <xdr:cNvSpPr/>
      </xdr:nvSpPr>
      <xdr:spPr>
        <a:xfrm>
          <a:off x="13652500" y="1331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59272</xdr:rowOff>
    </xdr:from>
    <xdr:ext cx="534377" cy="259045"/>
    <xdr:sp macro="" textlink="">
      <xdr:nvSpPr>
        <xdr:cNvPr id="652" name="テキスト ボックス 651"/>
        <xdr:cNvSpPr txBox="1"/>
      </xdr:nvSpPr>
      <xdr:spPr>
        <a:xfrm>
          <a:off x="13436111" y="130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160158</xdr:rowOff>
    </xdr:from>
    <xdr:to>
      <xdr:col>18</xdr:col>
      <xdr:colOff>492125</xdr:colOff>
      <xdr:row>77</xdr:row>
      <xdr:rowOff>90308</xdr:rowOff>
    </xdr:to>
    <xdr:sp macro="" textlink="">
      <xdr:nvSpPr>
        <xdr:cNvPr id="653" name="円/楕円 652"/>
        <xdr:cNvSpPr/>
      </xdr:nvSpPr>
      <xdr:spPr>
        <a:xfrm>
          <a:off x="12763500" y="1319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106835</xdr:rowOff>
    </xdr:from>
    <xdr:ext cx="534377" cy="259045"/>
    <xdr:sp macro="" textlink="">
      <xdr:nvSpPr>
        <xdr:cNvPr id="654" name="テキスト ボックス 653"/>
        <xdr:cNvSpPr txBox="1"/>
      </xdr:nvSpPr>
      <xdr:spPr>
        <a:xfrm>
          <a:off x="12547111" y="1296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111624</xdr:rowOff>
    </xdr:from>
    <xdr:to>
      <xdr:col>23</xdr:col>
      <xdr:colOff>517525</xdr:colOff>
      <xdr:row>98</xdr:row>
      <xdr:rowOff>126955</xdr:rowOff>
    </xdr:to>
    <xdr:cxnSp macro="">
      <xdr:nvCxnSpPr>
        <xdr:cNvPr id="683" name="直線コネクタ 682"/>
        <xdr:cNvCxnSpPr/>
      </xdr:nvCxnSpPr>
      <xdr:spPr>
        <a:xfrm>
          <a:off x="15481300" y="16913724"/>
          <a:ext cx="838200" cy="1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107463</xdr:rowOff>
    </xdr:from>
    <xdr:to>
      <xdr:col>22</xdr:col>
      <xdr:colOff>365125</xdr:colOff>
      <xdr:row>98</xdr:row>
      <xdr:rowOff>111624</xdr:rowOff>
    </xdr:to>
    <xdr:cxnSp macro="">
      <xdr:nvCxnSpPr>
        <xdr:cNvPr id="686" name="直線コネクタ 685"/>
        <xdr:cNvCxnSpPr/>
      </xdr:nvCxnSpPr>
      <xdr:spPr>
        <a:xfrm>
          <a:off x="14592300" y="16909563"/>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107463</xdr:rowOff>
    </xdr:from>
    <xdr:to>
      <xdr:col>21</xdr:col>
      <xdr:colOff>161925</xdr:colOff>
      <xdr:row>98</xdr:row>
      <xdr:rowOff>118174</xdr:rowOff>
    </xdr:to>
    <xdr:cxnSp macro="">
      <xdr:nvCxnSpPr>
        <xdr:cNvPr id="689" name="直線コネクタ 688"/>
        <xdr:cNvCxnSpPr/>
      </xdr:nvCxnSpPr>
      <xdr:spPr>
        <a:xfrm flipV="1">
          <a:off x="13703300" y="16909563"/>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25152</xdr:rowOff>
    </xdr:from>
    <xdr:to>
      <xdr:col>21</xdr:col>
      <xdr:colOff>212725</xdr:colOff>
      <xdr:row>98</xdr:row>
      <xdr:rowOff>126752</xdr:rowOff>
    </xdr:to>
    <xdr:sp macro="" textlink="">
      <xdr:nvSpPr>
        <xdr:cNvPr id="690" name="フローチャート : 判断 689"/>
        <xdr:cNvSpPr/>
      </xdr:nvSpPr>
      <xdr:spPr>
        <a:xfrm>
          <a:off x="14541500" y="1682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143279</xdr:rowOff>
    </xdr:from>
    <xdr:ext cx="599010" cy="259045"/>
    <xdr:sp macro="" textlink="">
      <xdr:nvSpPr>
        <xdr:cNvPr id="691" name="テキスト ボックス 690"/>
        <xdr:cNvSpPr txBox="1"/>
      </xdr:nvSpPr>
      <xdr:spPr>
        <a:xfrm>
          <a:off x="14292794" y="1660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118174</xdr:rowOff>
    </xdr:from>
    <xdr:to>
      <xdr:col>19</xdr:col>
      <xdr:colOff>644525</xdr:colOff>
      <xdr:row>98</xdr:row>
      <xdr:rowOff>124284</xdr:rowOff>
    </xdr:to>
    <xdr:cxnSp macro="">
      <xdr:nvCxnSpPr>
        <xdr:cNvPr id="692" name="直線コネクタ 691"/>
        <xdr:cNvCxnSpPr/>
      </xdr:nvCxnSpPr>
      <xdr:spPr>
        <a:xfrm flipV="1">
          <a:off x="12814300" y="16920274"/>
          <a:ext cx="889000" cy="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26471</xdr:rowOff>
    </xdr:from>
    <xdr:to>
      <xdr:col>20</xdr:col>
      <xdr:colOff>9525</xdr:colOff>
      <xdr:row>98</xdr:row>
      <xdr:rowOff>128071</xdr:rowOff>
    </xdr:to>
    <xdr:sp macro="" textlink="">
      <xdr:nvSpPr>
        <xdr:cNvPr id="693" name="フローチャート : 判断 692"/>
        <xdr:cNvSpPr/>
      </xdr:nvSpPr>
      <xdr:spPr>
        <a:xfrm>
          <a:off x="13652500" y="1682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144598</xdr:rowOff>
    </xdr:from>
    <xdr:ext cx="599010" cy="259045"/>
    <xdr:sp macro="" textlink="">
      <xdr:nvSpPr>
        <xdr:cNvPr id="694" name="テキスト ボックス 693"/>
        <xdr:cNvSpPr txBox="1"/>
      </xdr:nvSpPr>
      <xdr:spPr>
        <a:xfrm>
          <a:off x="13403794" y="1660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23724</xdr:rowOff>
    </xdr:from>
    <xdr:to>
      <xdr:col>18</xdr:col>
      <xdr:colOff>492125</xdr:colOff>
      <xdr:row>98</xdr:row>
      <xdr:rowOff>125324</xdr:rowOff>
    </xdr:to>
    <xdr:sp macro="" textlink="">
      <xdr:nvSpPr>
        <xdr:cNvPr id="695" name="フローチャート : 判断 694"/>
        <xdr:cNvSpPr/>
      </xdr:nvSpPr>
      <xdr:spPr>
        <a:xfrm>
          <a:off x="12763500" y="1682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141851</xdr:rowOff>
    </xdr:from>
    <xdr:ext cx="599010" cy="259045"/>
    <xdr:sp macro="" textlink="">
      <xdr:nvSpPr>
        <xdr:cNvPr id="696" name="テキスト ボックス 695"/>
        <xdr:cNvSpPr txBox="1"/>
      </xdr:nvSpPr>
      <xdr:spPr>
        <a:xfrm>
          <a:off x="12514794" y="1660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76155</xdr:rowOff>
    </xdr:from>
    <xdr:to>
      <xdr:col>23</xdr:col>
      <xdr:colOff>568325</xdr:colOff>
      <xdr:row>99</xdr:row>
      <xdr:rowOff>6305</xdr:rowOff>
    </xdr:to>
    <xdr:sp macro="" textlink="">
      <xdr:nvSpPr>
        <xdr:cNvPr id="702" name="円/楕円 701"/>
        <xdr:cNvSpPr/>
      </xdr:nvSpPr>
      <xdr:spPr>
        <a:xfrm>
          <a:off x="16268700" y="1687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162532</xdr:rowOff>
    </xdr:from>
    <xdr:ext cx="534377" cy="259045"/>
    <xdr:sp macro="" textlink="">
      <xdr:nvSpPr>
        <xdr:cNvPr id="703" name="公債費該当値テキスト"/>
        <xdr:cNvSpPr txBox="1"/>
      </xdr:nvSpPr>
      <xdr:spPr>
        <a:xfrm>
          <a:off x="16370300" y="1679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70,036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60824</xdr:rowOff>
    </xdr:from>
    <xdr:to>
      <xdr:col>22</xdr:col>
      <xdr:colOff>415925</xdr:colOff>
      <xdr:row>98</xdr:row>
      <xdr:rowOff>162424</xdr:rowOff>
    </xdr:to>
    <xdr:sp macro="" textlink="">
      <xdr:nvSpPr>
        <xdr:cNvPr id="704" name="円/楕円 703"/>
        <xdr:cNvSpPr/>
      </xdr:nvSpPr>
      <xdr:spPr>
        <a:xfrm>
          <a:off x="15430500" y="168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153551</xdr:rowOff>
    </xdr:from>
    <xdr:ext cx="534377" cy="259045"/>
    <xdr:sp macro="" textlink="">
      <xdr:nvSpPr>
        <xdr:cNvPr id="705" name="テキスト ボックス 704"/>
        <xdr:cNvSpPr txBox="1"/>
      </xdr:nvSpPr>
      <xdr:spPr>
        <a:xfrm>
          <a:off x="15214111" y="1695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82,107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56663</xdr:rowOff>
    </xdr:from>
    <xdr:to>
      <xdr:col>21</xdr:col>
      <xdr:colOff>212725</xdr:colOff>
      <xdr:row>98</xdr:row>
      <xdr:rowOff>158263</xdr:rowOff>
    </xdr:to>
    <xdr:sp macro="" textlink="">
      <xdr:nvSpPr>
        <xdr:cNvPr id="706" name="円/楕円 705"/>
        <xdr:cNvSpPr/>
      </xdr:nvSpPr>
      <xdr:spPr>
        <a:xfrm>
          <a:off x="14541500" y="168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149390</xdr:rowOff>
    </xdr:from>
    <xdr:ext cx="534377" cy="259045"/>
    <xdr:sp macro="" textlink="">
      <xdr:nvSpPr>
        <xdr:cNvPr id="707" name="テキスト ボックス 706"/>
        <xdr:cNvSpPr txBox="1"/>
      </xdr:nvSpPr>
      <xdr:spPr>
        <a:xfrm>
          <a:off x="14325111" y="1695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85,383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67374</xdr:rowOff>
    </xdr:from>
    <xdr:to>
      <xdr:col>20</xdr:col>
      <xdr:colOff>9525</xdr:colOff>
      <xdr:row>98</xdr:row>
      <xdr:rowOff>168974</xdr:rowOff>
    </xdr:to>
    <xdr:sp macro="" textlink="">
      <xdr:nvSpPr>
        <xdr:cNvPr id="708" name="円/楕円 707"/>
        <xdr:cNvSpPr/>
      </xdr:nvSpPr>
      <xdr:spPr>
        <a:xfrm>
          <a:off x="13652500" y="168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160101</xdr:rowOff>
    </xdr:from>
    <xdr:ext cx="534377" cy="259045"/>
    <xdr:sp macro="" textlink="">
      <xdr:nvSpPr>
        <xdr:cNvPr id="709" name="テキスト ボックス 708"/>
        <xdr:cNvSpPr txBox="1"/>
      </xdr:nvSpPr>
      <xdr:spPr>
        <a:xfrm>
          <a:off x="13436111" y="1696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76,950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73484</xdr:rowOff>
    </xdr:from>
    <xdr:to>
      <xdr:col>18</xdr:col>
      <xdr:colOff>492125</xdr:colOff>
      <xdr:row>99</xdr:row>
      <xdr:rowOff>3634</xdr:rowOff>
    </xdr:to>
    <xdr:sp macro="" textlink="">
      <xdr:nvSpPr>
        <xdr:cNvPr id="710" name="円/楕円 709"/>
        <xdr:cNvSpPr/>
      </xdr:nvSpPr>
      <xdr:spPr>
        <a:xfrm>
          <a:off x="12763500" y="1687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166211</xdr:rowOff>
    </xdr:from>
    <xdr:ext cx="534377" cy="259045"/>
    <xdr:sp macro="" textlink="">
      <xdr:nvSpPr>
        <xdr:cNvPr id="711" name="テキスト ボックス 710"/>
        <xdr:cNvSpPr txBox="1"/>
      </xdr:nvSpPr>
      <xdr:spPr>
        <a:xfrm>
          <a:off x="12547111" y="1696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63250</xdr:rowOff>
    </xdr:from>
    <xdr:to>
      <xdr:col>32</xdr:col>
      <xdr:colOff>187325</xdr:colOff>
      <xdr:row>39</xdr:row>
      <xdr:rowOff>98878</xdr:rowOff>
    </xdr:to>
    <xdr:cxnSp macro="">
      <xdr:nvCxnSpPr>
        <xdr:cNvPr id="742" name="直線コネクタ 741"/>
        <xdr:cNvCxnSpPr/>
      </xdr:nvCxnSpPr>
      <xdr:spPr>
        <a:xfrm flipV="1">
          <a:off x="21323300" y="6749800"/>
          <a:ext cx="838200" cy="3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6290</xdr:rowOff>
    </xdr:from>
    <xdr:ext cx="378565" cy="259045"/>
    <xdr:sp macro="" textlink="">
      <xdr:nvSpPr>
        <xdr:cNvPr id="743" name="諸支出金平均値テキスト"/>
        <xdr:cNvSpPr txBox="1"/>
      </xdr:nvSpPr>
      <xdr:spPr>
        <a:xfrm>
          <a:off x="22212300" y="6692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59102</xdr:rowOff>
    </xdr:from>
    <xdr:to>
      <xdr:col>29</xdr:col>
      <xdr:colOff>517525</xdr:colOff>
      <xdr:row>39</xdr:row>
      <xdr:rowOff>98878</xdr:rowOff>
    </xdr:to>
    <xdr:cxnSp macro="">
      <xdr:nvCxnSpPr>
        <xdr:cNvPr id="748" name="直線コネクタ 747"/>
        <xdr:cNvCxnSpPr/>
      </xdr:nvCxnSpPr>
      <xdr:spPr>
        <a:xfrm>
          <a:off x="19545300" y="6745652"/>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43245</xdr:rowOff>
    </xdr:from>
    <xdr:to>
      <xdr:col>29</xdr:col>
      <xdr:colOff>568325</xdr:colOff>
      <xdr:row>39</xdr:row>
      <xdr:rowOff>144845</xdr:rowOff>
    </xdr:to>
    <xdr:sp macro="" textlink="">
      <xdr:nvSpPr>
        <xdr:cNvPr id="749" name="フローチャート : 判断 748"/>
        <xdr:cNvSpPr/>
      </xdr:nvSpPr>
      <xdr:spPr>
        <a:xfrm>
          <a:off x="20383500" y="672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161372</xdr:rowOff>
    </xdr:from>
    <xdr:ext cx="378565" cy="259045"/>
    <xdr:sp macro="" textlink="">
      <xdr:nvSpPr>
        <xdr:cNvPr id="750" name="テキスト ボックス 749"/>
        <xdr:cNvSpPr txBox="1"/>
      </xdr:nvSpPr>
      <xdr:spPr>
        <a:xfrm>
          <a:off x="20245017" y="6505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59102</xdr:rowOff>
    </xdr:from>
    <xdr:to>
      <xdr:col>28</xdr:col>
      <xdr:colOff>314325</xdr:colOff>
      <xdr:row>39</xdr:row>
      <xdr:rowOff>98878</xdr:rowOff>
    </xdr:to>
    <xdr:cxnSp macro="">
      <xdr:nvCxnSpPr>
        <xdr:cNvPr id="751" name="直線コネクタ 750"/>
        <xdr:cNvCxnSpPr/>
      </xdr:nvCxnSpPr>
      <xdr:spPr>
        <a:xfrm flipV="1">
          <a:off x="18656300" y="6745652"/>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42886</xdr:rowOff>
    </xdr:from>
    <xdr:to>
      <xdr:col>28</xdr:col>
      <xdr:colOff>365125</xdr:colOff>
      <xdr:row>39</xdr:row>
      <xdr:rowOff>144486</xdr:rowOff>
    </xdr:to>
    <xdr:sp macro="" textlink="">
      <xdr:nvSpPr>
        <xdr:cNvPr id="752" name="フローチャート : 判断 751"/>
        <xdr:cNvSpPr/>
      </xdr:nvSpPr>
      <xdr:spPr>
        <a:xfrm>
          <a:off x="19494500" y="672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135613</xdr:rowOff>
    </xdr:from>
    <xdr:ext cx="378565" cy="259045"/>
    <xdr:sp macro="" textlink="">
      <xdr:nvSpPr>
        <xdr:cNvPr id="753" name="テキスト ボックス 752"/>
        <xdr:cNvSpPr txBox="1"/>
      </xdr:nvSpPr>
      <xdr:spPr>
        <a:xfrm>
          <a:off x="19356017" y="6822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42919</xdr:rowOff>
    </xdr:from>
    <xdr:to>
      <xdr:col>27</xdr:col>
      <xdr:colOff>161925</xdr:colOff>
      <xdr:row>39</xdr:row>
      <xdr:rowOff>144519</xdr:rowOff>
    </xdr:to>
    <xdr:sp macro="" textlink="">
      <xdr:nvSpPr>
        <xdr:cNvPr id="754" name="フローチャート : 判断 753"/>
        <xdr:cNvSpPr/>
      </xdr:nvSpPr>
      <xdr:spPr>
        <a:xfrm>
          <a:off x="18605500" y="672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161046</xdr:rowOff>
    </xdr:from>
    <xdr:ext cx="378565" cy="259045"/>
    <xdr:sp macro="" textlink="">
      <xdr:nvSpPr>
        <xdr:cNvPr id="755" name="テキスト ボックス 754"/>
        <xdr:cNvSpPr txBox="1"/>
      </xdr:nvSpPr>
      <xdr:spPr>
        <a:xfrm>
          <a:off x="18467017" y="6504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12450</xdr:rowOff>
    </xdr:from>
    <xdr:to>
      <xdr:col>32</xdr:col>
      <xdr:colOff>238125</xdr:colOff>
      <xdr:row>39</xdr:row>
      <xdr:rowOff>114050</xdr:rowOff>
    </xdr:to>
    <xdr:sp macro="" textlink="">
      <xdr:nvSpPr>
        <xdr:cNvPr id="761" name="円/楕円 760"/>
        <xdr:cNvSpPr/>
      </xdr:nvSpPr>
      <xdr:spPr>
        <a:xfrm>
          <a:off x="22110700" y="66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143277</xdr:rowOff>
    </xdr:from>
    <xdr:ext cx="469744" cy="259045"/>
    <xdr:sp macro="" textlink="">
      <xdr:nvSpPr>
        <xdr:cNvPr id="762" name="諸支出金該当値テキスト"/>
        <xdr:cNvSpPr txBox="1"/>
      </xdr:nvSpPr>
      <xdr:spPr>
        <a:xfrm>
          <a:off x="22212300" y="648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8302</xdr:rowOff>
    </xdr:from>
    <xdr:to>
      <xdr:col>28</xdr:col>
      <xdr:colOff>365125</xdr:colOff>
      <xdr:row>39</xdr:row>
      <xdr:rowOff>109902</xdr:rowOff>
    </xdr:to>
    <xdr:sp macro="" textlink="">
      <xdr:nvSpPr>
        <xdr:cNvPr id="767" name="円/楕円 766"/>
        <xdr:cNvSpPr/>
      </xdr:nvSpPr>
      <xdr:spPr>
        <a:xfrm>
          <a:off x="19494500" y="669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126429</xdr:rowOff>
    </xdr:from>
    <xdr:ext cx="469744" cy="259045"/>
    <xdr:sp macro="" textlink="">
      <xdr:nvSpPr>
        <xdr:cNvPr id="768" name="テキスト ボックス 767"/>
        <xdr:cNvSpPr txBox="1"/>
      </xdr:nvSpPr>
      <xdr:spPr>
        <a:xfrm>
          <a:off x="19310427" y="647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・総務費が住民一人当たり</a:t>
          </a:r>
          <a:r>
            <a:rPr lang="ja-JP" altLang="en-US" sz="1300" b="0" i="0" baseline="0">
              <a:solidFill>
                <a:schemeClr val="dk1"/>
              </a:solidFill>
              <a:effectLst/>
              <a:latin typeface="+mn-lt"/>
              <a:ea typeface="+mn-ea"/>
              <a:cs typeface="+mn-cs"/>
            </a:rPr>
            <a:t>６０５，４７９</a:t>
          </a:r>
          <a:r>
            <a:rPr lang="ja-JP" altLang="ja-JP" sz="1300" b="0" i="0" baseline="0">
              <a:solidFill>
                <a:schemeClr val="dk1"/>
              </a:solidFill>
              <a:effectLst/>
              <a:latin typeface="+mn-lt"/>
              <a:ea typeface="+mn-ea"/>
              <a:cs typeface="+mn-cs"/>
            </a:rPr>
            <a:t>円となっており、類似団体平均に比べ高止まりしているは、</a:t>
          </a:r>
          <a:r>
            <a:rPr lang="ja-JP" altLang="en-US" sz="1300" b="0" i="0" baseline="0">
              <a:solidFill>
                <a:schemeClr val="dk1"/>
              </a:solidFill>
              <a:effectLst/>
              <a:latin typeface="+mn-lt"/>
              <a:ea typeface="+mn-ea"/>
              <a:cs typeface="+mn-cs"/>
            </a:rPr>
            <a:t>帰還環境整備</a:t>
          </a:r>
          <a:r>
            <a:rPr lang="ja-JP" altLang="ja-JP" sz="1300" b="0" i="0" baseline="0">
              <a:solidFill>
                <a:schemeClr val="dk1"/>
              </a:solidFill>
              <a:effectLst/>
              <a:latin typeface="+mn-lt"/>
              <a:ea typeface="+mn-ea"/>
              <a:cs typeface="+mn-cs"/>
            </a:rPr>
            <a:t>交付金積立金等による増のため積立金が増加し</a:t>
          </a:r>
          <a:r>
            <a:rPr lang="ja-JP" altLang="en-US" sz="1300" b="0" i="0" baseline="0">
              <a:solidFill>
                <a:schemeClr val="dk1"/>
              </a:solidFill>
              <a:effectLst/>
              <a:latin typeface="+mn-lt"/>
              <a:ea typeface="+mn-ea"/>
              <a:cs typeface="+mn-cs"/>
            </a:rPr>
            <a:t>ている。また、教育費が</a:t>
          </a:r>
          <a:r>
            <a:rPr lang="ja-JP" altLang="ja-JP" sz="1300" b="0" i="0" baseline="0">
              <a:solidFill>
                <a:schemeClr val="dk1"/>
              </a:solidFill>
              <a:effectLst/>
              <a:latin typeface="+mn-lt"/>
              <a:ea typeface="+mn-ea"/>
              <a:cs typeface="+mn-cs"/>
            </a:rPr>
            <a:t>住民一人当たり</a:t>
          </a:r>
          <a:r>
            <a:rPr lang="ja-JP" altLang="en-US" sz="1300" b="0" i="0" baseline="0">
              <a:solidFill>
                <a:schemeClr val="dk1"/>
              </a:solidFill>
              <a:effectLst/>
              <a:latin typeface="+mn-lt"/>
              <a:ea typeface="+mn-ea"/>
              <a:cs typeface="+mn-cs"/>
            </a:rPr>
            <a:t>２６２，９１１</a:t>
          </a:r>
          <a:r>
            <a:rPr lang="ja-JP" altLang="ja-JP" sz="1300" b="0" i="0" baseline="0">
              <a:solidFill>
                <a:schemeClr val="dk1"/>
              </a:solidFill>
              <a:effectLst/>
              <a:latin typeface="+mn-lt"/>
              <a:ea typeface="+mn-ea"/>
              <a:cs typeface="+mn-cs"/>
            </a:rPr>
            <a:t>円となっており、</a:t>
          </a:r>
          <a:r>
            <a:rPr lang="ja-JP" altLang="en-US" sz="1300" b="0" i="0" baseline="0">
              <a:solidFill>
                <a:schemeClr val="dk1"/>
              </a:solidFill>
              <a:effectLst/>
              <a:latin typeface="+mn-lt"/>
              <a:ea typeface="+mn-ea"/>
              <a:cs typeface="+mn-cs"/>
            </a:rPr>
            <a:t>学校等再開整備事業やスポーツ公園整備事業</a:t>
          </a:r>
          <a:r>
            <a:rPr lang="ja-JP" altLang="ja-JP" sz="1300" b="0" i="0" baseline="0">
              <a:solidFill>
                <a:schemeClr val="dk1"/>
              </a:solidFill>
              <a:effectLst/>
              <a:latin typeface="+mn-lt"/>
              <a:ea typeface="+mn-ea"/>
              <a:cs typeface="+mn-cs"/>
            </a:rPr>
            <a:t>等が増加し</a:t>
          </a:r>
          <a:r>
            <a:rPr lang="ja-JP" altLang="en-US" sz="1300" b="0" i="0" baseline="0">
              <a:solidFill>
                <a:schemeClr val="dk1"/>
              </a:solidFill>
              <a:effectLst/>
              <a:latin typeface="+mn-lt"/>
              <a:ea typeface="+mn-ea"/>
              <a:cs typeface="+mn-cs"/>
            </a:rPr>
            <a:t>た</a:t>
          </a:r>
          <a:r>
            <a:rPr lang="ja-JP" altLang="ja-JP" sz="1300" b="0" i="0" baseline="0">
              <a:solidFill>
                <a:schemeClr val="dk1"/>
              </a:solidFill>
              <a:effectLst/>
              <a:latin typeface="+mn-lt"/>
              <a:ea typeface="+mn-ea"/>
              <a:cs typeface="+mn-cs"/>
            </a:rPr>
            <a:t>ことが要因である。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実質単年度収支比率のマイナスの主な要因は、昨年度に引き続き資金繰りのため財政調整基金を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億円を取り崩したことによるものである。一方で、財政調整基金残高は、</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億円の取り崩しに対し、３億円の積み立てにとどまり残高が</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a:t>
          </a:r>
          <a:endParaRPr lang="ja-JP" altLang="ja-JP" sz="1300">
            <a:effectLst/>
          </a:endParaRPr>
        </a:p>
        <a:p>
          <a:r>
            <a:rPr kumimoji="1" lang="ja-JP" altLang="ja-JP" sz="1300">
              <a:solidFill>
                <a:schemeClr val="dk1"/>
              </a:solidFill>
              <a:effectLst/>
              <a:latin typeface="+mn-lt"/>
              <a:ea typeface="+mn-ea"/>
              <a:cs typeface="+mn-cs"/>
            </a:rPr>
            <a:t>　震災以降標準財政規模に対する財政調整基金残高の割合は上昇傾向であるが、復興創生期間以降の財源の見通しが立たないことから、財政調整基金を財源として確保しつつ健全な行財政運営に努めていく。</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標準財政規模比で平成２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年度決算は、一般会計においては赤字額の会計は皆無であり、黒字額については、震災以降大きく増加していたが、昨年と</a:t>
          </a:r>
          <a:r>
            <a:rPr kumimoji="1" lang="ja-JP" altLang="en-US" sz="1300">
              <a:solidFill>
                <a:schemeClr val="dk1"/>
              </a:solidFill>
              <a:effectLst/>
              <a:latin typeface="+mn-lt"/>
              <a:ea typeface="+mn-ea"/>
              <a:cs typeface="+mn-cs"/>
            </a:rPr>
            <a:t>比較して減少している。</a:t>
          </a:r>
          <a:endParaRPr lang="ja-JP" altLang="ja-JP" sz="1300">
            <a:effectLst/>
          </a:endParaRPr>
        </a:p>
        <a:p>
          <a:r>
            <a:rPr kumimoji="1" lang="ja-JP" altLang="ja-JP" sz="1300">
              <a:solidFill>
                <a:schemeClr val="dk1"/>
              </a:solidFill>
              <a:effectLst/>
              <a:latin typeface="+mn-lt"/>
              <a:ea typeface="+mn-ea"/>
              <a:cs typeface="+mn-cs"/>
            </a:rPr>
            <a:t>　これは、昨年度</a:t>
          </a:r>
          <a:r>
            <a:rPr kumimoji="1" lang="ja-JP" altLang="en-US" sz="1300">
              <a:solidFill>
                <a:schemeClr val="dk1"/>
              </a:solidFill>
              <a:effectLst/>
              <a:latin typeface="+mn-lt"/>
              <a:ea typeface="+mn-ea"/>
              <a:cs typeface="+mn-cs"/>
            </a:rPr>
            <a:t>普通交付税が</a:t>
          </a:r>
          <a:r>
            <a:rPr kumimoji="1" lang="ja-JP" altLang="ja-JP" sz="1300">
              <a:solidFill>
                <a:schemeClr val="dk1"/>
              </a:solidFill>
              <a:effectLst/>
              <a:latin typeface="+mn-lt"/>
              <a:ea typeface="+mn-ea"/>
              <a:cs typeface="+mn-cs"/>
            </a:rPr>
            <a:t>大幅に減少した一方で、大規模復興事業の実施により歳出決算が増加したことが主な要因である。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11113392</v>
      </c>
      <c r="BO4" s="381"/>
      <c r="BP4" s="381"/>
      <c r="BQ4" s="381"/>
      <c r="BR4" s="381"/>
      <c r="BS4" s="381"/>
      <c r="BT4" s="381"/>
      <c r="BU4" s="382"/>
      <c r="BV4" s="380">
        <v>9178870</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13.6</v>
      </c>
      <c r="CU4" s="387"/>
      <c r="CV4" s="387"/>
      <c r="CW4" s="387"/>
      <c r="CX4" s="387"/>
      <c r="CY4" s="387"/>
      <c r="CZ4" s="387"/>
      <c r="DA4" s="388"/>
      <c r="DB4" s="386">
        <v>21</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10315305</v>
      </c>
      <c r="BO5" s="418"/>
      <c r="BP5" s="418"/>
      <c r="BQ5" s="418"/>
      <c r="BR5" s="418"/>
      <c r="BS5" s="418"/>
      <c r="BT5" s="418"/>
      <c r="BU5" s="419"/>
      <c r="BV5" s="417">
        <v>8369019</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84</v>
      </c>
      <c r="CU5" s="415"/>
      <c r="CV5" s="415"/>
      <c r="CW5" s="415"/>
      <c r="CX5" s="415"/>
      <c r="CY5" s="415"/>
      <c r="CZ5" s="415"/>
      <c r="DA5" s="416"/>
      <c r="DB5" s="414">
        <v>75.7</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798087</v>
      </c>
      <c r="BO6" s="418"/>
      <c r="BP6" s="418"/>
      <c r="BQ6" s="418"/>
      <c r="BR6" s="418"/>
      <c r="BS6" s="418"/>
      <c r="BT6" s="418"/>
      <c r="BU6" s="419"/>
      <c r="BV6" s="417">
        <v>809851</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87.5</v>
      </c>
      <c r="CU6" s="455"/>
      <c r="CV6" s="455"/>
      <c r="CW6" s="455"/>
      <c r="CX6" s="455"/>
      <c r="CY6" s="455"/>
      <c r="CZ6" s="455"/>
      <c r="DA6" s="456"/>
      <c r="DB6" s="454">
        <v>79.8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420297</v>
      </c>
      <c r="BO7" s="418"/>
      <c r="BP7" s="418"/>
      <c r="BQ7" s="418"/>
      <c r="BR7" s="418"/>
      <c r="BS7" s="418"/>
      <c r="BT7" s="418"/>
      <c r="BU7" s="419"/>
      <c r="BV7" s="417">
        <v>209753</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2775586</v>
      </c>
      <c r="CU7" s="418"/>
      <c r="CV7" s="418"/>
      <c r="CW7" s="418"/>
      <c r="CX7" s="418"/>
      <c r="CY7" s="418"/>
      <c r="CZ7" s="418"/>
      <c r="DA7" s="419"/>
      <c r="DB7" s="417">
        <v>2857571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377790</v>
      </c>
      <c r="BO8" s="418"/>
      <c r="BP8" s="418"/>
      <c r="BQ8" s="418"/>
      <c r="BR8" s="418"/>
      <c r="BS8" s="418"/>
      <c r="BT8" s="418"/>
      <c r="BU8" s="419"/>
      <c r="BV8" s="417">
        <v>600098</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0.25</v>
      </c>
      <c r="CU8" s="458"/>
      <c r="CV8" s="458"/>
      <c r="CW8" s="458"/>
      <c r="CX8" s="458"/>
      <c r="CY8" s="458"/>
      <c r="CZ8" s="458"/>
      <c r="DA8" s="459"/>
      <c r="DB8" s="457">
        <v>0.22</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41</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-222308</v>
      </c>
      <c r="BO9" s="418"/>
      <c r="BP9" s="418"/>
      <c r="BQ9" s="418"/>
      <c r="BR9" s="418"/>
      <c r="BS9" s="418"/>
      <c r="BT9" s="418"/>
      <c r="BU9" s="419"/>
      <c r="BV9" s="417">
        <v>36648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9.5</v>
      </c>
      <c r="CU9" s="415"/>
      <c r="CV9" s="415"/>
      <c r="CW9" s="415"/>
      <c r="CX9" s="415"/>
      <c r="CY9" s="415"/>
      <c r="CZ9" s="415"/>
      <c r="DA9" s="416"/>
      <c r="DB9" s="414">
        <v>10.7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6209</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1847</v>
      </c>
      <c r="BO10" s="418"/>
      <c r="BP10" s="418"/>
      <c r="BQ10" s="418"/>
      <c r="BR10" s="418"/>
      <c r="BS10" s="418"/>
      <c r="BT10" s="418"/>
      <c r="BU10" s="419"/>
      <c r="BV10" s="417">
        <v>1832</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6128</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700000</v>
      </c>
      <c r="BO12" s="418"/>
      <c r="BP12" s="418"/>
      <c r="BQ12" s="418"/>
      <c r="BR12" s="418"/>
      <c r="BS12" s="418"/>
      <c r="BT12" s="418"/>
      <c r="BU12" s="419"/>
      <c r="BV12" s="417">
        <v>600000</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6090</v>
      </c>
      <c r="S13" s="499"/>
      <c r="T13" s="499"/>
      <c r="U13" s="499"/>
      <c r="V13" s="500"/>
      <c r="W13" s="433" t="s">
        <v>125</v>
      </c>
      <c r="X13" s="434"/>
      <c r="Y13" s="434"/>
      <c r="Z13" s="434"/>
      <c r="AA13" s="434"/>
      <c r="AB13" s="424"/>
      <c r="AC13" s="468" t="s">
        <v>123</v>
      </c>
      <c r="AD13" s="469"/>
      <c r="AE13" s="469"/>
      <c r="AF13" s="469"/>
      <c r="AG13" s="508"/>
      <c r="AH13" s="468">
        <v>876</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-920461</v>
      </c>
      <c r="BO13" s="418"/>
      <c r="BP13" s="418"/>
      <c r="BQ13" s="418"/>
      <c r="BR13" s="418"/>
      <c r="BS13" s="418"/>
      <c r="BT13" s="418"/>
      <c r="BU13" s="419"/>
      <c r="BV13" s="417">
        <v>-561520</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6.4</v>
      </c>
      <c r="CU13" s="415"/>
      <c r="CV13" s="415"/>
      <c r="CW13" s="415"/>
      <c r="CX13" s="415"/>
      <c r="CY13" s="415"/>
      <c r="CZ13" s="415"/>
      <c r="DA13" s="416"/>
      <c r="DB13" s="414">
        <v>6.6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6250</v>
      </c>
      <c r="S14" s="499"/>
      <c r="T14" s="499"/>
      <c r="U14" s="499"/>
      <c r="V14" s="500"/>
      <c r="W14" s="407"/>
      <c r="X14" s="408"/>
      <c r="Y14" s="408"/>
      <c r="Z14" s="408"/>
      <c r="AA14" s="408"/>
      <c r="AB14" s="397"/>
      <c r="AC14" s="501" t="s">
        <v>123</v>
      </c>
      <c r="AD14" s="502"/>
      <c r="AE14" s="502"/>
      <c r="AF14" s="502"/>
      <c r="AG14" s="503"/>
      <c r="AH14" s="501">
        <v>28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123</v>
      </c>
      <c r="CU14" s="513"/>
      <c r="CV14" s="513"/>
      <c r="CW14" s="513"/>
      <c r="CX14" s="513"/>
      <c r="CY14" s="513"/>
      <c r="CZ14" s="513"/>
      <c r="DA14" s="514"/>
      <c r="DB14" s="512" t="s">
        <v>123</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6212</v>
      </c>
      <c r="S15" s="499"/>
      <c r="T15" s="499"/>
      <c r="U15" s="499"/>
      <c r="V15" s="500"/>
      <c r="W15" s="433" t="s">
        <v>131</v>
      </c>
      <c r="X15" s="434"/>
      <c r="Y15" s="434"/>
      <c r="Z15" s="434"/>
      <c r="AA15" s="434"/>
      <c r="AB15" s="424"/>
      <c r="AC15" s="468" t="s">
        <v>123</v>
      </c>
      <c r="AD15" s="469"/>
      <c r="AE15" s="469"/>
      <c r="AF15" s="469"/>
      <c r="AG15" s="508"/>
      <c r="AH15" s="468">
        <v>1202</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750278</v>
      </c>
      <c r="BO15" s="381"/>
      <c r="BP15" s="381"/>
      <c r="BQ15" s="381"/>
      <c r="BR15" s="381"/>
      <c r="BS15" s="381"/>
      <c r="BT15" s="381"/>
      <c r="BU15" s="382"/>
      <c r="BV15" s="380">
        <v>547593</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t="s">
        <v>123</v>
      </c>
      <c r="AD16" s="502"/>
      <c r="AE16" s="502"/>
      <c r="AF16" s="502"/>
      <c r="AG16" s="503"/>
      <c r="AH16" s="501">
        <v>38.5</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2475540</v>
      </c>
      <c r="BO16" s="418"/>
      <c r="BP16" s="418"/>
      <c r="BQ16" s="418"/>
      <c r="BR16" s="418"/>
      <c r="BS16" s="418"/>
      <c r="BT16" s="418"/>
      <c r="BU16" s="419"/>
      <c r="BV16" s="417">
        <v>2568528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t="s">
        <v>123</v>
      </c>
      <c r="AD17" s="469"/>
      <c r="AE17" s="469"/>
      <c r="AF17" s="469"/>
      <c r="AG17" s="508"/>
      <c r="AH17" s="468">
        <v>1045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955335</v>
      </c>
      <c r="BO17" s="418"/>
      <c r="BP17" s="418"/>
      <c r="BQ17" s="418"/>
      <c r="BR17" s="418"/>
      <c r="BS17" s="418"/>
      <c r="BT17" s="418"/>
      <c r="BU17" s="419"/>
      <c r="BV17" s="417">
        <v>693887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230.13</v>
      </c>
      <c r="M18" s="530"/>
      <c r="N18" s="530"/>
      <c r="O18" s="530"/>
      <c r="P18" s="530"/>
      <c r="Q18" s="530"/>
      <c r="R18" s="531"/>
      <c r="S18" s="531"/>
      <c r="T18" s="531"/>
      <c r="U18" s="531"/>
      <c r="V18" s="532"/>
      <c r="W18" s="435"/>
      <c r="X18" s="436"/>
      <c r="Y18" s="436"/>
      <c r="Z18" s="436"/>
      <c r="AA18" s="436"/>
      <c r="AB18" s="427"/>
      <c r="AC18" s="533" t="s">
        <v>113</v>
      </c>
      <c r="AD18" s="534"/>
      <c r="AE18" s="534"/>
      <c r="AF18" s="534"/>
      <c r="AG18" s="535"/>
      <c r="AH18" s="533">
        <v>33.5</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2020611</v>
      </c>
      <c r="BO18" s="418"/>
      <c r="BP18" s="418"/>
      <c r="BQ18" s="418"/>
      <c r="BR18" s="418"/>
      <c r="BS18" s="418"/>
      <c r="BT18" s="418"/>
      <c r="BU18" s="419"/>
      <c r="BV18" s="417">
        <v>2114564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4512323</v>
      </c>
      <c r="BO19" s="418"/>
      <c r="BP19" s="418"/>
      <c r="BQ19" s="418"/>
      <c r="BR19" s="418"/>
      <c r="BS19" s="418"/>
      <c r="BT19" s="418"/>
      <c r="BU19" s="419"/>
      <c r="BV19" s="417">
        <v>4794053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4085052</v>
      </c>
      <c r="BO23" s="418"/>
      <c r="BP23" s="418"/>
      <c r="BQ23" s="418"/>
      <c r="BR23" s="418"/>
      <c r="BS23" s="418"/>
      <c r="BT23" s="418"/>
      <c r="BU23" s="419"/>
      <c r="BV23" s="417">
        <v>4130451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6440</v>
      </c>
      <c r="R24" s="469"/>
      <c r="S24" s="469"/>
      <c r="T24" s="469"/>
      <c r="U24" s="469"/>
      <c r="V24" s="508"/>
      <c r="W24" s="563"/>
      <c r="X24" s="551"/>
      <c r="Y24" s="552"/>
      <c r="Z24" s="467" t="s">
        <v>154</v>
      </c>
      <c r="AA24" s="447"/>
      <c r="AB24" s="447"/>
      <c r="AC24" s="447"/>
      <c r="AD24" s="447"/>
      <c r="AE24" s="447"/>
      <c r="AF24" s="447"/>
      <c r="AG24" s="448"/>
      <c r="AH24" s="468">
        <v>59</v>
      </c>
      <c r="AI24" s="469"/>
      <c r="AJ24" s="469"/>
      <c r="AK24" s="469"/>
      <c r="AL24" s="508"/>
      <c r="AM24" s="468">
        <v>185850</v>
      </c>
      <c r="AN24" s="469"/>
      <c r="AO24" s="469"/>
      <c r="AP24" s="469"/>
      <c r="AQ24" s="469"/>
      <c r="AR24" s="508"/>
      <c r="AS24" s="468">
        <v>3150</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3985134</v>
      </c>
      <c r="BO24" s="418"/>
      <c r="BP24" s="418"/>
      <c r="BQ24" s="418"/>
      <c r="BR24" s="418"/>
      <c r="BS24" s="418"/>
      <c r="BT24" s="418"/>
      <c r="BU24" s="419"/>
      <c r="BV24" s="417">
        <v>4020796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5850</v>
      </c>
      <c r="R25" s="469"/>
      <c r="S25" s="469"/>
      <c r="T25" s="469"/>
      <c r="U25" s="469"/>
      <c r="V25" s="508"/>
      <c r="W25" s="563"/>
      <c r="X25" s="551"/>
      <c r="Y25" s="552"/>
      <c r="Z25" s="467" t="s">
        <v>157</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251894</v>
      </c>
      <c r="BO25" s="381"/>
      <c r="BP25" s="381"/>
      <c r="BQ25" s="381"/>
      <c r="BR25" s="381"/>
      <c r="BS25" s="381"/>
      <c r="BT25" s="381"/>
      <c r="BU25" s="382"/>
      <c r="BV25" s="380">
        <v>189678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5580</v>
      </c>
      <c r="R26" s="469"/>
      <c r="S26" s="469"/>
      <c r="T26" s="469"/>
      <c r="U26" s="469"/>
      <c r="V26" s="508"/>
      <c r="W26" s="563"/>
      <c r="X26" s="551"/>
      <c r="Y26" s="552"/>
      <c r="Z26" s="467" t="s">
        <v>160</v>
      </c>
      <c r="AA26" s="573"/>
      <c r="AB26" s="573"/>
      <c r="AC26" s="573"/>
      <c r="AD26" s="573"/>
      <c r="AE26" s="573"/>
      <c r="AF26" s="573"/>
      <c r="AG26" s="574"/>
      <c r="AH26" s="468" t="s">
        <v>123</v>
      </c>
      <c r="AI26" s="469"/>
      <c r="AJ26" s="469"/>
      <c r="AK26" s="469"/>
      <c r="AL26" s="508"/>
      <c r="AM26" s="468" t="s">
        <v>123</v>
      </c>
      <c r="AN26" s="469"/>
      <c r="AO26" s="469"/>
      <c r="AP26" s="469"/>
      <c r="AQ26" s="469"/>
      <c r="AR26" s="508"/>
      <c r="AS26" s="468" t="s">
        <v>123</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3000</v>
      </c>
      <c r="R27" s="469"/>
      <c r="S27" s="469"/>
      <c r="T27" s="469"/>
      <c r="U27" s="469"/>
      <c r="V27" s="508"/>
      <c r="W27" s="563"/>
      <c r="X27" s="551"/>
      <c r="Y27" s="552"/>
      <c r="Z27" s="467" t="s">
        <v>163</v>
      </c>
      <c r="AA27" s="447"/>
      <c r="AB27" s="447"/>
      <c r="AC27" s="447"/>
      <c r="AD27" s="447"/>
      <c r="AE27" s="447"/>
      <c r="AF27" s="447"/>
      <c r="AG27" s="448"/>
      <c r="AH27" s="468">
        <v>4</v>
      </c>
      <c r="AI27" s="469"/>
      <c r="AJ27" s="469"/>
      <c r="AK27" s="469"/>
      <c r="AL27" s="508"/>
      <c r="AM27" s="468">
        <v>11188</v>
      </c>
      <c r="AN27" s="469"/>
      <c r="AO27" s="469"/>
      <c r="AP27" s="469"/>
      <c r="AQ27" s="469"/>
      <c r="AR27" s="508"/>
      <c r="AS27" s="468">
        <v>2797</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476728</v>
      </c>
      <c r="BO27" s="587"/>
      <c r="BP27" s="587"/>
      <c r="BQ27" s="587"/>
      <c r="BR27" s="587"/>
      <c r="BS27" s="587"/>
      <c r="BT27" s="587"/>
      <c r="BU27" s="588"/>
      <c r="BV27" s="586">
        <v>476498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2510</v>
      </c>
      <c r="R28" s="469"/>
      <c r="S28" s="469"/>
      <c r="T28" s="469"/>
      <c r="U28" s="469"/>
      <c r="V28" s="508"/>
      <c r="W28" s="563"/>
      <c r="X28" s="551"/>
      <c r="Y28" s="552"/>
      <c r="Z28" s="467" t="s">
        <v>166</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1311579</v>
      </c>
      <c r="BO28" s="381"/>
      <c r="BP28" s="381"/>
      <c r="BQ28" s="381"/>
      <c r="BR28" s="381"/>
      <c r="BS28" s="381"/>
      <c r="BT28" s="381"/>
      <c r="BU28" s="382"/>
      <c r="BV28" s="380">
        <v>1699732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10</v>
      </c>
      <c r="M29" s="469"/>
      <c r="N29" s="469"/>
      <c r="O29" s="469"/>
      <c r="P29" s="508"/>
      <c r="Q29" s="468">
        <v>2350</v>
      </c>
      <c r="R29" s="469"/>
      <c r="S29" s="469"/>
      <c r="T29" s="469"/>
      <c r="U29" s="469"/>
      <c r="V29" s="508"/>
      <c r="W29" s="564"/>
      <c r="X29" s="565"/>
      <c r="Y29" s="566"/>
      <c r="Z29" s="467" t="s">
        <v>170</v>
      </c>
      <c r="AA29" s="447"/>
      <c r="AB29" s="447"/>
      <c r="AC29" s="447"/>
      <c r="AD29" s="447"/>
      <c r="AE29" s="447"/>
      <c r="AF29" s="447"/>
      <c r="AG29" s="448"/>
      <c r="AH29" s="468">
        <v>63</v>
      </c>
      <c r="AI29" s="469"/>
      <c r="AJ29" s="469"/>
      <c r="AK29" s="469"/>
      <c r="AL29" s="508"/>
      <c r="AM29" s="468">
        <v>197038</v>
      </c>
      <c r="AN29" s="469"/>
      <c r="AO29" s="469"/>
      <c r="AP29" s="469"/>
      <c r="AQ29" s="469"/>
      <c r="AR29" s="508"/>
      <c r="AS29" s="468">
        <v>3128</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536783</v>
      </c>
      <c r="BO29" s="418"/>
      <c r="BP29" s="418"/>
      <c r="BQ29" s="418"/>
      <c r="BR29" s="418"/>
      <c r="BS29" s="418"/>
      <c r="BT29" s="418"/>
      <c r="BU29" s="419"/>
      <c r="BV29" s="417">
        <v>536419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101.8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5189145</v>
      </c>
      <c r="BO30" s="587"/>
      <c r="BP30" s="587"/>
      <c r="BQ30" s="587"/>
      <c r="BR30" s="587"/>
      <c r="BS30" s="587"/>
      <c r="BT30" s="587"/>
      <c r="BU30" s="588"/>
      <c r="BV30" s="586">
        <v>4060169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国民健康保険事業（事業勘定）</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相馬地方広域市町村圏組合一般会計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(財)飯舘村振興公社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農業集落排水特別会計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相馬地方広域市町村圏組合看護専門学校特別会計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飯舘楽園(株)</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介護保険事業(介護サービス）</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福島県市町村総合事務組合 一般会計</v>
      </c>
      <c r="BZ36" s="599"/>
      <c r="CA36" s="599"/>
      <c r="CB36" s="599"/>
      <c r="CC36" s="599"/>
      <c r="CD36" s="599"/>
      <c r="CE36" s="599"/>
      <c r="CF36" s="599"/>
      <c r="CG36" s="599"/>
      <c r="CH36" s="599"/>
      <c r="CI36" s="599"/>
      <c r="CJ36" s="599"/>
      <c r="CK36" s="599"/>
      <c r="CL36" s="599"/>
      <c r="CM36" s="599"/>
      <c r="CN36" s="167"/>
      <c r="CO36" s="598">
        <f t="shared" si="3"/>
        <v>19</v>
      </c>
      <c r="CP36" s="598"/>
      <c r="CQ36" s="599" t="str">
        <f>IF('各会計、関係団体の財政状況及び健全化判断比率'!BS9="","",'各会計、関係団体の財政状況及び健全化判断比率'!BS9)</f>
        <v>相馬地方土地開発公社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後期高齢者医療事業</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福島県市町村総合事務組合 消防補償等特別会計</v>
      </c>
      <c r="BZ37" s="599"/>
      <c r="CA37" s="599"/>
      <c r="CB37" s="599"/>
      <c r="CC37" s="599"/>
      <c r="CD37" s="599"/>
      <c r="CE37" s="599"/>
      <c r="CF37" s="599"/>
      <c r="CG37" s="599"/>
      <c r="CH37" s="599"/>
      <c r="CI37" s="599"/>
      <c r="CJ37" s="599"/>
      <c r="CK37" s="599"/>
      <c r="CL37" s="599"/>
      <c r="CM37" s="599"/>
      <c r="CN37" s="167"/>
      <c r="CO37" s="598">
        <f t="shared" si="3"/>
        <v>20</v>
      </c>
      <c r="CP37" s="598"/>
      <c r="CQ37" s="599" t="str">
        <f>IF('各会計、関係団体の財政状況及び健全化判断比率'!BS10="","",'各会計、関係団体の財政状況及び健全化判断比率'!BS10)</f>
        <v>いいたてまでいな太陽光発電㈱</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福島県市町村総合事務組合 消防賞じゅつ金特別会計</v>
      </c>
      <c r="BZ38" s="599"/>
      <c r="CA38" s="599"/>
      <c r="CB38" s="599"/>
      <c r="CC38" s="599"/>
      <c r="CD38" s="599"/>
      <c r="CE38" s="599"/>
      <c r="CF38" s="599"/>
      <c r="CG38" s="599"/>
      <c r="CH38" s="599"/>
      <c r="CI38" s="599"/>
      <c r="CJ38" s="599"/>
      <c r="CK38" s="599"/>
      <c r="CL38" s="599"/>
      <c r="CM38" s="599"/>
      <c r="CN38" s="167"/>
      <c r="CO38" s="598">
        <f t="shared" si="3"/>
        <v>21</v>
      </c>
      <c r="CP38" s="598"/>
      <c r="CQ38" s="599" t="str">
        <f>IF('各会計、関係団体の財政状況及び健全化判断比率'!BS11="","",'各会計、関係団体の財政状況及び健全化判断比率'!BS11)</f>
        <v>いいたてまでいな復興㈱</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福島県市町村総合事務組合 非常勤職員公務災害補償特別会計</v>
      </c>
      <c r="BZ39" s="599"/>
      <c r="CA39" s="599"/>
      <c r="CB39" s="599"/>
      <c r="CC39" s="599"/>
      <c r="CD39" s="599"/>
      <c r="CE39" s="599"/>
      <c r="CF39" s="599"/>
      <c r="CG39" s="599"/>
      <c r="CH39" s="599"/>
      <c r="CI39" s="599"/>
      <c r="CJ39" s="599"/>
      <c r="CK39" s="599"/>
      <c r="CL39" s="599"/>
      <c r="CM39" s="599"/>
      <c r="CN39" s="167"/>
      <c r="CO39" s="598">
        <f t="shared" si="3"/>
        <v>22</v>
      </c>
      <c r="CP39" s="598"/>
      <c r="CQ39" s="599" t="str">
        <f>IF('各会計、関係団体の財政状況及び健全化判断比率'!BS12="","",'各会計、関係団体の財政状況及び健全化判断比率'!BS12)</f>
        <v>までいガーデンビレッジいいたて</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福島県市町村総合事務組合 自治会館管理特別会計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福島県後期高齢者医療広域連合 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福島県後期高齢者医療広域連合 後期高齢者医療特別会計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530</v>
      </c>
      <c r="D34" s="1184"/>
      <c r="E34" s="1185"/>
      <c r="F34" s="32">
        <v>29.33</v>
      </c>
      <c r="G34" s="33">
        <v>25.11</v>
      </c>
      <c r="H34" s="33">
        <v>19.95</v>
      </c>
      <c r="I34" s="33">
        <v>21</v>
      </c>
      <c r="J34" s="34">
        <v>13.61</v>
      </c>
      <c r="K34" s="22"/>
      <c r="L34" s="22"/>
      <c r="M34" s="22"/>
      <c r="N34" s="22"/>
      <c r="O34" s="22"/>
      <c r="P34" s="22"/>
    </row>
    <row r="35" spans="1:16" ht="39" customHeight="1">
      <c r="A35" s="22"/>
      <c r="B35" s="35"/>
      <c r="C35" s="1178" t="s">
        <v>531</v>
      </c>
      <c r="D35" s="1179"/>
      <c r="E35" s="1180"/>
      <c r="F35" s="36">
        <v>4.1100000000000003</v>
      </c>
      <c r="G35" s="37">
        <v>1.8</v>
      </c>
      <c r="H35" s="37">
        <v>4.5599999999999996</v>
      </c>
      <c r="I35" s="37">
        <v>1.88</v>
      </c>
      <c r="J35" s="38">
        <v>4.4400000000000004</v>
      </c>
      <c r="K35" s="22"/>
      <c r="L35" s="22"/>
      <c r="M35" s="22"/>
      <c r="N35" s="22"/>
      <c r="O35" s="22"/>
      <c r="P35" s="22"/>
    </row>
    <row r="36" spans="1:16" ht="39" customHeight="1">
      <c r="A36" s="22"/>
      <c r="B36" s="35"/>
      <c r="C36" s="1178" t="s">
        <v>532</v>
      </c>
      <c r="D36" s="1179"/>
      <c r="E36" s="1180"/>
      <c r="F36" s="36">
        <v>2.04</v>
      </c>
      <c r="G36" s="37">
        <v>2.99</v>
      </c>
      <c r="H36" s="37">
        <v>0</v>
      </c>
      <c r="I36" s="37">
        <v>1.76</v>
      </c>
      <c r="J36" s="38">
        <v>2.04</v>
      </c>
      <c r="K36" s="22"/>
      <c r="L36" s="22"/>
      <c r="M36" s="22"/>
      <c r="N36" s="22"/>
      <c r="O36" s="22"/>
      <c r="P36" s="22"/>
    </row>
    <row r="37" spans="1:16" ht="39" customHeight="1">
      <c r="A37" s="22"/>
      <c r="B37" s="35"/>
      <c r="C37" s="1178" t="s">
        <v>533</v>
      </c>
      <c r="D37" s="1179"/>
      <c r="E37" s="1180"/>
      <c r="F37" s="36">
        <v>0</v>
      </c>
      <c r="G37" s="37">
        <v>0.01</v>
      </c>
      <c r="H37" s="37">
        <v>0.01</v>
      </c>
      <c r="I37" s="37">
        <v>0.01</v>
      </c>
      <c r="J37" s="38">
        <v>0.83</v>
      </c>
      <c r="K37" s="22"/>
      <c r="L37" s="22"/>
      <c r="M37" s="22"/>
      <c r="N37" s="22"/>
      <c r="O37" s="22"/>
      <c r="P37" s="22"/>
    </row>
    <row r="38" spans="1:16" ht="39" customHeight="1">
      <c r="A38" s="22"/>
      <c r="B38" s="35"/>
      <c r="C38" s="1178" t="s">
        <v>534</v>
      </c>
      <c r="D38" s="1179"/>
      <c r="E38" s="1180"/>
      <c r="F38" s="36">
        <v>0</v>
      </c>
      <c r="G38" s="37">
        <v>0.01</v>
      </c>
      <c r="H38" s="37">
        <v>0.01</v>
      </c>
      <c r="I38" s="37">
        <v>0.01</v>
      </c>
      <c r="J38" s="38">
        <v>0.01</v>
      </c>
      <c r="K38" s="22"/>
      <c r="L38" s="22"/>
      <c r="M38" s="22"/>
      <c r="N38" s="22"/>
      <c r="O38" s="22"/>
      <c r="P38" s="22"/>
    </row>
    <row r="39" spans="1:16" ht="39" customHeight="1">
      <c r="A39" s="22"/>
      <c r="B39" s="35"/>
      <c r="C39" s="1178" t="s">
        <v>535</v>
      </c>
      <c r="D39" s="1179"/>
      <c r="E39" s="1180"/>
      <c r="F39" s="36">
        <v>0</v>
      </c>
      <c r="G39" s="37">
        <v>0</v>
      </c>
      <c r="H39" s="37">
        <v>0</v>
      </c>
      <c r="I39" s="37">
        <v>0</v>
      </c>
      <c r="J39" s="38">
        <v>0</v>
      </c>
      <c r="K39" s="22"/>
      <c r="L39" s="22"/>
      <c r="M39" s="22"/>
      <c r="N39" s="22"/>
      <c r="O39" s="22"/>
      <c r="P39" s="22"/>
    </row>
    <row r="40" spans="1:16" ht="39" customHeight="1">
      <c r="A40" s="22"/>
      <c r="B40" s="35"/>
      <c r="C40" s="1178" t="s">
        <v>536</v>
      </c>
      <c r="D40" s="1179"/>
      <c r="E40" s="1180"/>
      <c r="F40" s="36">
        <v>0</v>
      </c>
      <c r="G40" s="37">
        <v>0</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537</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538</v>
      </c>
      <c r="D43" s="1182"/>
      <c r="E43" s="1183"/>
      <c r="F43" s="41" t="s">
        <v>481</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457</v>
      </c>
      <c r="L45" s="60">
        <v>487</v>
      </c>
      <c r="M45" s="60">
        <v>539</v>
      </c>
      <c r="N45" s="60">
        <v>513</v>
      </c>
      <c r="O45" s="61">
        <v>429</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116</v>
      </c>
      <c r="L48" s="64">
        <v>97</v>
      </c>
      <c r="M48" s="64">
        <v>89</v>
      </c>
      <c r="N48" s="64">
        <v>89</v>
      </c>
      <c r="O48" s="65">
        <v>89</v>
      </c>
      <c r="P48" s="48"/>
      <c r="Q48" s="48"/>
      <c r="R48" s="48"/>
      <c r="S48" s="48"/>
      <c r="T48" s="48"/>
      <c r="U48" s="48"/>
    </row>
    <row r="49" spans="1:21" ht="30.75" customHeight="1">
      <c r="A49" s="48"/>
      <c r="B49" s="1196"/>
      <c r="C49" s="1197"/>
      <c r="D49" s="62"/>
      <c r="E49" s="1188" t="s">
        <v>16</v>
      </c>
      <c r="F49" s="1188"/>
      <c r="G49" s="1188"/>
      <c r="H49" s="1188"/>
      <c r="I49" s="1188"/>
      <c r="J49" s="1189"/>
      <c r="K49" s="63">
        <v>3</v>
      </c>
      <c r="L49" s="64">
        <v>3</v>
      </c>
      <c r="M49" s="64">
        <v>3</v>
      </c>
      <c r="N49" s="64">
        <v>3</v>
      </c>
      <c r="O49" s="65">
        <v>2</v>
      </c>
      <c r="P49" s="48"/>
      <c r="Q49" s="48"/>
      <c r="R49" s="48"/>
      <c r="S49" s="48"/>
      <c r="T49" s="48"/>
      <c r="U49" s="48"/>
    </row>
    <row r="50" spans="1:21" ht="30.75" customHeight="1">
      <c r="A50" s="48"/>
      <c r="B50" s="1196"/>
      <c r="C50" s="1197"/>
      <c r="D50" s="62"/>
      <c r="E50" s="1188" t="s">
        <v>17</v>
      </c>
      <c r="F50" s="1188"/>
      <c r="G50" s="1188"/>
      <c r="H50" s="1188"/>
      <c r="I50" s="1188"/>
      <c r="J50" s="1189"/>
      <c r="K50" s="63" t="s">
        <v>481</v>
      </c>
      <c r="L50" s="64" t="s">
        <v>481</v>
      </c>
      <c r="M50" s="64" t="s">
        <v>481</v>
      </c>
      <c r="N50" s="64" t="s">
        <v>481</v>
      </c>
      <c r="O50" s="65" t="s">
        <v>481</v>
      </c>
      <c r="P50" s="48"/>
      <c r="Q50" s="48"/>
      <c r="R50" s="48"/>
      <c r="S50" s="48"/>
      <c r="T50" s="48"/>
      <c r="U50" s="48"/>
    </row>
    <row r="51" spans="1:21" ht="30.75" customHeight="1">
      <c r="A51" s="48"/>
      <c r="B51" s="1198"/>
      <c r="C51" s="1199"/>
      <c r="D51" s="66"/>
      <c r="E51" s="1188" t="s">
        <v>18</v>
      </c>
      <c r="F51" s="1188"/>
      <c r="G51" s="1188"/>
      <c r="H51" s="1188"/>
      <c r="I51" s="1188"/>
      <c r="J51" s="1189"/>
      <c r="K51" s="63">
        <v>0</v>
      </c>
      <c r="L51" s="64" t="s">
        <v>481</v>
      </c>
      <c r="M51" s="64" t="s">
        <v>481</v>
      </c>
      <c r="N51" s="64" t="s">
        <v>481</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417</v>
      </c>
      <c r="L52" s="64">
        <v>431</v>
      </c>
      <c r="M52" s="64">
        <v>468</v>
      </c>
      <c r="N52" s="64">
        <v>446</v>
      </c>
      <c r="O52" s="65">
        <v>378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159</v>
      </c>
      <c r="L53" s="69">
        <v>156</v>
      </c>
      <c r="M53" s="69">
        <v>163</v>
      </c>
      <c r="N53" s="69">
        <v>159</v>
      </c>
      <c r="O53" s="70">
        <v>142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02" t="s">
        <v>24</v>
      </c>
      <c r="C41" s="1203"/>
      <c r="D41" s="81"/>
      <c r="E41" s="1208" t="s">
        <v>25</v>
      </c>
      <c r="F41" s="1208"/>
      <c r="G41" s="1208"/>
      <c r="H41" s="1209"/>
      <c r="I41" s="82">
        <v>4554</v>
      </c>
      <c r="J41" s="83">
        <v>4273</v>
      </c>
      <c r="K41" s="83">
        <v>3912</v>
      </c>
      <c r="L41" s="83">
        <v>4130</v>
      </c>
      <c r="M41" s="84">
        <v>4085</v>
      </c>
    </row>
    <row r="42" spans="2:13" ht="27.75" customHeight="1">
      <c r="B42" s="1204"/>
      <c r="C42" s="1205"/>
      <c r="D42" s="85"/>
      <c r="E42" s="1210" t="s">
        <v>26</v>
      </c>
      <c r="F42" s="1210"/>
      <c r="G42" s="1210"/>
      <c r="H42" s="1211"/>
      <c r="I42" s="86">
        <v>145</v>
      </c>
      <c r="J42" s="87">
        <v>249</v>
      </c>
      <c r="K42" s="87" t="s">
        <v>481</v>
      </c>
      <c r="L42" s="87" t="s">
        <v>481</v>
      </c>
      <c r="M42" s="88" t="s">
        <v>481</v>
      </c>
    </row>
    <row r="43" spans="2:13" ht="27.75" customHeight="1">
      <c r="B43" s="1204"/>
      <c r="C43" s="1205"/>
      <c r="D43" s="85"/>
      <c r="E43" s="1210" t="s">
        <v>27</v>
      </c>
      <c r="F43" s="1210"/>
      <c r="G43" s="1210"/>
      <c r="H43" s="1211"/>
      <c r="I43" s="86">
        <v>1138</v>
      </c>
      <c r="J43" s="87">
        <v>1110</v>
      </c>
      <c r="K43" s="87">
        <v>1045</v>
      </c>
      <c r="L43" s="87">
        <v>979</v>
      </c>
      <c r="M43" s="88">
        <v>911</v>
      </c>
    </row>
    <row r="44" spans="2:13" ht="27.75" customHeight="1">
      <c r="B44" s="1204"/>
      <c r="C44" s="1205"/>
      <c r="D44" s="85"/>
      <c r="E44" s="1210" t="s">
        <v>28</v>
      </c>
      <c r="F44" s="1210"/>
      <c r="G44" s="1210"/>
      <c r="H44" s="1211"/>
      <c r="I44" s="86">
        <v>17</v>
      </c>
      <c r="J44" s="87">
        <v>12</v>
      </c>
      <c r="K44" s="87">
        <v>23</v>
      </c>
      <c r="L44" s="87">
        <v>6</v>
      </c>
      <c r="M44" s="88">
        <v>4</v>
      </c>
    </row>
    <row r="45" spans="2:13" ht="27.75" customHeight="1">
      <c r="B45" s="1204"/>
      <c r="C45" s="1205"/>
      <c r="D45" s="85"/>
      <c r="E45" s="1210" t="s">
        <v>29</v>
      </c>
      <c r="F45" s="1210"/>
      <c r="G45" s="1210"/>
      <c r="H45" s="1211"/>
      <c r="I45" s="86">
        <v>879</v>
      </c>
      <c r="J45" s="87">
        <v>846</v>
      </c>
      <c r="K45" s="87">
        <v>757</v>
      </c>
      <c r="L45" s="87">
        <v>671</v>
      </c>
      <c r="M45" s="88">
        <v>544</v>
      </c>
    </row>
    <row r="46" spans="2:13" ht="27.75" customHeight="1">
      <c r="B46" s="1204"/>
      <c r="C46" s="1205"/>
      <c r="D46" s="89"/>
      <c r="E46" s="1210" t="s">
        <v>30</v>
      </c>
      <c r="F46" s="1210"/>
      <c r="G46" s="1210"/>
      <c r="H46" s="1211"/>
      <c r="I46" s="86" t="s">
        <v>481</v>
      </c>
      <c r="J46" s="87" t="s">
        <v>481</v>
      </c>
      <c r="K46" s="87" t="s">
        <v>481</v>
      </c>
      <c r="L46" s="87" t="s">
        <v>481</v>
      </c>
      <c r="M46" s="88" t="s">
        <v>481</v>
      </c>
    </row>
    <row r="47" spans="2:13" ht="27.75" customHeight="1">
      <c r="B47" s="1204"/>
      <c r="C47" s="1205"/>
      <c r="D47" s="90"/>
      <c r="E47" s="1212" t="s">
        <v>31</v>
      </c>
      <c r="F47" s="1213"/>
      <c r="G47" s="1213"/>
      <c r="H47" s="1214"/>
      <c r="I47" s="86" t="s">
        <v>481</v>
      </c>
      <c r="J47" s="87" t="s">
        <v>481</v>
      </c>
      <c r="K47" s="87" t="s">
        <v>481</v>
      </c>
      <c r="L47" s="87" t="s">
        <v>481</v>
      </c>
      <c r="M47" s="88" t="s">
        <v>481</v>
      </c>
    </row>
    <row r="48" spans="2:13" ht="27.75" customHeight="1">
      <c r="B48" s="1204"/>
      <c r="C48" s="1205"/>
      <c r="D48" s="85"/>
      <c r="E48" s="1210" t="s">
        <v>32</v>
      </c>
      <c r="F48" s="1210"/>
      <c r="G48" s="1210"/>
      <c r="H48" s="1211"/>
      <c r="I48" s="86" t="s">
        <v>481</v>
      </c>
      <c r="J48" s="87" t="s">
        <v>481</v>
      </c>
      <c r="K48" s="87" t="s">
        <v>481</v>
      </c>
      <c r="L48" s="87" t="s">
        <v>481</v>
      </c>
      <c r="M48" s="88" t="s">
        <v>481</v>
      </c>
    </row>
    <row r="49" spans="2:13" ht="27.75" customHeight="1">
      <c r="B49" s="1206"/>
      <c r="C49" s="1207"/>
      <c r="D49" s="85"/>
      <c r="E49" s="1210" t="s">
        <v>33</v>
      </c>
      <c r="F49" s="1210"/>
      <c r="G49" s="1210"/>
      <c r="H49" s="1211"/>
      <c r="I49" s="86" t="s">
        <v>481</v>
      </c>
      <c r="J49" s="87" t="s">
        <v>481</v>
      </c>
      <c r="K49" s="87" t="s">
        <v>481</v>
      </c>
      <c r="L49" s="87" t="s">
        <v>481</v>
      </c>
      <c r="M49" s="88" t="s">
        <v>481</v>
      </c>
    </row>
    <row r="50" spans="2:13" ht="27.75" customHeight="1">
      <c r="B50" s="1215" t="s">
        <v>34</v>
      </c>
      <c r="C50" s="1216"/>
      <c r="D50" s="91"/>
      <c r="E50" s="1210" t="s">
        <v>35</v>
      </c>
      <c r="F50" s="1210"/>
      <c r="G50" s="1210"/>
      <c r="H50" s="1211"/>
      <c r="I50" s="86">
        <v>4100</v>
      </c>
      <c r="J50" s="87">
        <v>4993</v>
      </c>
      <c r="K50" s="87">
        <v>5829</v>
      </c>
      <c r="L50" s="87">
        <v>6993</v>
      </c>
      <c r="M50" s="88">
        <v>7758</v>
      </c>
    </row>
    <row r="51" spans="2:13" ht="27.75" customHeight="1">
      <c r="B51" s="1204"/>
      <c r="C51" s="1205"/>
      <c r="D51" s="85"/>
      <c r="E51" s="1210" t="s">
        <v>36</v>
      </c>
      <c r="F51" s="1210"/>
      <c r="G51" s="1210"/>
      <c r="H51" s="1211"/>
      <c r="I51" s="86">
        <v>38</v>
      </c>
      <c r="J51" s="87" t="s">
        <v>481</v>
      </c>
      <c r="K51" s="87" t="s">
        <v>481</v>
      </c>
      <c r="L51" s="87" t="s">
        <v>481</v>
      </c>
      <c r="M51" s="88" t="s">
        <v>481</v>
      </c>
    </row>
    <row r="52" spans="2:13" ht="27.75" customHeight="1">
      <c r="B52" s="1206"/>
      <c r="C52" s="1207"/>
      <c r="D52" s="85"/>
      <c r="E52" s="1210" t="s">
        <v>37</v>
      </c>
      <c r="F52" s="1210"/>
      <c r="G52" s="1210"/>
      <c r="H52" s="1211"/>
      <c r="I52" s="86">
        <v>3942</v>
      </c>
      <c r="J52" s="87">
        <v>3763</v>
      </c>
      <c r="K52" s="87">
        <v>3533</v>
      </c>
      <c r="L52" s="87">
        <v>3665</v>
      </c>
      <c r="M52" s="88">
        <v>3587</v>
      </c>
    </row>
    <row r="53" spans="2:13" ht="27.75" customHeight="1" thickBot="1">
      <c r="B53" s="1217" t="s">
        <v>38</v>
      </c>
      <c r="C53" s="1218"/>
      <c r="D53" s="92"/>
      <c r="E53" s="1219" t="s">
        <v>39</v>
      </c>
      <c r="F53" s="1219"/>
      <c r="G53" s="1219"/>
      <c r="H53" s="1220"/>
      <c r="I53" s="93">
        <v>-1347</v>
      </c>
      <c r="J53" s="94">
        <v>-2266</v>
      </c>
      <c r="K53" s="94">
        <v>-3625</v>
      </c>
      <c r="L53" s="94">
        <v>-4872</v>
      </c>
      <c r="M53" s="95">
        <v>-5801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556</v>
      </c>
      <c r="C41" s="248"/>
      <c r="D41" s="248"/>
      <c r="E41" s="248"/>
      <c r="F41" s="248"/>
      <c r="G41" s="248"/>
      <c r="H41" s="248"/>
      <c r="I41" s="248"/>
      <c r="J41" s="248"/>
      <c r="K41" s="248"/>
      <c r="L41" s="248"/>
      <c r="M41" s="248"/>
      <c r="N41" s="248"/>
      <c r="O41" s="248"/>
      <c r="P41" s="249"/>
    </row>
    <row r="42" spans="2:17">
      <c r="B42" s="250"/>
      <c r="C42" s="246"/>
      <c r="D42" s="246"/>
      <c r="E42" s="246"/>
      <c r="F42" s="246"/>
      <c r="G42" s="353" t="s">
        <v>557</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558</v>
      </c>
    </row>
    <row r="50" spans="1:17">
      <c r="B50" s="250"/>
      <c r="C50" s="246"/>
      <c r="D50" s="246"/>
      <c r="E50" s="246"/>
      <c r="F50" s="246"/>
      <c r="G50" s="1244"/>
      <c r="H50" s="1245"/>
      <c r="I50" s="1245"/>
      <c r="J50" s="1246"/>
      <c r="K50" s="356" t="s">
        <v>521</v>
      </c>
      <c r="L50" s="356" t="s">
        <v>522</v>
      </c>
      <c r="M50" s="356" t="s">
        <v>523</v>
      </c>
      <c r="N50" s="356" t="s">
        <v>524</v>
      </c>
      <c r="O50" s="356" t="s">
        <v>525</v>
      </c>
    </row>
    <row r="51" spans="1:17">
      <c r="B51" s="250"/>
      <c r="C51" s="246"/>
      <c r="D51" s="246"/>
      <c r="E51" s="246"/>
      <c r="F51" s="246"/>
      <c r="G51" s="1247" t="s">
        <v>559</v>
      </c>
      <c r="H51" s="1248"/>
      <c r="I51" s="1253" t="s">
        <v>560</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561</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562</v>
      </c>
      <c r="H55" s="1228"/>
      <c r="I55" s="1233" t="s">
        <v>560</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561</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563</v>
      </c>
      <c r="C63" s="246"/>
      <c r="D63" s="246"/>
      <c r="E63" s="246"/>
      <c r="F63" s="246"/>
      <c r="G63" s="246"/>
      <c r="H63" s="246"/>
      <c r="I63" s="246"/>
      <c r="J63" s="246"/>
      <c r="K63" s="246"/>
      <c r="L63" s="246"/>
      <c r="M63" s="246"/>
      <c r="N63" s="246"/>
      <c r="O63" s="246"/>
    </row>
    <row r="64" spans="1:17">
      <c r="B64" s="250"/>
      <c r="C64" s="246"/>
      <c r="D64" s="246"/>
      <c r="E64" s="246"/>
      <c r="F64" s="246"/>
      <c r="G64" s="353" t="s">
        <v>557</v>
      </c>
      <c r="I64" s="354"/>
      <c r="J64" s="354"/>
      <c r="K64" s="354"/>
      <c r="L64" s="246"/>
      <c r="M64" s="246"/>
      <c r="N64" s="246"/>
      <c r="O64" s="246"/>
    </row>
    <row r="65" spans="2:30">
      <c r="B65" s="250"/>
      <c r="C65" s="246"/>
      <c r="D65" s="246"/>
      <c r="E65" s="246"/>
      <c r="F65" s="246"/>
      <c r="G65" s="1235" t="s">
        <v>564</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565</v>
      </c>
      <c r="I71" s="370"/>
      <c r="J71" s="366"/>
      <c r="K71" s="366"/>
      <c r="L71" s="367"/>
      <c r="M71" s="366"/>
      <c r="N71" s="367"/>
      <c r="O71" s="368"/>
    </row>
    <row r="72" spans="2:30">
      <c r="B72" s="250"/>
      <c r="C72" s="246"/>
      <c r="D72" s="246"/>
      <c r="E72" s="246"/>
      <c r="F72" s="246"/>
      <c r="G72" s="1244"/>
      <c r="H72" s="1245"/>
      <c r="I72" s="1245"/>
      <c r="J72" s="1246"/>
      <c r="K72" s="356" t="s">
        <v>521</v>
      </c>
      <c r="L72" s="356" t="s">
        <v>522</v>
      </c>
      <c r="M72" s="356" t="s">
        <v>523</v>
      </c>
      <c r="N72" s="356" t="s">
        <v>524</v>
      </c>
      <c r="O72" s="356" t="s">
        <v>525</v>
      </c>
    </row>
    <row r="73" spans="2:30">
      <c r="B73" s="250"/>
      <c r="C73" s="246"/>
      <c r="D73" s="246"/>
      <c r="E73" s="246"/>
      <c r="F73" s="246"/>
      <c r="G73" s="1247" t="s">
        <v>559</v>
      </c>
      <c r="H73" s="1248"/>
      <c r="I73" s="1253" t="s">
        <v>560</v>
      </c>
      <c r="J73" s="1253"/>
      <c r="K73" s="1234"/>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566</v>
      </c>
      <c r="J75" s="1233"/>
      <c r="K75" s="1225">
        <v>7.6</v>
      </c>
      <c r="L75" s="1225">
        <v>6.8</v>
      </c>
      <c r="M75" s="1225">
        <v>6.6</v>
      </c>
      <c r="N75" s="1225">
        <v>6.6</v>
      </c>
      <c r="O75" s="1225">
        <v>6.4</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562</v>
      </c>
      <c r="H77" s="1228"/>
      <c r="I77" s="1233" t="s">
        <v>560</v>
      </c>
      <c r="J77" s="1233"/>
      <c r="K77" s="1234">
        <v>5.7</v>
      </c>
      <c r="L77" s="1234">
        <v>0</v>
      </c>
      <c r="M77" s="1221">
        <v>0</v>
      </c>
      <c r="N77" s="1221">
        <v>0</v>
      </c>
      <c r="O77" s="1221">
        <v>0</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566</v>
      </c>
      <c r="J79" s="1223"/>
      <c r="K79" s="1224">
        <v>10.8</v>
      </c>
      <c r="L79" s="1224">
        <v>9.8000000000000007</v>
      </c>
      <c r="M79" s="1224">
        <v>9.1</v>
      </c>
      <c r="N79" s="1224">
        <v>7.8</v>
      </c>
      <c r="O79" s="1224">
        <v>7.4</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3" zoomScaleNormal="100" zoomScaleSheetLayoutView="55" workbookViewId="0">
      <selection activeCell="G82" sqref="G8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520</v>
      </c>
      <c r="G2" s="113"/>
      <c r="H2" s="114"/>
    </row>
    <row r="3" spans="1:8">
      <c r="A3" s="110" t="s">
        <v>513</v>
      </c>
      <c r="B3" s="115"/>
      <c r="C3" s="116"/>
      <c r="D3" s="117">
        <v>105763</v>
      </c>
      <c r="E3" s="118"/>
      <c r="F3" s="119">
        <v>146641</v>
      </c>
      <c r="G3" s="120"/>
      <c r="H3" s="121"/>
    </row>
    <row r="4" spans="1:8">
      <c r="A4" s="122"/>
      <c r="B4" s="123"/>
      <c r="C4" s="124"/>
      <c r="D4" s="125">
        <v>35057</v>
      </c>
      <c r="E4" s="126"/>
      <c r="F4" s="127">
        <v>68142</v>
      </c>
      <c r="G4" s="128"/>
      <c r="H4" s="129"/>
    </row>
    <row r="5" spans="1:8">
      <c r="A5" s="110" t="s">
        <v>515</v>
      </c>
      <c r="B5" s="115"/>
      <c r="C5" s="116"/>
      <c r="D5" s="117">
        <v>81160</v>
      </c>
      <c r="E5" s="118"/>
      <c r="F5" s="119">
        <v>174587</v>
      </c>
      <c r="G5" s="120"/>
      <c r="H5" s="121"/>
    </row>
    <row r="6" spans="1:8">
      <c r="A6" s="122"/>
      <c r="B6" s="123"/>
      <c r="C6" s="124"/>
      <c r="D6" s="125">
        <v>13606</v>
      </c>
      <c r="E6" s="126"/>
      <c r="F6" s="127">
        <v>79695</v>
      </c>
      <c r="G6" s="128"/>
      <c r="H6" s="129"/>
    </row>
    <row r="7" spans="1:8">
      <c r="A7" s="110" t="s">
        <v>516</v>
      </c>
      <c r="B7" s="115"/>
      <c r="C7" s="116"/>
      <c r="D7" s="117">
        <v>116773</v>
      </c>
      <c r="E7" s="118"/>
      <c r="F7" s="119">
        <v>175675</v>
      </c>
      <c r="G7" s="120"/>
      <c r="H7" s="121"/>
    </row>
    <row r="8" spans="1:8">
      <c r="A8" s="122"/>
      <c r="B8" s="123"/>
      <c r="C8" s="124"/>
      <c r="D8" s="125">
        <v>16863</v>
      </c>
      <c r="E8" s="126"/>
      <c r="F8" s="127">
        <v>87698</v>
      </c>
      <c r="G8" s="128"/>
      <c r="H8" s="129"/>
    </row>
    <row r="9" spans="1:8">
      <c r="A9" s="110" t="s">
        <v>517</v>
      </c>
      <c r="B9" s="115"/>
      <c r="C9" s="116"/>
      <c r="D9" s="117">
        <v>271214</v>
      </c>
      <c r="E9" s="118"/>
      <c r="F9" s="119">
        <v>280458</v>
      </c>
      <c r="G9" s="120"/>
      <c r="H9" s="121"/>
    </row>
    <row r="10" spans="1:8">
      <c r="A10" s="122"/>
      <c r="B10" s="123"/>
      <c r="C10" s="124"/>
      <c r="D10" s="125">
        <v>41603</v>
      </c>
      <c r="E10" s="126"/>
      <c r="F10" s="127">
        <v>127286</v>
      </c>
      <c r="G10" s="128"/>
      <c r="H10" s="129"/>
    </row>
    <row r="11" spans="1:8">
      <c r="A11" s="110" t="s">
        <v>518</v>
      </c>
      <c r="B11" s="115"/>
      <c r="C11" s="116"/>
      <c r="D11" s="117">
        <v>423384</v>
      </c>
      <c r="E11" s="118"/>
      <c r="F11" s="119">
        <v>291945</v>
      </c>
      <c r="G11" s="120"/>
      <c r="H11" s="121"/>
    </row>
    <row r="12" spans="1:8">
      <c r="A12" s="122"/>
      <c r="B12" s="123"/>
      <c r="C12" s="130"/>
      <c r="D12" s="125">
        <v>68798</v>
      </c>
      <c r="E12" s="126"/>
      <c r="F12" s="127">
        <v>127651</v>
      </c>
      <c r="G12" s="128"/>
      <c r="H12" s="129"/>
    </row>
    <row r="13" spans="1:8">
      <c r="A13" s="110"/>
      <c r="B13" s="115"/>
      <c r="C13" s="131"/>
      <c r="D13" s="132">
        <v>199659</v>
      </c>
      <c r="E13" s="133"/>
      <c r="F13" s="134">
        <v>213861</v>
      </c>
      <c r="G13" s="135"/>
      <c r="H13" s="121"/>
    </row>
    <row r="14" spans="1:8">
      <c r="A14" s="122"/>
      <c r="B14" s="123"/>
      <c r="C14" s="124"/>
      <c r="D14" s="125">
        <v>35185</v>
      </c>
      <c r="E14" s="126"/>
      <c r="F14" s="127">
        <v>98094</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29.34</v>
      </c>
      <c r="C19" s="136">
        <f>ROUND(VALUE(SUBSTITUTE(実質収支比率等に係る経年分析!G$48,"▲","-")),2)</f>
        <v>25.11</v>
      </c>
      <c r="D19" s="136">
        <f>ROUND(VALUE(SUBSTITUTE(実質収支比率等に係る経年分析!H$48,"▲","-")),2)</f>
        <v>19.96</v>
      </c>
      <c r="E19" s="136">
        <f>ROUND(VALUE(SUBSTITUTE(実質収支比率等に係る経年分析!I$48,"▲","-")),2)</f>
        <v>21</v>
      </c>
      <c r="F19" s="136">
        <f>ROUND(VALUE(SUBSTITUTE(実質収支比率等に係る経年分析!J$48,"▲","-")),2)</f>
        <v>13.61</v>
      </c>
    </row>
    <row r="20" spans="1:11">
      <c r="A20" s="136" t="s">
        <v>44</v>
      </c>
      <c r="B20" s="136">
        <f>ROUND(VALUE(SUBSTITUTE(実質収支比率等に係る経年分析!F$47,"▲","-")),2)</f>
        <v>59.85</v>
      </c>
      <c r="C20" s="136">
        <f>ROUND(VALUE(SUBSTITUTE(実質収支比率等に係る経年分析!G$47,"▲","-")),2)</f>
        <v>72.92</v>
      </c>
      <c r="D20" s="136">
        <f>ROUND(VALUE(SUBSTITUTE(実質収支比率等に係る経年分析!H$47,"▲","-")),2)</f>
        <v>70.760000000000005</v>
      </c>
      <c r="E20" s="136">
        <f>ROUND(VALUE(SUBSTITUTE(実質収支比率等に係る経年分析!I$47,"▲","-")),2)</f>
        <v>59.48</v>
      </c>
      <c r="F20" s="136">
        <f>ROUND(VALUE(SUBSTITUTE(実質収支比率等に係る経年分析!J$47,"▲","-")),2)</f>
        <v>47.25</v>
      </c>
    </row>
    <row r="21" spans="1:11">
      <c r="A21" s="136" t="s">
        <v>45</v>
      </c>
      <c r="B21" s="136">
        <f>IF(ISNUMBER(VALUE(SUBSTITUTE(実質収支比率等に係る経年分析!F$49,"▲","-"))),ROUND(VALUE(SUBSTITUTE(実質収支比率等に係る経年分析!F$49,"▲","-")),2),NA())</f>
        <v>6.06</v>
      </c>
      <c r="C21" s="136">
        <f>IF(ISNUMBER(VALUE(SUBSTITUTE(実質収支比率等に係る経年分析!G$49,"▲","-"))),ROUND(VALUE(SUBSTITUTE(実質収支比率等に係る経年分析!G$49,"▲","-")),2),NA())</f>
        <v>-7.23</v>
      </c>
      <c r="D21" s="136">
        <f>IF(ISNUMBER(VALUE(SUBSTITUTE(実質収支比率等に係る経年分析!H$49,"▲","-"))),ROUND(VALUE(SUBSTITUTE(実質収支比率等に係る経年分析!H$49,"▲","-")),2),NA())</f>
        <v>-23.26</v>
      </c>
      <c r="E21" s="136">
        <f>IF(ISNUMBER(VALUE(SUBSTITUTE(実質収支比率等に係る経年分析!I$49,"▲","-"))),ROUND(VALUE(SUBSTITUTE(実質収支比率等に係る経年分析!I$49,"▲","-")),2),NA())</f>
        <v>-19.649999999999999</v>
      </c>
      <c r="F21" s="136">
        <f>IF(ISNUMBER(VALUE(SUBSTITUTE(実質収支比率等に係る経年分析!J$49,"▲","-"))),ROUND(VALUE(SUBSTITUTE(実質収支比率等に係る経年分析!J$49,"▲","-")),2),NA())</f>
        <v>-33.159999999999997</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介護保険事業(介護サービス）</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農業集落排水特別会計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c r="A33" s="137" t="str">
        <f>IF(連結実質赤字比率に係る赤字・黒字の構成分析!C$37="",NA(),連結実質赤字比率に係る赤字・黒字の構成分析!C$37)</f>
        <v>簡易水道特別会計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0.83</v>
      </c>
    </row>
    <row r="34" spans="1:16">
      <c r="A34" s="137" t="str">
        <f>IF(連結実質赤字比率に係る赤字・黒字の構成分析!C$36="",NA(),連結実質赤字比率に係る赤字・黒字の構成分析!C$36)</f>
        <v>介護保険事業（事業勘定）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2.99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1.76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2.04</v>
      </c>
    </row>
    <row r="35" spans="1:16">
      <c r="A35" s="137" t="str">
        <f>IF(連結実質赤字比率に係る赤字・黒字の構成分析!C$35="",NA(),連結実質赤字比率に係る赤字・黒字の構成分析!C$35)</f>
        <v>国民健康保険事業（事業勘定）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4.1100000000000003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4.5599999999999996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1.88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4.4400000000000004</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29.33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25.11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19.95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13.61</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417</v>
      </c>
      <c r="E42" s="138"/>
      <c r="F42" s="138"/>
      <c r="G42" s="138">
        <f>'実質公債費比率（分子）の構造'!L$52</f>
        <v>431</v>
      </c>
      <c r="H42" s="138"/>
      <c r="I42" s="138"/>
      <c r="J42" s="138">
        <f>'実質公債費比率（分子）の構造'!M$52</f>
        <v>468</v>
      </c>
      <c r="K42" s="138"/>
      <c r="L42" s="138"/>
      <c r="M42" s="138">
        <f>'実質公債費比率（分子）の構造'!N$52</f>
        <v>446</v>
      </c>
      <c r="N42" s="138"/>
      <c r="O42" s="138"/>
      <c r="P42" s="138">
        <f>'実質公債費比率（分子）の構造'!O$52</f>
        <v>378</v>
      </c>
    </row>
    <row r="43" spans="1:16">
      <c r="A43" s="138" t="s">
        <v>53</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3</v>
      </c>
      <c r="C45" s="138"/>
      <c r="D45" s="138"/>
      <c r="E45" s="138">
        <f>'実質公債費比率（分子）の構造'!L$49</f>
        <v>3</v>
      </c>
      <c r="F45" s="138"/>
      <c r="G45" s="138"/>
      <c r="H45" s="138">
        <f>'実質公債費比率（分子）の構造'!M$49</f>
        <v>3</v>
      </c>
      <c r="I45" s="138"/>
      <c r="J45" s="138"/>
      <c r="K45" s="138">
        <f>'実質公債費比率（分子）の構造'!N$49</f>
        <v>3</v>
      </c>
      <c r="L45" s="138"/>
      <c r="M45" s="138"/>
      <c r="N45" s="138">
        <f>'実質公債費比率（分子）の構造'!O$49</f>
        <v>2</v>
      </c>
      <c r="O45" s="138"/>
      <c r="P45" s="138"/>
    </row>
    <row r="46" spans="1:16">
      <c r="A46" s="138" t="s">
        <v>56</v>
      </c>
      <c r="B46" s="138">
        <f>'実質公債費比率（分子）の構造'!K$48</f>
        <v>116</v>
      </c>
      <c r="C46" s="138"/>
      <c r="D46" s="138"/>
      <c r="E46" s="138">
        <f>'実質公債費比率（分子）の構造'!L$48</f>
        <v>97</v>
      </c>
      <c r="F46" s="138"/>
      <c r="G46" s="138"/>
      <c r="H46" s="138">
        <f>'実質公債費比率（分子）の構造'!M$48</f>
        <v>89</v>
      </c>
      <c r="I46" s="138"/>
      <c r="J46" s="138"/>
      <c r="K46" s="138">
        <f>'実質公債費比率（分子）の構造'!N$48</f>
        <v>89</v>
      </c>
      <c r="L46" s="138"/>
      <c r="M46" s="138"/>
      <c r="N46" s="138">
        <f>'実質公債費比率（分子）の構造'!O$48</f>
        <v>89</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457</v>
      </c>
      <c r="C49" s="138"/>
      <c r="D49" s="138"/>
      <c r="E49" s="138">
        <f>'実質公債費比率（分子）の構造'!L$45</f>
        <v>487</v>
      </c>
      <c r="F49" s="138"/>
      <c r="G49" s="138"/>
      <c r="H49" s="138">
        <f>'実質公債費比率（分子）の構造'!M$45</f>
        <v>539</v>
      </c>
      <c r="I49" s="138"/>
      <c r="J49" s="138"/>
      <c r="K49" s="138">
        <f>'実質公債費比率（分子）の構造'!N$45</f>
        <v>513</v>
      </c>
      <c r="L49" s="138"/>
      <c r="M49" s="138"/>
      <c r="N49" s="138">
        <f>'実質公債費比率（分子）の構造'!O$45</f>
        <v>429</v>
      </c>
      <c r="O49" s="138"/>
      <c r="P49" s="138"/>
    </row>
    <row r="50" spans="1:16">
      <c r="A50" s="138" t="s">
        <v>60</v>
      </c>
      <c r="B50" s="138" t="e">
        <f>NA()</f>
        <v>#N/A</v>
      </c>
      <c r="C50" s="138">
        <f>IF(ISNUMBER('実質公債費比率（分子）の構造'!K$53),'実質公債費比率（分子）の構造'!K$53,NA())</f>
        <v>159</v>
      </c>
      <c r="D50" s="138" t="e">
        <f>NA()</f>
        <v>#N/A</v>
      </c>
      <c r="E50" s="138" t="e">
        <f>NA()</f>
        <v>#N/A</v>
      </c>
      <c r="F50" s="138">
        <f>IF(ISNUMBER('実質公債費比率（分子）の構造'!L$53),'実質公債費比率（分子）の構造'!L$53,NA())</f>
        <v>156</v>
      </c>
      <c r="G50" s="138" t="e">
        <f>NA()</f>
        <v>#N/A</v>
      </c>
      <c r="H50" s="138" t="e">
        <f>NA()</f>
        <v>#N/A</v>
      </c>
      <c r="I50" s="138">
        <f>IF(ISNUMBER('実質公債費比率（分子）の構造'!M$53),'実質公債費比率（分子）の構造'!M$53,NA())</f>
        <v>163</v>
      </c>
      <c r="J50" s="138" t="e">
        <f>NA()</f>
        <v>#N/A</v>
      </c>
      <c r="K50" s="138" t="e">
        <f>NA()</f>
        <v>#N/A</v>
      </c>
      <c r="L50" s="138">
        <f>IF(ISNUMBER('実質公債費比率（分子）の構造'!N$53),'実質公債費比率（分子）の構造'!N$53,NA())</f>
        <v>159</v>
      </c>
      <c r="M50" s="138" t="e">
        <f>NA()</f>
        <v>#N/A</v>
      </c>
      <c r="N50" s="138" t="e">
        <f>NA()</f>
        <v>#N/A</v>
      </c>
      <c r="O50" s="138">
        <f>IF(ISNUMBER('実質公債費比率（分子）の構造'!O$53),'実質公債費比率（分子）の構造'!O$53,NA())</f>
        <v>142</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3942</v>
      </c>
      <c r="E56" s="137"/>
      <c r="F56" s="137"/>
      <c r="G56" s="137">
        <f>'将来負担比率（分子）の構造'!J$52</f>
        <v>3763</v>
      </c>
      <c r="H56" s="137"/>
      <c r="I56" s="137"/>
      <c r="J56" s="137">
        <f>'将来負担比率（分子）の構造'!K$52</f>
        <v>3533</v>
      </c>
      <c r="K56" s="137"/>
      <c r="L56" s="137"/>
      <c r="M56" s="137">
        <f>'将来負担比率（分子）の構造'!L$52</f>
        <v>3665</v>
      </c>
      <c r="N56" s="137"/>
      <c r="O56" s="137"/>
      <c r="P56" s="137">
        <f>'将来負担比率（分子）の構造'!M$52</f>
        <v>3587</v>
      </c>
    </row>
    <row r="57" spans="1:16">
      <c r="A57" s="137" t="s">
        <v>36</v>
      </c>
      <c r="B57" s="137"/>
      <c r="C57" s="137"/>
      <c r="D57" s="137">
        <f>'将来負担比率（分子）の構造'!I$51</f>
        <v>38</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4100</v>
      </c>
      <c r="E58" s="137"/>
      <c r="F58" s="137"/>
      <c r="G58" s="137">
        <f>'将来負担比率（分子）の構造'!J$50</f>
        <v>4993</v>
      </c>
      <c r="H58" s="137"/>
      <c r="I58" s="137"/>
      <c r="J58" s="137">
        <f>'将来負担比率（分子）の構造'!K$50</f>
        <v>5829</v>
      </c>
      <c r="K58" s="137"/>
      <c r="L58" s="137"/>
      <c r="M58" s="137">
        <f>'将来負担比率（分子）の構造'!L$50</f>
        <v>6993</v>
      </c>
      <c r="N58" s="137"/>
      <c r="O58" s="137"/>
      <c r="P58" s="137">
        <f>'将来負担比率（分子）の構造'!M$50</f>
        <v>7758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879</v>
      </c>
      <c r="C62" s="137"/>
      <c r="D62" s="137"/>
      <c r="E62" s="137">
        <f>'将来負担比率（分子）の構造'!J$45</f>
        <v>846</v>
      </c>
      <c r="F62" s="137"/>
      <c r="G62" s="137"/>
      <c r="H62" s="137">
        <f>'将来負担比率（分子）の構造'!K$45</f>
        <v>757</v>
      </c>
      <c r="I62" s="137"/>
      <c r="J62" s="137"/>
      <c r="K62" s="137">
        <f>'将来負担比率（分子）の構造'!L$45</f>
        <v>671</v>
      </c>
      <c r="L62" s="137"/>
      <c r="M62" s="137"/>
      <c r="N62" s="137">
        <f>'将来負担比率（分子）の構造'!M$45</f>
        <v>544</v>
      </c>
      <c r="O62" s="137"/>
      <c r="P62" s="137"/>
    </row>
    <row r="63" spans="1:16">
      <c r="A63" s="137" t="s">
        <v>28</v>
      </c>
      <c r="B63" s="137">
        <f>'将来負担比率（分子）の構造'!I$44</f>
        <v>17</v>
      </c>
      <c r="C63" s="137"/>
      <c r="D63" s="137"/>
      <c r="E63" s="137">
        <f>'将来負担比率（分子）の構造'!J$44</f>
        <v>12</v>
      </c>
      <c r="F63" s="137"/>
      <c r="G63" s="137"/>
      <c r="H63" s="137">
        <f>'将来負担比率（分子）の構造'!K$44</f>
        <v>23</v>
      </c>
      <c r="I63" s="137"/>
      <c r="J63" s="137"/>
      <c r="K63" s="137">
        <f>'将来負担比率（分子）の構造'!L$44</f>
        <v>6</v>
      </c>
      <c r="L63" s="137"/>
      <c r="M63" s="137"/>
      <c r="N63" s="137">
        <f>'将来負担比率（分子）の構造'!M$44</f>
        <v>4</v>
      </c>
      <c r="O63" s="137"/>
      <c r="P63" s="137"/>
    </row>
    <row r="64" spans="1:16">
      <c r="A64" s="137" t="s">
        <v>27</v>
      </c>
      <c r="B64" s="137">
        <f>'将来負担比率（分子）の構造'!I$43</f>
        <v>1138</v>
      </c>
      <c r="C64" s="137"/>
      <c r="D64" s="137"/>
      <c r="E64" s="137">
        <f>'将来負担比率（分子）の構造'!J$43</f>
        <v>1110</v>
      </c>
      <c r="F64" s="137"/>
      <c r="G64" s="137"/>
      <c r="H64" s="137">
        <f>'将来負担比率（分子）の構造'!K$43</f>
        <v>1045</v>
      </c>
      <c r="I64" s="137"/>
      <c r="J64" s="137"/>
      <c r="K64" s="137">
        <f>'将来負担比率（分子）の構造'!L$43</f>
        <v>979</v>
      </c>
      <c r="L64" s="137"/>
      <c r="M64" s="137"/>
      <c r="N64" s="137">
        <f>'将来負担比率（分子）の構造'!M$43</f>
        <v>911</v>
      </c>
      <c r="O64" s="137"/>
      <c r="P64" s="137"/>
    </row>
    <row r="65" spans="1:16">
      <c r="A65" s="137" t="s">
        <v>26</v>
      </c>
      <c r="B65" s="137">
        <f>'将来負担比率（分子）の構造'!I$42</f>
        <v>145</v>
      </c>
      <c r="C65" s="137"/>
      <c r="D65" s="137"/>
      <c r="E65" s="137">
        <f>'将来負担比率（分子）の構造'!J$42</f>
        <v>249</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4554</v>
      </c>
      <c r="C66" s="137"/>
      <c r="D66" s="137"/>
      <c r="E66" s="137">
        <f>'将来負担比率（分子）の構造'!J$41</f>
        <v>4273</v>
      </c>
      <c r="F66" s="137"/>
      <c r="G66" s="137"/>
      <c r="H66" s="137">
        <f>'将来負担比率（分子）の構造'!K$41</f>
        <v>3912</v>
      </c>
      <c r="I66" s="137"/>
      <c r="J66" s="137"/>
      <c r="K66" s="137">
        <f>'将来負担比率（分子）の構造'!L$41</f>
        <v>4130</v>
      </c>
      <c r="L66" s="137"/>
      <c r="M66" s="137"/>
      <c r="N66" s="137">
        <f>'将来負担比率（分子）の構造'!M$41</f>
        <v>4085</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411545</v>
      </c>
      <c r="S5" s="615"/>
      <c r="T5" s="615"/>
      <c r="U5" s="615"/>
      <c r="V5" s="615"/>
      <c r="W5" s="615"/>
      <c r="X5" s="615"/>
      <c r="Y5" s="616"/>
      <c r="Z5" s="617">
        <v>3.7</v>
      </c>
      <c r="AA5" s="617"/>
      <c r="AB5" s="617"/>
      <c r="AC5" s="617"/>
      <c r="AD5" s="618">
        <v>411545</v>
      </c>
      <c r="AE5" s="618"/>
      <c r="AF5" s="618"/>
      <c r="AG5" s="618"/>
      <c r="AH5" s="618"/>
      <c r="AI5" s="618"/>
      <c r="AJ5" s="618"/>
      <c r="AK5" s="618"/>
      <c r="AL5" s="619">
        <v>17.8</v>
      </c>
      <c r="AM5" s="620"/>
      <c r="AN5" s="620"/>
      <c r="AO5" s="621"/>
      <c r="AP5" s="611" t="s">
        <v>209</v>
      </c>
      <c r="AQ5" s="612"/>
      <c r="AR5" s="612"/>
      <c r="AS5" s="612"/>
      <c r="AT5" s="612"/>
      <c r="AU5" s="612"/>
      <c r="AV5" s="612"/>
      <c r="AW5" s="612"/>
      <c r="AX5" s="612"/>
      <c r="AY5" s="612"/>
      <c r="AZ5" s="612"/>
      <c r="BA5" s="612"/>
      <c r="BB5" s="612"/>
      <c r="BC5" s="612"/>
      <c r="BD5" s="612"/>
      <c r="BE5" s="612"/>
      <c r="BF5" s="613"/>
      <c r="BG5" s="625">
        <v>411545</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67998</v>
      </c>
      <c r="S6" s="626"/>
      <c r="T6" s="626"/>
      <c r="U6" s="626"/>
      <c r="V6" s="626"/>
      <c r="W6" s="626"/>
      <c r="X6" s="626"/>
      <c r="Y6" s="627"/>
      <c r="Z6" s="628">
        <v>0.6</v>
      </c>
      <c r="AA6" s="628"/>
      <c r="AB6" s="628"/>
      <c r="AC6" s="628"/>
      <c r="AD6" s="629">
        <v>67998</v>
      </c>
      <c r="AE6" s="629"/>
      <c r="AF6" s="629"/>
      <c r="AG6" s="629"/>
      <c r="AH6" s="629"/>
      <c r="AI6" s="629"/>
      <c r="AJ6" s="629"/>
      <c r="AK6" s="629"/>
      <c r="AL6" s="630">
        <v>2.9</v>
      </c>
      <c r="AM6" s="631"/>
      <c r="AN6" s="631"/>
      <c r="AO6" s="632"/>
      <c r="AP6" s="622" t="s">
        <v>215</v>
      </c>
      <c r="AQ6" s="623"/>
      <c r="AR6" s="623"/>
      <c r="AS6" s="623"/>
      <c r="AT6" s="623"/>
      <c r="AU6" s="623"/>
      <c r="AV6" s="623"/>
      <c r="AW6" s="623"/>
      <c r="AX6" s="623"/>
      <c r="AY6" s="623"/>
      <c r="AZ6" s="623"/>
      <c r="BA6" s="623"/>
      <c r="BB6" s="623"/>
      <c r="BC6" s="623"/>
      <c r="BD6" s="623"/>
      <c r="BE6" s="623"/>
      <c r="BF6" s="624"/>
      <c r="BG6" s="625">
        <v>411545</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72684</v>
      </c>
      <c r="CS6" s="626"/>
      <c r="CT6" s="626"/>
      <c r="CU6" s="626"/>
      <c r="CV6" s="626"/>
      <c r="CW6" s="626"/>
      <c r="CX6" s="626"/>
      <c r="CY6" s="627"/>
      <c r="CZ6" s="628">
        <v>0.7</v>
      </c>
      <c r="DA6" s="628"/>
      <c r="DB6" s="628"/>
      <c r="DC6" s="628"/>
      <c r="DD6" s="634">
        <v>12831</v>
      </c>
      <c r="DE6" s="626"/>
      <c r="DF6" s="626"/>
      <c r="DG6" s="626"/>
      <c r="DH6" s="626"/>
      <c r="DI6" s="626"/>
      <c r="DJ6" s="626"/>
      <c r="DK6" s="626"/>
      <c r="DL6" s="626"/>
      <c r="DM6" s="626"/>
      <c r="DN6" s="626"/>
      <c r="DO6" s="626"/>
      <c r="DP6" s="627"/>
      <c r="DQ6" s="634">
        <v>72684</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228</v>
      </c>
      <c r="S7" s="626"/>
      <c r="T7" s="626"/>
      <c r="U7" s="626"/>
      <c r="V7" s="626"/>
      <c r="W7" s="626"/>
      <c r="X7" s="626"/>
      <c r="Y7" s="627"/>
      <c r="Z7" s="628">
        <v>0</v>
      </c>
      <c r="AA7" s="628"/>
      <c r="AB7" s="628"/>
      <c r="AC7" s="628"/>
      <c r="AD7" s="629">
        <v>228</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184080</v>
      </c>
      <c r="BH7" s="626"/>
      <c r="BI7" s="626"/>
      <c r="BJ7" s="626"/>
      <c r="BK7" s="626"/>
      <c r="BL7" s="626"/>
      <c r="BM7" s="626"/>
      <c r="BN7" s="627"/>
      <c r="BO7" s="628">
        <v>44.7</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3710378</v>
      </c>
      <c r="CS7" s="626"/>
      <c r="CT7" s="626"/>
      <c r="CU7" s="626"/>
      <c r="CV7" s="626"/>
      <c r="CW7" s="626"/>
      <c r="CX7" s="626"/>
      <c r="CY7" s="627"/>
      <c r="CZ7" s="628">
        <v>36</v>
      </c>
      <c r="DA7" s="628"/>
      <c r="DB7" s="628"/>
      <c r="DC7" s="628"/>
      <c r="DD7" s="634">
        <v>652626</v>
      </c>
      <c r="DE7" s="626"/>
      <c r="DF7" s="626"/>
      <c r="DG7" s="626"/>
      <c r="DH7" s="626"/>
      <c r="DI7" s="626"/>
      <c r="DJ7" s="626"/>
      <c r="DK7" s="626"/>
      <c r="DL7" s="626"/>
      <c r="DM7" s="626"/>
      <c r="DN7" s="626"/>
      <c r="DO7" s="626"/>
      <c r="DP7" s="627"/>
      <c r="DQ7" s="634">
        <v>1038943</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642</v>
      </c>
      <c r="S8" s="626"/>
      <c r="T8" s="626"/>
      <c r="U8" s="626"/>
      <c r="V8" s="626"/>
      <c r="W8" s="626"/>
      <c r="X8" s="626"/>
      <c r="Y8" s="627"/>
      <c r="Z8" s="628">
        <v>0</v>
      </c>
      <c r="AA8" s="628"/>
      <c r="AB8" s="628"/>
      <c r="AC8" s="628"/>
      <c r="AD8" s="629">
        <v>642</v>
      </c>
      <c r="AE8" s="629"/>
      <c r="AF8" s="629"/>
      <c r="AG8" s="629"/>
      <c r="AH8" s="629"/>
      <c r="AI8" s="629"/>
      <c r="AJ8" s="629"/>
      <c r="AK8" s="629"/>
      <c r="AL8" s="630">
        <v>0</v>
      </c>
      <c r="AM8" s="631"/>
      <c r="AN8" s="631"/>
      <c r="AO8" s="632"/>
      <c r="AP8" s="622" t="s">
        <v>221</v>
      </c>
      <c r="AQ8" s="623"/>
      <c r="AR8" s="623"/>
      <c r="AS8" s="623"/>
      <c r="AT8" s="623"/>
      <c r="AU8" s="623"/>
      <c r="AV8" s="623"/>
      <c r="AW8" s="623"/>
      <c r="AX8" s="623"/>
      <c r="AY8" s="623"/>
      <c r="AZ8" s="623"/>
      <c r="BA8" s="623"/>
      <c r="BB8" s="623"/>
      <c r="BC8" s="623"/>
      <c r="BD8" s="623"/>
      <c r="BE8" s="623"/>
      <c r="BF8" s="624"/>
      <c r="BG8" s="625">
        <v>786</v>
      </c>
      <c r="BH8" s="626"/>
      <c r="BI8" s="626"/>
      <c r="BJ8" s="626"/>
      <c r="BK8" s="626"/>
      <c r="BL8" s="626"/>
      <c r="BM8" s="626"/>
      <c r="BN8" s="627"/>
      <c r="BO8" s="628">
        <v>0.2</v>
      </c>
      <c r="BP8" s="628"/>
      <c r="BQ8" s="628"/>
      <c r="BR8" s="628"/>
      <c r="BS8" s="634" t="s">
        <v>113</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902796</v>
      </c>
      <c r="CS8" s="626"/>
      <c r="CT8" s="626"/>
      <c r="CU8" s="626"/>
      <c r="CV8" s="626"/>
      <c r="CW8" s="626"/>
      <c r="CX8" s="626"/>
      <c r="CY8" s="627"/>
      <c r="CZ8" s="628">
        <v>8.8000000000000007</v>
      </c>
      <c r="DA8" s="628"/>
      <c r="DB8" s="628"/>
      <c r="DC8" s="628"/>
      <c r="DD8" s="634">
        <v>15488</v>
      </c>
      <c r="DE8" s="626"/>
      <c r="DF8" s="626"/>
      <c r="DG8" s="626"/>
      <c r="DH8" s="626"/>
      <c r="DI8" s="626"/>
      <c r="DJ8" s="626"/>
      <c r="DK8" s="626"/>
      <c r="DL8" s="626"/>
      <c r="DM8" s="626"/>
      <c r="DN8" s="626"/>
      <c r="DO8" s="626"/>
      <c r="DP8" s="627"/>
      <c r="DQ8" s="634">
        <v>447762</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370</v>
      </c>
      <c r="S9" s="626"/>
      <c r="T9" s="626"/>
      <c r="U9" s="626"/>
      <c r="V9" s="626"/>
      <c r="W9" s="626"/>
      <c r="X9" s="626"/>
      <c r="Y9" s="627"/>
      <c r="Z9" s="628">
        <v>0</v>
      </c>
      <c r="AA9" s="628"/>
      <c r="AB9" s="628"/>
      <c r="AC9" s="628"/>
      <c r="AD9" s="629">
        <v>370</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106075</v>
      </c>
      <c r="BH9" s="626"/>
      <c r="BI9" s="626"/>
      <c r="BJ9" s="626"/>
      <c r="BK9" s="626"/>
      <c r="BL9" s="626"/>
      <c r="BM9" s="626"/>
      <c r="BN9" s="627"/>
      <c r="BO9" s="628">
        <v>25.8</v>
      </c>
      <c r="BP9" s="628"/>
      <c r="BQ9" s="628"/>
      <c r="BR9" s="628"/>
      <c r="BS9" s="634" t="s">
        <v>113</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871367</v>
      </c>
      <c r="CS9" s="626"/>
      <c r="CT9" s="626"/>
      <c r="CU9" s="626"/>
      <c r="CV9" s="626"/>
      <c r="CW9" s="626"/>
      <c r="CX9" s="626"/>
      <c r="CY9" s="627"/>
      <c r="CZ9" s="628">
        <v>8.4</v>
      </c>
      <c r="DA9" s="628"/>
      <c r="DB9" s="628"/>
      <c r="DC9" s="628"/>
      <c r="DD9" s="634">
        <v>121172</v>
      </c>
      <c r="DE9" s="626"/>
      <c r="DF9" s="626"/>
      <c r="DG9" s="626"/>
      <c r="DH9" s="626"/>
      <c r="DI9" s="626"/>
      <c r="DJ9" s="626"/>
      <c r="DK9" s="626"/>
      <c r="DL9" s="626"/>
      <c r="DM9" s="626"/>
      <c r="DN9" s="626"/>
      <c r="DO9" s="626"/>
      <c r="DP9" s="627"/>
      <c r="DQ9" s="634">
        <v>354811</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89966</v>
      </c>
      <c r="S10" s="626"/>
      <c r="T10" s="626"/>
      <c r="U10" s="626"/>
      <c r="V10" s="626"/>
      <c r="W10" s="626"/>
      <c r="X10" s="626"/>
      <c r="Y10" s="627"/>
      <c r="Z10" s="628">
        <v>0.8</v>
      </c>
      <c r="AA10" s="628"/>
      <c r="AB10" s="628"/>
      <c r="AC10" s="628"/>
      <c r="AD10" s="629">
        <v>89966</v>
      </c>
      <c r="AE10" s="629"/>
      <c r="AF10" s="629"/>
      <c r="AG10" s="629"/>
      <c r="AH10" s="629"/>
      <c r="AI10" s="629"/>
      <c r="AJ10" s="629"/>
      <c r="AK10" s="629"/>
      <c r="AL10" s="630">
        <v>3.9</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12821</v>
      </c>
      <c r="BH10" s="626"/>
      <c r="BI10" s="626"/>
      <c r="BJ10" s="626"/>
      <c r="BK10" s="626"/>
      <c r="BL10" s="626"/>
      <c r="BM10" s="626"/>
      <c r="BN10" s="627"/>
      <c r="BO10" s="628">
        <v>3.1</v>
      </c>
      <c r="BP10" s="628"/>
      <c r="BQ10" s="628"/>
      <c r="BR10" s="628"/>
      <c r="BS10" s="634" t="s">
        <v>113</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360</v>
      </c>
      <c r="CS10" s="626"/>
      <c r="CT10" s="626"/>
      <c r="CU10" s="626"/>
      <c r="CV10" s="626"/>
      <c r="CW10" s="626"/>
      <c r="CX10" s="626"/>
      <c r="CY10" s="627"/>
      <c r="CZ10" s="628">
        <v>0</v>
      </c>
      <c r="DA10" s="628"/>
      <c r="DB10" s="628"/>
      <c r="DC10" s="628"/>
      <c r="DD10" s="634" t="s">
        <v>113</v>
      </c>
      <c r="DE10" s="626"/>
      <c r="DF10" s="626"/>
      <c r="DG10" s="626"/>
      <c r="DH10" s="626"/>
      <c r="DI10" s="626"/>
      <c r="DJ10" s="626"/>
      <c r="DK10" s="626"/>
      <c r="DL10" s="626"/>
      <c r="DM10" s="626"/>
      <c r="DN10" s="626"/>
      <c r="DO10" s="626"/>
      <c r="DP10" s="627"/>
      <c r="DQ10" s="634">
        <v>360</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64398</v>
      </c>
      <c r="BH11" s="626"/>
      <c r="BI11" s="626"/>
      <c r="BJ11" s="626"/>
      <c r="BK11" s="626"/>
      <c r="BL11" s="626"/>
      <c r="BM11" s="626"/>
      <c r="BN11" s="627"/>
      <c r="BO11" s="628">
        <v>15.6</v>
      </c>
      <c r="BP11" s="628"/>
      <c r="BQ11" s="628"/>
      <c r="BR11" s="628"/>
      <c r="BS11" s="634" t="s">
        <v>113</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1138075</v>
      </c>
      <c r="CS11" s="626"/>
      <c r="CT11" s="626"/>
      <c r="CU11" s="626"/>
      <c r="CV11" s="626"/>
      <c r="CW11" s="626"/>
      <c r="CX11" s="626"/>
      <c r="CY11" s="627"/>
      <c r="CZ11" s="628">
        <v>11</v>
      </c>
      <c r="DA11" s="628"/>
      <c r="DB11" s="628"/>
      <c r="DC11" s="628"/>
      <c r="DD11" s="634">
        <v>343032</v>
      </c>
      <c r="DE11" s="626"/>
      <c r="DF11" s="626"/>
      <c r="DG11" s="626"/>
      <c r="DH11" s="626"/>
      <c r="DI11" s="626"/>
      <c r="DJ11" s="626"/>
      <c r="DK11" s="626"/>
      <c r="DL11" s="626"/>
      <c r="DM11" s="626"/>
      <c r="DN11" s="626"/>
      <c r="DO11" s="626"/>
      <c r="DP11" s="627"/>
      <c r="DQ11" s="634">
        <v>325979</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194129</v>
      </c>
      <c r="BH12" s="626"/>
      <c r="BI12" s="626"/>
      <c r="BJ12" s="626"/>
      <c r="BK12" s="626"/>
      <c r="BL12" s="626"/>
      <c r="BM12" s="626"/>
      <c r="BN12" s="627"/>
      <c r="BO12" s="628">
        <v>47.2</v>
      </c>
      <c r="BP12" s="628"/>
      <c r="BQ12" s="628"/>
      <c r="BR12" s="628"/>
      <c r="BS12" s="634" t="s">
        <v>113</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102508</v>
      </c>
      <c r="CS12" s="626"/>
      <c r="CT12" s="626"/>
      <c r="CU12" s="626"/>
      <c r="CV12" s="626"/>
      <c r="CW12" s="626"/>
      <c r="CX12" s="626"/>
      <c r="CY12" s="627"/>
      <c r="CZ12" s="628">
        <v>1</v>
      </c>
      <c r="DA12" s="628"/>
      <c r="DB12" s="628"/>
      <c r="DC12" s="628"/>
      <c r="DD12" s="634">
        <v>12000</v>
      </c>
      <c r="DE12" s="626"/>
      <c r="DF12" s="626"/>
      <c r="DG12" s="626"/>
      <c r="DH12" s="626"/>
      <c r="DI12" s="626"/>
      <c r="DJ12" s="626"/>
      <c r="DK12" s="626"/>
      <c r="DL12" s="626"/>
      <c r="DM12" s="626"/>
      <c r="DN12" s="626"/>
      <c r="DO12" s="626"/>
      <c r="DP12" s="627"/>
      <c r="DQ12" s="634">
        <v>61187</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11520</v>
      </c>
      <c r="S13" s="626"/>
      <c r="T13" s="626"/>
      <c r="U13" s="626"/>
      <c r="V13" s="626"/>
      <c r="W13" s="626"/>
      <c r="X13" s="626"/>
      <c r="Y13" s="627"/>
      <c r="Z13" s="628">
        <v>0.1</v>
      </c>
      <c r="AA13" s="628"/>
      <c r="AB13" s="628"/>
      <c r="AC13" s="628"/>
      <c r="AD13" s="629">
        <v>11520</v>
      </c>
      <c r="AE13" s="629"/>
      <c r="AF13" s="629"/>
      <c r="AG13" s="629"/>
      <c r="AH13" s="629"/>
      <c r="AI13" s="629"/>
      <c r="AJ13" s="629"/>
      <c r="AK13" s="629"/>
      <c r="AL13" s="630">
        <v>0.5</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84240</v>
      </c>
      <c r="BH13" s="626"/>
      <c r="BI13" s="626"/>
      <c r="BJ13" s="626"/>
      <c r="BK13" s="626"/>
      <c r="BL13" s="626"/>
      <c r="BM13" s="626"/>
      <c r="BN13" s="627"/>
      <c r="BO13" s="628">
        <v>20.5</v>
      </c>
      <c r="BP13" s="628"/>
      <c r="BQ13" s="628"/>
      <c r="BR13" s="628"/>
      <c r="BS13" s="634" t="s">
        <v>113</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748394</v>
      </c>
      <c r="CS13" s="626"/>
      <c r="CT13" s="626"/>
      <c r="CU13" s="626"/>
      <c r="CV13" s="626"/>
      <c r="CW13" s="626"/>
      <c r="CX13" s="626"/>
      <c r="CY13" s="627"/>
      <c r="CZ13" s="628">
        <v>7.3</v>
      </c>
      <c r="DA13" s="628"/>
      <c r="DB13" s="628"/>
      <c r="DC13" s="628"/>
      <c r="DD13" s="634">
        <v>366999</v>
      </c>
      <c r="DE13" s="626"/>
      <c r="DF13" s="626"/>
      <c r="DG13" s="626"/>
      <c r="DH13" s="626"/>
      <c r="DI13" s="626"/>
      <c r="DJ13" s="626"/>
      <c r="DK13" s="626"/>
      <c r="DL13" s="626"/>
      <c r="DM13" s="626"/>
      <c r="DN13" s="626"/>
      <c r="DO13" s="626"/>
      <c r="DP13" s="627"/>
      <c r="DQ13" s="634">
        <v>106372</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20341</v>
      </c>
      <c r="BH14" s="626"/>
      <c r="BI14" s="626"/>
      <c r="BJ14" s="626"/>
      <c r="BK14" s="626"/>
      <c r="BL14" s="626"/>
      <c r="BM14" s="626"/>
      <c r="BN14" s="627"/>
      <c r="BO14" s="628">
        <v>4.9000000000000004</v>
      </c>
      <c r="BP14" s="628"/>
      <c r="BQ14" s="628"/>
      <c r="BR14" s="628"/>
      <c r="BS14" s="634" t="s">
        <v>113</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237713</v>
      </c>
      <c r="CS14" s="626"/>
      <c r="CT14" s="626"/>
      <c r="CU14" s="626"/>
      <c r="CV14" s="626"/>
      <c r="CW14" s="626"/>
      <c r="CX14" s="626"/>
      <c r="CY14" s="627"/>
      <c r="CZ14" s="628">
        <v>2.2999999999999998</v>
      </c>
      <c r="DA14" s="628"/>
      <c r="DB14" s="628"/>
      <c r="DC14" s="628"/>
      <c r="DD14" s="634">
        <v>94931</v>
      </c>
      <c r="DE14" s="626"/>
      <c r="DF14" s="626"/>
      <c r="DG14" s="626"/>
      <c r="DH14" s="626"/>
      <c r="DI14" s="626"/>
      <c r="DJ14" s="626"/>
      <c r="DK14" s="626"/>
      <c r="DL14" s="626"/>
      <c r="DM14" s="626"/>
      <c r="DN14" s="626"/>
      <c r="DO14" s="626"/>
      <c r="DP14" s="627"/>
      <c r="DQ14" s="634">
        <v>213159</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47</v>
      </c>
      <c r="S15" s="626"/>
      <c r="T15" s="626"/>
      <c r="U15" s="626"/>
      <c r="V15" s="626"/>
      <c r="W15" s="626"/>
      <c r="X15" s="626"/>
      <c r="Y15" s="627"/>
      <c r="Z15" s="628">
        <v>0</v>
      </c>
      <c r="AA15" s="628"/>
      <c r="AB15" s="628"/>
      <c r="AC15" s="628"/>
      <c r="AD15" s="629">
        <v>47</v>
      </c>
      <c r="AE15" s="629"/>
      <c r="AF15" s="629"/>
      <c r="AG15" s="629"/>
      <c r="AH15" s="629"/>
      <c r="AI15" s="629"/>
      <c r="AJ15" s="629"/>
      <c r="AK15" s="629"/>
      <c r="AL15" s="630">
        <v>0</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12995</v>
      </c>
      <c r="BH15" s="626"/>
      <c r="BI15" s="626"/>
      <c r="BJ15" s="626"/>
      <c r="BK15" s="626"/>
      <c r="BL15" s="626"/>
      <c r="BM15" s="626"/>
      <c r="BN15" s="627"/>
      <c r="BO15" s="628">
        <v>3.2</v>
      </c>
      <c r="BP15" s="628"/>
      <c r="BQ15" s="628"/>
      <c r="BR15" s="628"/>
      <c r="BS15" s="634" t="s">
        <v>113</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1611117</v>
      </c>
      <c r="CS15" s="626"/>
      <c r="CT15" s="626"/>
      <c r="CU15" s="626"/>
      <c r="CV15" s="626"/>
      <c r="CW15" s="626"/>
      <c r="CX15" s="626"/>
      <c r="CY15" s="627"/>
      <c r="CZ15" s="628">
        <v>15.6</v>
      </c>
      <c r="DA15" s="628"/>
      <c r="DB15" s="628"/>
      <c r="DC15" s="628"/>
      <c r="DD15" s="634">
        <v>968735</v>
      </c>
      <c r="DE15" s="626"/>
      <c r="DF15" s="626"/>
      <c r="DG15" s="626"/>
      <c r="DH15" s="626"/>
      <c r="DI15" s="626"/>
      <c r="DJ15" s="626"/>
      <c r="DK15" s="626"/>
      <c r="DL15" s="626"/>
      <c r="DM15" s="626"/>
      <c r="DN15" s="626"/>
      <c r="DO15" s="626"/>
      <c r="DP15" s="627"/>
      <c r="DQ15" s="634">
        <v>601791</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2677892</v>
      </c>
      <c r="S16" s="626"/>
      <c r="T16" s="626"/>
      <c r="U16" s="626"/>
      <c r="V16" s="626"/>
      <c r="W16" s="626"/>
      <c r="X16" s="626"/>
      <c r="Y16" s="627"/>
      <c r="Z16" s="628">
        <v>24.1</v>
      </c>
      <c r="AA16" s="628"/>
      <c r="AB16" s="628"/>
      <c r="AC16" s="628"/>
      <c r="AD16" s="629">
        <v>1723225</v>
      </c>
      <c r="AE16" s="629"/>
      <c r="AF16" s="629"/>
      <c r="AG16" s="629"/>
      <c r="AH16" s="629"/>
      <c r="AI16" s="629"/>
      <c r="AJ16" s="629"/>
      <c r="AK16" s="629"/>
      <c r="AL16" s="630">
        <v>74.599999999999994</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484046</v>
      </c>
      <c r="CS16" s="626"/>
      <c r="CT16" s="626"/>
      <c r="CU16" s="626"/>
      <c r="CV16" s="626"/>
      <c r="CW16" s="626"/>
      <c r="CX16" s="626"/>
      <c r="CY16" s="627"/>
      <c r="CZ16" s="628">
        <v>4.7</v>
      </c>
      <c r="DA16" s="628"/>
      <c r="DB16" s="628"/>
      <c r="DC16" s="628"/>
      <c r="DD16" s="634" t="s">
        <v>113</v>
      </c>
      <c r="DE16" s="626"/>
      <c r="DF16" s="626"/>
      <c r="DG16" s="626"/>
      <c r="DH16" s="626"/>
      <c r="DI16" s="626"/>
      <c r="DJ16" s="626"/>
      <c r="DK16" s="626"/>
      <c r="DL16" s="626"/>
      <c r="DM16" s="626"/>
      <c r="DN16" s="626"/>
      <c r="DO16" s="626"/>
      <c r="DP16" s="627"/>
      <c r="DQ16" s="634">
        <v>55321</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1723225</v>
      </c>
      <c r="S17" s="626"/>
      <c r="T17" s="626"/>
      <c r="U17" s="626"/>
      <c r="V17" s="626"/>
      <c r="W17" s="626"/>
      <c r="X17" s="626"/>
      <c r="Y17" s="627"/>
      <c r="Z17" s="628">
        <v>15.5</v>
      </c>
      <c r="AA17" s="628"/>
      <c r="AB17" s="628"/>
      <c r="AC17" s="628"/>
      <c r="AD17" s="629">
        <v>1723225</v>
      </c>
      <c r="AE17" s="629"/>
      <c r="AF17" s="629"/>
      <c r="AG17" s="629"/>
      <c r="AH17" s="629"/>
      <c r="AI17" s="629"/>
      <c r="AJ17" s="629"/>
      <c r="AK17" s="629"/>
      <c r="AL17" s="630">
        <v>74.599999999999994</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429183</v>
      </c>
      <c r="CS17" s="626"/>
      <c r="CT17" s="626"/>
      <c r="CU17" s="626"/>
      <c r="CV17" s="626"/>
      <c r="CW17" s="626"/>
      <c r="CX17" s="626"/>
      <c r="CY17" s="627"/>
      <c r="CZ17" s="628">
        <v>4.2</v>
      </c>
      <c r="DA17" s="628"/>
      <c r="DB17" s="628"/>
      <c r="DC17" s="628"/>
      <c r="DD17" s="634" t="s">
        <v>113</v>
      </c>
      <c r="DE17" s="626"/>
      <c r="DF17" s="626"/>
      <c r="DG17" s="626"/>
      <c r="DH17" s="626"/>
      <c r="DI17" s="626"/>
      <c r="DJ17" s="626"/>
      <c r="DK17" s="626"/>
      <c r="DL17" s="626"/>
      <c r="DM17" s="626"/>
      <c r="DN17" s="626"/>
      <c r="DO17" s="626"/>
      <c r="DP17" s="627"/>
      <c r="DQ17" s="634">
        <v>429183</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205085</v>
      </c>
      <c r="S18" s="626"/>
      <c r="T18" s="626"/>
      <c r="U18" s="626"/>
      <c r="V18" s="626"/>
      <c r="W18" s="626"/>
      <c r="X18" s="626"/>
      <c r="Y18" s="627"/>
      <c r="Z18" s="628">
        <v>1.8</v>
      </c>
      <c r="AA18" s="628"/>
      <c r="AB18" s="628"/>
      <c r="AC18" s="628"/>
      <c r="AD18" s="629" t="s">
        <v>113</v>
      </c>
      <c r="AE18" s="629"/>
      <c r="AF18" s="629"/>
      <c r="AG18" s="629"/>
      <c r="AH18" s="629"/>
      <c r="AI18" s="629"/>
      <c r="AJ18" s="629"/>
      <c r="AK18" s="629"/>
      <c r="AL18" s="630" t="s">
        <v>113</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v>6684</v>
      </c>
      <c r="CS18" s="626"/>
      <c r="CT18" s="626"/>
      <c r="CU18" s="626"/>
      <c r="CV18" s="626"/>
      <c r="CW18" s="626"/>
      <c r="CX18" s="626"/>
      <c r="CY18" s="627"/>
      <c r="CZ18" s="628">
        <v>0.1</v>
      </c>
      <c r="DA18" s="628"/>
      <c r="DB18" s="628"/>
      <c r="DC18" s="628"/>
      <c r="DD18" s="634">
        <v>6684</v>
      </c>
      <c r="DE18" s="626"/>
      <c r="DF18" s="626"/>
      <c r="DG18" s="626"/>
      <c r="DH18" s="626"/>
      <c r="DI18" s="626"/>
      <c r="DJ18" s="626"/>
      <c r="DK18" s="626"/>
      <c r="DL18" s="626"/>
      <c r="DM18" s="626"/>
      <c r="DN18" s="626"/>
      <c r="DO18" s="626"/>
      <c r="DP18" s="627"/>
      <c r="DQ18" s="634">
        <v>6684</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v>749582</v>
      </c>
      <c r="S19" s="626"/>
      <c r="T19" s="626"/>
      <c r="U19" s="626"/>
      <c r="V19" s="626"/>
      <c r="W19" s="626"/>
      <c r="X19" s="626"/>
      <c r="Y19" s="627"/>
      <c r="Z19" s="628">
        <v>6.7</v>
      </c>
      <c r="AA19" s="628"/>
      <c r="AB19" s="628"/>
      <c r="AC19" s="628"/>
      <c r="AD19" s="629" t="s">
        <v>113</v>
      </c>
      <c r="AE19" s="629"/>
      <c r="AF19" s="629"/>
      <c r="AG19" s="629"/>
      <c r="AH19" s="629"/>
      <c r="AI19" s="629"/>
      <c r="AJ19" s="629"/>
      <c r="AK19" s="629"/>
      <c r="AL19" s="630" t="s">
        <v>113</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3260208</v>
      </c>
      <c r="S20" s="626"/>
      <c r="T20" s="626"/>
      <c r="U20" s="626"/>
      <c r="V20" s="626"/>
      <c r="W20" s="626"/>
      <c r="X20" s="626"/>
      <c r="Y20" s="627"/>
      <c r="Z20" s="628">
        <v>29.3</v>
      </c>
      <c r="AA20" s="628"/>
      <c r="AB20" s="628"/>
      <c r="AC20" s="628"/>
      <c r="AD20" s="629">
        <v>2305541</v>
      </c>
      <c r="AE20" s="629"/>
      <c r="AF20" s="629"/>
      <c r="AG20" s="629"/>
      <c r="AH20" s="629"/>
      <c r="AI20" s="629"/>
      <c r="AJ20" s="629"/>
      <c r="AK20" s="629"/>
      <c r="AL20" s="630">
        <v>99.8</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10315305</v>
      </c>
      <c r="CS20" s="626"/>
      <c r="CT20" s="626"/>
      <c r="CU20" s="626"/>
      <c r="CV20" s="626"/>
      <c r="CW20" s="626"/>
      <c r="CX20" s="626"/>
      <c r="CY20" s="627"/>
      <c r="CZ20" s="628">
        <v>100</v>
      </c>
      <c r="DA20" s="628"/>
      <c r="DB20" s="628"/>
      <c r="DC20" s="628"/>
      <c r="DD20" s="634">
        <v>2594498</v>
      </c>
      <c r="DE20" s="626"/>
      <c r="DF20" s="626"/>
      <c r="DG20" s="626"/>
      <c r="DH20" s="626"/>
      <c r="DI20" s="626"/>
      <c r="DJ20" s="626"/>
      <c r="DK20" s="626"/>
      <c r="DL20" s="626"/>
      <c r="DM20" s="626"/>
      <c r="DN20" s="626"/>
      <c r="DO20" s="626"/>
      <c r="DP20" s="627"/>
      <c r="DQ20" s="634">
        <v>3714236</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1000</v>
      </c>
      <c r="S21" s="626"/>
      <c r="T21" s="626"/>
      <c r="U21" s="626"/>
      <c r="V21" s="626"/>
      <c r="W21" s="626"/>
      <c r="X21" s="626"/>
      <c r="Y21" s="627"/>
      <c r="Z21" s="628">
        <v>0</v>
      </c>
      <c r="AA21" s="628"/>
      <c r="AB21" s="628"/>
      <c r="AC21" s="628"/>
      <c r="AD21" s="629">
        <v>1000</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60247</v>
      </c>
      <c r="S22" s="626"/>
      <c r="T22" s="626"/>
      <c r="U22" s="626"/>
      <c r="V22" s="626"/>
      <c r="W22" s="626"/>
      <c r="X22" s="626"/>
      <c r="Y22" s="627"/>
      <c r="Z22" s="628">
        <v>0.5</v>
      </c>
      <c r="AA22" s="628"/>
      <c r="AB22" s="628"/>
      <c r="AC22" s="628"/>
      <c r="AD22" s="629" t="s">
        <v>113</v>
      </c>
      <c r="AE22" s="629"/>
      <c r="AF22" s="629"/>
      <c r="AG22" s="629"/>
      <c r="AH22" s="629"/>
      <c r="AI22" s="629"/>
      <c r="AJ22" s="629"/>
      <c r="AK22" s="629"/>
      <c r="AL22" s="630" t="s">
        <v>113</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23019</v>
      </c>
      <c r="S23" s="626"/>
      <c r="T23" s="626"/>
      <c r="U23" s="626"/>
      <c r="V23" s="626"/>
      <c r="W23" s="626"/>
      <c r="X23" s="626"/>
      <c r="Y23" s="627"/>
      <c r="Z23" s="628">
        <v>0.2</v>
      </c>
      <c r="AA23" s="628"/>
      <c r="AB23" s="628"/>
      <c r="AC23" s="628"/>
      <c r="AD23" s="629">
        <v>2763</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6744</v>
      </c>
      <c r="S24" s="626"/>
      <c r="T24" s="626"/>
      <c r="U24" s="626"/>
      <c r="V24" s="626"/>
      <c r="W24" s="626"/>
      <c r="X24" s="626"/>
      <c r="Y24" s="627"/>
      <c r="Z24" s="628">
        <v>0.1</v>
      </c>
      <c r="AA24" s="628"/>
      <c r="AB24" s="628"/>
      <c r="AC24" s="628"/>
      <c r="AD24" s="629" t="s">
        <v>113</v>
      </c>
      <c r="AE24" s="629"/>
      <c r="AF24" s="629"/>
      <c r="AG24" s="629"/>
      <c r="AH24" s="629"/>
      <c r="AI24" s="629"/>
      <c r="AJ24" s="629"/>
      <c r="AK24" s="629"/>
      <c r="AL24" s="630" t="s">
        <v>113</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1488548</v>
      </c>
      <c r="CS24" s="615"/>
      <c r="CT24" s="615"/>
      <c r="CU24" s="615"/>
      <c r="CV24" s="615"/>
      <c r="CW24" s="615"/>
      <c r="CX24" s="615"/>
      <c r="CY24" s="616"/>
      <c r="CZ24" s="654">
        <v>14.4</v>
      </c>
      <c r="DA24" s="655"/>
      <c r="DB24" s="655"/>
      <c r="DC24" s="656"/>
      <c r="DD24" s="653">
        <v>1190442</v>
      </c>
      <c r="DE24" s="615"/>
      <c r="DF24" s="615"/>
      <c r="DG24" s="615"/>
      <c r="DH24" s="615"/>
      <c r="DI24" s="615"/>
      <c r="DJ24" s="615"/>
      <c r="DK24" s="616"/>
      <c r="DL24" s="653">
        <v>1112360</v>
      </c>
      <c r="DM24" s="615"/>
      <c r="DN24" s="615"/>
      <c r="DO24" s="615"/>
      <c r="DP24" s="615"/>
      <c r="DQ24" s="615"/>
      <c r="DR24" s="615"/>
      <c r="DS24" s="615"/>
      <c r="DT24" s="615"/>
      <c r="DU24" s="615"/>
      <c r="DV24" s="616"/>
      <c r="DW24" s="619">
        <v>46.2</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3931423</v>
      </c>
      <c r="S25" s="626"/>
      <c r="T25" s="626"/>
      <c r="U25" s="626"/>
      <c r="V25" s="626"/>
      <c r="W25" s="626"/>
      <c r="X25" s="626"/>
      <c r="Y25" s="627"/>
      <c r="Z25" s="628">
        <v>35.4</v>
      </c>
      <c r="AA25" s="628"/>
      <c r="AB25" s="628"/>
      <c r="AC25" s="628"/>
      <c r="AD25" s="629" t="s">
        <v>113</v>
      </c>
      <c r="AE25" s="629"/>
      <c r="AF25" s="629"/>
      <c r="AG25" s="629"/>
      <c r="AH25" s="629"/>
      <c r="AI25" s="629"/>
      <c r="AJ25" s="629"/>
      <c r="AK25" s="629"/>
      <c r="AL25" s="630" t="s">
        <v>113</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731217</v>
      </c>
      <c r="CS25" s="657"/>
      <c r="CT25" s="657"/>
      <c r="CU25" s="657"/>
      <c r="CV25" s="657"/>
      <c r="CW25" s="657"/>
      <c r="CX25" s="657"/>
      <c r="CY25" s="658"/>
      <c r="CZ25" s="659">
        <v>7.1</v>
      </c>
      <c r="DA25" s="660"/>
      <c r="DB25" s="660"/>
      <c r="DC25" s="661"/>
      <c r="DD25" s="634">
        <v>704789</v>
      </c>
      <c r="DE25" s="657"/>
      <c r="DF25" s="657"/>
      <c r="DG25" s="657"/>
      <c r="DH25" s="657"/>
      <c r="DI25" s="657"/>
      <c r="DJ25" s="657"/>
      <c r="DK25" s="658"/>
      <c r="DL25" s="634">
        <v>629971</v>
      </c>
      <c r="DM25" s="657"/>
      <c r="DN25" s="657"/>
      <c r="DO25" s="657"/>
      <c r="DP25" s="657"/>
      <c r="DQ25" s="657"/>
      <c r="DR25" s="657"/>
      <c r="DS25" s="657"/>
      <c r="DT25" s="657"/>
      <c r="DU25" s="657"/>
      <c r="DV25" s="658"/>
      <c r="DW25" s="630">
        <v>26.2</v>
      </c>
      <c r="DX25" s="651"/>
      <c r="DY25" s="651"/>
      <c r="DZ25" s="651"/>
      <c r="EA25" s="651"/>
      <c r="EB25" s="651"/>
      <c r="EC25" s="652"/>
    </row>
    <row r="26" spans="2:133" ht="11.25" customHeight="1">
      <c r="B26" s="662" t="s">
        <v>277</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443208</v>
      </c>
      <c r="CS26" s="626"/>
      <c r="CT26" s="626"/>
      <c r="CU26" s="626"/>
      <c r="CV26" s="626"/>
      <c r="CW26" s="626"/>
      <c r="CX26" s="626"/>
      <c r="CY26" s="627"/>
      <c r="CZ26" s="659">
        <v>4.3</v>
      </c>
      <c r="DA26" s="660"/>
      <c r="DB26" s="660"/>
      <c r="DC26" s="661"/>
      <c r="DD26" s="634">
        <v>423717</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1"/>
      <c r="DY26" s="651"/>
      <c r="DZ26" s="651"/>
      <c r="EA26" s="651"/>
      <c r="EB26" s="651"/>
      <c r="EC26" s="652"/>
    </row>
    <row r="27" spans="2:133" ht="11.25" customHeight="1">
      <c r="B27" s="622" t="s">
        <v>280</v>
      </c>
      <c r="C27" s="623"/>
      <c r="D27" s="623"/>
      <c r="E27" s="623"/>
      <c r="F27" s="623"/>
      <c r="G27" s="623"/>
      <c r="H27" s="623"/>
      <c r="I27" s="623"/>
      <c r="J27" s="623"/>
      <c r="K27" s="623"/>
      <c r="L27" s="623"/>
      <c r="M27" s="623"/>
      <c r="N27" s="623"/>
      <c r="O27" s="623"/>
      <c r="P27" s="623"/>
      <c r="Q27" s="624"/>
      <c r="R27" s="625">
        <v>1151461</v>
      </c>
      <c r="S27" s="626"/>
      <c r="T27" s="626"/>
      <c r="U27" s="626"/>
      <c r="V27" s="626"/>
      <c r="W27" s="626"/>
      <c r="X27" s="626"/>
      <c r="Y27" s="627"/>
      <c r="Z27" s="628">
        <v>10.4</v>
      </c>
      <c r="AA27" s="628"/>
      <c r="AB27" s="628"/>
      <c r="AC27" s="628"/>
      <c r="AD27" s="629" t="s">
        <v>113</v>
      </c>
      <c r="AE27" s="629"/>
      <c r="AF27" s="629"/>
      <c r="AG27" s="629"/>
      <c r="AH27" s="629"/>
      <c r="AI27" s="629"/>
      <c r="AJ27" s="629"/>
      <c r="AK27" s="629"/>
      <c r="AL27" s="630" t="s">
        <v>113</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411545</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328148</v>
      </c>
      <c r="CS27" s="657"/>
      <c r="CT27" s="657"/>
      <c r="CU27" s="657"/>
      <c r="CV27" s="657"/>
      <c r="CW27" s="657"/>
      <c r="CX27" s="657"/>
      <c r="CY27" s="658"/>
      <c r="CZ27" s="659">
        <v>3.2</v>
      </c>
      <c r="DA27" s="660"/>
      <c r="DB27" s="660"/>
      <c r="DC27" s="661"/>
      <c r="DD27" s="634">
        <v>56470</v>
      </c>
      <c r="DE27" s="657"/>
      <c r="DF27" s="657"/>
      <c r="DG27" s="657"/>
      <c r="DH27" s="657"/>
      <c r="DI27" s="657"/>
      <c r="DJ27" s="657"/>
      <c r="DK27" s="658"/>
      <c r="DL27" s="634">
        <v>53206</v>
      </c>
      <c r="DM27" s="657"/>
      <c r="DN27" s="657"/>
      <c r="DO27" s="657"/>
      <c r="DP27" s="657"/>
      <c r="DQ27" s="657"/>
      <c r="DR27" s="657"/>
      <c r="DS27" s="657"/>
      <c r="DT27" s="657"/>
      <c r="DU27" s="657"/>
      <c r="DV27" s="658"/>
      <c r="DW27" s="630">
        <v>2.2000000000000002</v>
      </c>
      <c r="DX27" s="651"/>
      <c r="DY27" s="651"/>
      <c r="DZ27" s="651"/>
      <c r="EA27" s="651"/>
      <c r="EB27" s="651"/>
      <c r="EC27" s="652"/>
    </row>
    <row r="28" spans="2:133" ht="11.25" customHeight="1">
      <c r="B28" s="622" t="s">
        <v>283</v>
      </c>
      <c r="C28" s="623"/>
      <c r="D28" s="623"/>
      <c r="E28" s="623"/>
      <c r="F28" s="623"/>
      <c r="G28" s="623"/>
      <c r="H28" s="623"/>
      <c r="I28" s="623"/>
      <c r="J28" s="623"/>
      <c r="K28" s="623"/>
      <c r="L28" s="623"/>
      <c r="M28" s="623"/>
      <c r="N28" s="623"/>
      <c r="O28" s="623"/>
      <c r="P28" s="623"/>
      <c r="Q28" s="624"/>
      <c r="R28" s="625">
        <v>71124</v>
      </c>
      <c r="S28" s="626"/>
      <c r="T28" s="626"/>
      <c r="U28" s="626"/>
      <c r="V28" s="626"/>
      <c r="W28" s="626"/>
      <c r="X28" s="626"/>
      <c r="Y28" s="627"/>
      <c r="Z28" s="628">
        <v>0.6</v>
      </c>
      <c r="AA28" s="628"/>
      <c r="AB28" s="628"/>
      <c r="AC28" s="628"/>
      <c r="AD28" s="629" t="s">
        <v>113</v>
      </c>
      <c r="AE28" s="629"/>
      <c r="AF28" s="629"/>
      <c r="AG28" s="629"/>
      <c r="AH28" s="629"/>
      <c r="AI28" s="629"/>
      <c r="AJ28" s="629"/>
      <c r="AK28" s="629"/>
      <c r="AL28" s="630" t="s">
        <v>113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429183</v>
      </c>
      <c r="CS28" s="626"/>
      <c r="CT28" s="626"/>
      <c r="CU28" s="626"/>
      <c r="CV28" s="626"/>
      <c r="CW28" s="626"/>
      <c r="CX28" s="626"/>
      <c r="CY28" s="627"/>
      <c r="CZ28" s="659">
        <v>4.2</v>
      </c>
      <c r="DA28" s="660"/>
      <c r="DB28" s="660"/>
      <c r="DC28" s="661"/>
      <c r="DD28" s="634">
        <v>429183</v>
      </c>
      <c r="DE28" s="626"/>
      <c r="DF28" s="626"/>
      <c r="DG28" s="626"/>
      <c r="DH28" s="626"/>
      <c r="DI28" s="626"/>
      <c r="DJ28" s="626"/>
      <c r="DK28" s="627"/>
      <c r="DL28" s="634">
        <v>429183</v>
      </c>
      <c r="DM28" s="626"/>
      <c r="DN28" s="626"/>
      <c r="DO28" s="626"/>
      <c r="DP28" s="626"/>
      <c r="DQ28" s="626"/>
      <c r="DR28" s="626"/>
      <c r="DS28" s="626"/>
      <c r="DT28" s="626"/>
      <c r="DU28" s="626"/>
      <c r="DV28" s="627"/>
      <c r="DW28" s="630">
        <v>17.8</v>
      </c>
      <c r="DX28" s="651"/>
      <c r="DY28" s="651"/>
      <c r="DZ28" s="651"/>
      <c r="EA28" s="651"/>
      <c r="EB28" s="651"/>
      <c r="EC28" s="652"/>
    </row>
    <row r="29" spans="2:133" ht="11.25" customHeight="1">
      <c r="B29" s="622" t="s">
        <v>285</v>
      </c>
      <c r="C29" s="623"/>
      <c r="D29" s="623"/>
      <c r="E29" s="623"/>
      <c r="F29" s="623"/>
      <c r="G29" s="623"/>
      <c r="H29" s="623"/>
      <c r="I29" s="623"/>
      <c r="J29" s="623"/>
      <c r="K29" s="623"/>
      <c r="L29" s="623"/>
      <c r="M29" s="623"/>
      <c r="N29" s="623"/>
      <c r="O29" s="623"/>
      <c r="P29" s="623"/>
      <c r="Q29" s="624"/>
      <c r="R29" s="625">
        <v>291341</v>
      </c>
      <c r="S29" s="626"/>
      <c r="T29" s="626"/>
      <c r="U29" s="626"/>
      <c r="V29" s="626"/>
      <c r="W29" s="626"/>
      <c r="X29" s="626"/>
      <c r="Y29" s="627"/>
      <c r="Z29" s="628">
        <v>2.6</v>
      </c>
      <c r="AA29" s="628"/>
      <c r="AB29" s="628"/>
      <c r="AC29" s="628"/>
      <c r="AD29" s="629" t="s">
        <v>113</v>
      </c>
      <c r="AE29" s="629"/>
      <c r="AF29" s="629"/>
      <c r="AG29" s="629"/>
      <c r="AH29" s="629"/>
      <c r="AI29" s="629"/>
      <c r="AJ29" s="629"/>
      <c r="AK29" s="629"/>
      <c r="AL29" s="630" t="s">
        <v>113</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428876</v>
      </c>
      <c r="CS29" s="657"/>
      <c r="CT29" s="657"/>
      <c r="CU29" s="657"/>
      <c r="CV29" s="657"/>
      <c r="CW29" s="657"/>
      <c r="CX29" s="657"/>
      <c r="CY29" s="658"/>
      <c r="CZ29" s="659">
        <v>4.2</v>
      </c>
      <c r="DA29" s="660"/>
      <c r="DB29" s="660"/>
      <c r="DC29" s="661"/>
      <c r="DD29" s="634">
        <v>428876</v>
      </c>
      <c r="DE29" s="657"/>
      <c r="DF29" s="657"/>
      <c r="DG29" s="657"/>
      <c r="DH29" s="657"/>
      <c r="DI29" s="657"/>
      <c r="DJ29" s="657"/>
      <c r="DK29" s="658"/>
      <c r="DL29" s="634">
        <v>428876</v>
      </c>
      <c r="DM29" s="657"/>
      <c r="DN29" s="657"/>
      <c r="DO29" s="657"/>
      <c r="DP29" s="657"/>
      <c r="DQ29" s="657"/>
      <c r="DR29" s="657"/>
      <c r="DS29" s="657"/>
      <c r="DT29" s="657"/>
      <c r="DU29" s="657"/>
      <c r="DV29" s="658"/>
      <c r="DW29" s="630">
        <v>17.8</v>
      </c>
      <c r="DX29" s="651"/>
      <c r="DY29" s="651"/>
      <c r="DZ29" s="651"/>
      <c r="EA29" s="651"/>
      <c r="EB29" s="651"/>
      <c r="EC29" s="652"/>
    </row>
    <row r="30" spans="2:133" ht="11.25" customHeight="1">
      <c r="B30" s="622" t="s">
        <v>289</v>
      </c>
      <c r="C30" s="623"/>
      <c r="D30" s="623"/>
      <c r="E30" s="623"/>
      <c r="F30" s="623"/>
      <c r="G30" s="623"/>
      <c r="H30" s="623"/>
      <c r="I30" s="623"/>
      <c r="J30" s="623"/>
      <c r="K30" s="623"/>
      <c r="L30" s="623"/>
      <c r="M30" s="623"/>
      <c r="N30" s="623"/>
      <c r="O30" s="623"/>
      <c r="P30" s="623"/>
      <c r="Q30" s="624"/>
      <c r="R30" s="625">
        <v>1279041</v>
      </c>
      <c r="S30" s="626"/>
      <c r="T30" s="626"/>
      <c r="U30" s="626"/>
      <c r="V30" s="626"/>
      <c r="W30" s="626"/>
      <c r="X30" s="626"/>
      <c r="Y30" s="627"/>
      <c r="Z30" s="628">
        <v>11.5</v>
      </c>
      <c r="AA30" s="628"/>
      <c r="AB30" s="628"/>
      <c r="AC30" s="628"/>
      <c r="AD30" s="629" t="s">
        <v>113</v>
      </c>
      <c r="AE30" s="629"/>
      <c r="AF30" s="629"/>
      <c r="AG30" s="629"/>
      <c r="AH30" s="629"/>
      <c r="AI30" s="629"/>
      <c r="AJ30" s="629"/>
      <c r="AK30" s="629"/>
      <c r="AL30" s="630" t="s">
        <v>113</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99.5</v>
      </c>
      <c r="BH30" s="684"/>
      <c r="BI30" s="684"/>
      <c r="BJ30" s="684"/>
      <c r="BK30" s="684"/>
      <c r="BL30" s="684"/>
      <c r="BM30" s="620">
        <v>99</v>
      </c>
      <c r="BN30" s="684"/>
      <c r="BO30" s="684"/>
      <c r="BP30" s="684"/>
      <c r="BQ30" s="685"/>
      <c r="BR30" s="683">
        <v>96.7</v>
      </c>
      <c r="BS30" s="684"/>
      <c r="BT30" s="684"/>
      <c r="BU30" s="684"/>
      <c r="BV30" s="684"/>
      <c r="BW30" s="684"/>
      <c r="BX30" s="620">
        <v>95.7</v>
      </c>
      <c r="BY30" s="684"/>
      <c r="BZ30" s="684"/>
      <c r="CA30" s="684"/>
      <c r="CB30" s="685"/>
      <c r="CD30" s="688"/>
      <c r="CE30" s="689"/>
      <c r="CF30" s="639" t="s">
        <v>292</v>
      </c>
      <c r="CG30" s="640"/>
      <c r="CH30" s="640"/>
      <c r="CI30" s="640"/>
      <c r="CJ30" s="640"/>
      <c r="CK30" s="640"/>
      <c r="CL30" s="640"/>
      <c r="CM30" s="640"/>
      <c r="CN30" s="640"/>
      <c r="CO30" s="640"/>
      <c r="CP30" s="640"/>
      <c r="CQ30" s="641"/>
      <c r="CR30" s="625">
        <v>412425</v>
      </c>
      <c r="CS30" s="626"/>
      <c r="CT30" s="626"/>
      <c r="CU30" s="626"/>
      <c r="CV30" s="626"/>
      <c r="CW30" s="626"/>
      <c r="CX30" s="626"/>
      <c r="CY30" s="627"/>
      <c r="CZ30" s="659">
        <v>4</v>
      </c>
      <c r="DA30" s="660"/>
      <c r="DB30" s="660"/>
      <c r="DC30" s="661"/>
      <c r="DD30" s="634">
        <v>412425</v>
      </c>
      <c r="DE30" s="626"/>
      <c r="DF30" s="626"/>
      <c r="DG30" s="626"/>
      <c r="DH30" s="626"/>
      <c r="DI30" s="626"/>
      <c r="DJ30" s="626"/>
      <c r="DK30" s="627"/>
      <c r="DL30" s="634">
        <v>412425</v>
      </c>
      <c r="DM30" s="626"/>
      <c r="DN30" s="626"/>
      <c r="DO30" s="626"/>
      <c r="DP30" s="626"/>
      <c r="DQ30" s="626"/>
      <c r="DR30" s="626"/>
      <c r="DS30" s="626"/>
      <c r="DT30" s="626"/>
      <c r="DU30" s="626"/>
      <c r="DV30" s="627"/>
      <c r="DW30" s="630">
        <v>17.100000000000001</v>
      </c>
      <c r="DX30" s="651"/>
      <c r="DY30" s="651"/>
      <c r="DZ30" s="651"/>
      <c r="EA30" s="651"/>
      <c r="EB30" s="651"/>
      <c r="EC30" s="652"/>
    </row>
    <row r="31" spans="2:133" ht="11.25" customHeight="1">
      <c r="B31" s="622" t="s">
        <v>293</v>
      </c>
      <c r="C31" s="623"/>
      <c r="D31" s="623"/>
      <c r="E31" s="623"/>
      <c r="F31" s="623"/>
      <c r="G31" s="623"/>
      <c r="H31" s="623"/>
      <c r="I31" s="623"/>
      <c r="J31" s="623"/>
      <c r="K31" s="623"/>
      <c r="L31" s="623"/>
      <c r="M31" s="623"/>
      <c r="N31" s="623"/>
      <c r="O31" s="623"/>
      <c r="P31" s="623"/>
      <c r="Q31" s="624"/>
      <c r="R31" s="625">
        <v>499851</v>
      </c>
      <c r="S31" s="626"/>
      <c r="T31" s="626"/>
      <c r="U31" s="626"/>
      <c r="V31" s="626"/>
      <c r="W31" s="626"/>
      <c r="X31" s="626"/>
      <c r="Y31" s="627"/>
      <c r="Z31" s="628">
        <v>4.5</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98.9</v>
      </c>
      <c r="BH31" s="657"/>
      <c r="BI31" s="657"/>
      <c r="BJ31" s="657"/>
      <c r="BK31" s="657"/>
      <c r="BL31" s="657"/>
      <c r="BM31" s="631">
        <v>98.6</v>
      </c>
      <c r="BN31" s="681"/>
      <c r="BO31" s="681"/>
      <c r="BP31" s="681"/>
      <c r="BQ31" s="682"/>
      <c r="BR31" s="680">
        <v>93.6</v>
      </c>
      <c r="BS31" s="657"/>
      <c r="BT31" s="657"/>
      <c r="BU31" s="657"/>
      <c r="BV31" s="657"/>
      <c r="BW31" s="657"/>
      <c r="BX31" s="631">
        <v>92.6</v>
      </c>
      <c r="BY31" s="681"/>
      <c r="BZ31" s="681"/>
      <c r="CA31" s="681"/>
      <c r="CB31" s="682"/>
      <c r="CD31" s="688"/>
      <c r="CE31" s="689"/>
      <c r="CF31" s="639" t="s">
        <v>296</v>
      </c>
      <c r="CG31" s="640"/>
      <c r="CH31" s="640"/>
      <c r="CI31" s="640"/>
      <c r="CJ31" s="640"/>
      <c r="CK31" s="640"/>
      <c r="CL31" s="640"/>
      <c r="CM31" s="640"/>
      <c r="CN31" s="640"/>
      <c r="CO31" s="640"/>
      <c r="CP31" s="640"/>
      <c r="CQ31" s="641"/>
      <c r="CR31" s="625">
        <v>16451</v>
      </c>
      <c r="CS31" s="657"/>
      <c r="CT31" s="657"/>
      <c r="CU31" s="657"/>
      <c r="CV31" s="657"/>
      <c r="CW31" s="657"/>
      <c r="CX31" s="657"/>
      <c r="CY31" s="658"/>
      <c r="CZ31" s="659">
        <v>0.2</v>
      </c>
      <c r="DA31" s="660"/>
      <c r="DB31" s="660"/>
      <c r="DC31" s="661"/>
      <c r="DD31" s="634">
        <v>16451</v>
      </c>
      <c r="DE31" s="657"/>
      <c r="DF31" s="657"/>
      <c r="DG31" s="657"/>
      <c r="DH31" s="657"/>
      <c r="DI31" s="657"/>
      <c r="DJ31" s="657"/>
      <c r="DK31" s="658"/>
      <c r="DL31" s="634">
        <v>16451</v>
      </c>
      <c r="DM31" s="657"/>
      <c r="DN31" s="657"/>
      <c r="DO31" s="657"/>
      <c r="DP31" s="657"/>
      <c r="DQ31" s="657"/>
      <c r="DR31" s="657"/>
      <c r="DS31" s="657"/>
      <c r="DT31" s="657"/>
      <c r="DU31" s="657"/>
      <c r="DV31" s="658"/>
      <c r="DW31" s="630">
        <v>0.7</v>
      </c>
      <c r="DX31" s="651"/>
      <c r="DY31" s="651"/>
      <c r="DZ31" s="651"/>
      <c r="EA31" s="651"/>
      <c r="EB31" s="651"/>
      <c r="EC31" s="652"/>
    </row>
    <row r="32" spans="2:133" ht="11.25" customHeight="1">
      <c r="B32" s="622" t="s">
        <v>297</v>
      </c>
      <c r="C32" s="623"/>
      <c r="D32" s="623"/>
      <c r="E32" s="623"/>
      <c r="F32" s="623"/>
      <c r="G32" s="623"/>
      <c r="H32" s="623"/>
      <c r="I32" s="623"/>
      <c r="J32" s="623"/>
      <c r="K32" s="623"/>
      <c r="L32" s="623"/>
      <c r="M32" s="623"/>
      <c r="N32" s="623"/>
      <c r="O32" s="623"/>
      <c r="P32" s="623"/>
      <c r="Q32" s="624"/>
      <c r="R32" s="625">
        <v>170907</v>
      </c>
      <c r="S32" s="626"/>
      <c r="T32" s="626"/>
      <c r="U32" s="626"/>
      <c r="V32" s="626"/>
      <c r="W32" s="626"/>
      <c r="X32" s="626"/>
      <c r="Y32" s="627"/>
      <c r="Z32" s="628">
        <v>1.5</v>
      </c>
      <c r="AA32" s="628"/>
      <c r="AB32" s="628"/>
      <c r="AC32" s="628"/>
      <c r="AD32" s="629">
        <v>12</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100</v>
      </c>
      <c r="BH32" s="693"/>
      <c r="BI32" s="693"/>
      <c r="BJ32" s="693"/>
      <c r="BK32" s="693"/>
      <c r="BL32" s="693"/>
      <c r="BM32" s="694">
        <v>98.6</v>
      </c>
      <c r="BN32" s="693"/>
      <c r="BO32" s="693"/>
      <c r="BP32" s="693"/>
      <c r="BQ32" s="695"/>
      <c r="BR32" s="692">
        <v>100</v>
      </c>
      <c r="BS32" s="693"/>
      <c r="BT32" s="693"/>
      <c r="BU32" s="693"/>
      <c r="BV32" s="693"/>
      <c r="BW32" s="693"/>
      <c r="BX32" s="694">
        <v>98.2</v>
      </c>
      <c r="BY32" s="693"/>
      <c r="BZ32" s="693"/>
      <c r="CA32" s="693"/>
      <c r="CB32" s="695"/>
      <c r="CD32" s="690"/>
      <c r="CE32" s="691"/>
      <c r="CF32" s="639" t="s">
        <v>299</v>
      </c>
      <c r="CG32" s="640"/>
      <c r="CH32" s="640"/>
      <c r="CI32" s="640"/>
      <c r="CJ32" s="640"/>
      <c r="CK32" s="640"/>
      <c r="CL32" s="640"/>
      <c r="CM32" s="640"/>
      <c r="CN32" s="640"/>
      <c r="CO32" s="640"/>
      <c r="CP32" s="640"/>
      <c r="CQ32" s="641"/>
      <c r="CR32" s="625">
        <v>307</v>
      </c>
      <c r="CS32" s="626"/>
      <c r="CT32" s="626"/>
      <c r="CU32" s="626"/>
      <c r="CV32" s="626"/>
      <c r="CW32" s="626"/>
      <c r="CX32" s="626"/>
      <c r="CY32" s="627"/>
      <c r="CZ32" s="659">
        <v>0</v>
      </c>
      <c r="DA32" s="660"/>
      <c r="DB32" s="660"/>
      <c r="DC32" s="661"/>
      <c r="DD32" s="634">
        <v>307</v>
      </c>
      <c r="DE32" s="626"/>
      <c r="DF32" s="626"/>
      <c r="DG32" s="626"/>
      <c r="DH32" s="626"/>
      <c r="DI32" s="626"/>
      <c r="DJ32" s="626"/>
      <c r="DK32" s="627"/>
      <c r="DL32" s="634">
        <v>307</v>
      </c>
      <c r="DM32" s="626"/>
      <c r="DN32" s="626"/>
      <c r="DO32" s="626"/>
      <c r="DP32" s="626"/>
      <c r="DQ32" s="626"/>
      <c r="DR32" s="626"/>
      <c r="DS32" s="626"/>
      <c r="DT32" s="626"/>
      <c r="DU32" s="626"/>
      <c r="DV32" s="627"/>
      <c r="DW32" s="630">
        <v>0</v>
      </c>
      <c r="DX32" s="651"/>
      <c r="DY32" s="651"/>
      <c r="DZ32" s="651"/>
      <c r="EA32" s="651"/>
      <c r="EB32" s="651"/>
      <c r="EC32" s="652"/>
    </row>
    <row r="33" spans="2:133" ht="11.25" customHeight="1">
      <c r="B33" s="622" t="s">
        <v>300</v>
      </c>
      <c r="C33" s="623"/>
      <c r="D33" s="623"/>
      <c r="E33" s="623"/>
      <c r="F33" s="623"/>
      <c r="G33" s="623"/>
      <c r="H33" s="623"/>
      <c r="I33" s="623"/>
      <c r="J33" s="623"/>
      <c r="K33" s="623"/>
      <c r="L33" s="623"/>
      <c r="M33" s="623"/>
      <c r="N33" s="623"/>
      <c r="O33" s="623"/>
      <c r="P33" s="623"/>
      <c r="Q33" s="624"/>
      <c r="R33" s="625">
        <v>367026</v>
      </c>
      <c r="S33" s="626"/>
      <c r="T33" s="626"/>
      <c r="U33" s="626"/>
      <c r="V33" s="626"/>
      <c r="W33" s="626"/>
      <c r="X33" s="626"/>
      <c r="Y33" s="627"/>
      <c r="Z33" s="628">
        <v>3.3</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5748213</v>
      </c>
      <c r="CS33" s="657"/>
      <c r="CT33" s="657"/>
      <c r="CU33" s="657"/>
      <c r="CV33" s="657"/>
      <c r="CW33" s="657"/>
      <c r="CX33" s="657"/>
      <c r="CY33" s="658"/>
      <c r="CZ33" s="659">
        <v>55.7</v>
      </c>
      <c r="DA33" s="660"/>
      <c r="DB33" s="660"/>
      <c r="DC33" s="661"/>
      <c r="DD33" s="634">
        <v>1885348</v>
      </c>
      <c r="DE33" s="657"/>
      <c r="DF33" s="657"/>
      <c r="DG33" s="657"/>
      <c r="DH33" s="657"/>
      <c r="DI33" s="657"/>
      <c r="DJ33" s="657"/>
      <c r="DK33" s="658"/>
      <c r="DL33" s="634">
        <v>908251</v>
      </c>
      <c r="DM33" s="657"/>
      <c r="DN33" s="657"/>
      <c r="DO33" s="657"/>
      <c r="DP33" s="657"/>
      <c r="DQ33" s="657"/>
      <c r="DR33" s="657"/>
      <c r="DS33" s="657"/>
      <c r="DT33" s="657"/>
      <c r="DU33" s="657"/>
      <c r="DV33" s="658"/>
      <c r="DW33" s="630">
        <v>37.700000000000003</v>
      </c>
      <c r="DX33" s="651"/>
      <c r="DY33" s="651"/>
      <c r="DZ33" s="651"/>
      <c r="EA33" s="651"/>
      <c r="EB33" s="651"/>
      <c r="EC33" s="652"/>
    </row>
    <row r="34" spans="2:133" ht="11.25" customHeight="1">
      <c r="B34" s="622" t="s">
        <v>302</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2187556</v>
      </c>
      <c r="CS34" s="626"/>
      <c r="CT34" s="626"/>
      <c r="CU34" s="626"/>
      <c r="CV34" s="626"/>
      <c r="CW34" s="626"/>
      <c r="CX34" s="626"/>
      <c r="CY34" s="627"/>
      <c r="CZ34" s="659">
        <v>21.2</v>
      </c>
      <c r="DA34" s="660"/>
      <c r="DB34" s="660"/>
      <c r="DC34" s="661"/>
      <c r="DD34" s="634">
        <v>741531</v>
      </c>
      <c r="DE34" s="626"/>
      <c r="DF34" s="626"/>
      <c r="DG34" s="626"/>
      <c r="DH34" s="626"/>
      <c r="DI34" s="626"/>
      <c r="DJ34" s="626"/>
      <c r="DK34" s="627"/>
      <c r="DL34" s="634">
        <v>355139</v>
      </c>
      <c r="DM34" s="626"/>
      <c r="DN34" s="626"/>
      <c r="DO34" s="626"/>
      <c r="DP34" s="626"/>
      <c r="DQ34" s="626"/>
      <c r="DR34" s="626"/>
      <c r="DS34" s="626"/>
      <c r="DT34" s="626"/>
      <c r="DU34" s="626"/>
      <c r="DV34" s="627"/>
      <c r="DW34" s="630">
        <v>14.8</v>
      </c>
      <c r="DX34" s="651"/>
      <c r="DY34" s="651"/>
      <c r="DZ34" s="651"/>
      <c r="EA34" s="651"/>
      <c r="EB34" s="651"/>
      <c r="EC34" s="652"/>
    </row>
    <row r="35" spans="2:133" ht="11.25" customHeight="1">
      <c r="B35" s="622" t="s">
        <v>306</v>
      </c>
      <c r="C35" s="623"/>
      <c r="D35" s="623"/>
      <c r="E35" s="623"/>
      <c r="F35" s="623"/>
      <c r="G35" s="623"/>
      <c r="H35" s="623"/>
      <c r="I35" s="623"/>
      <c r="J35" s="623"/>
      <c r="K35" s="623"/>
      <c r="L35" s="623"/>
      <c r="M35" s="623"/>
      <c r="N35" s="623"/>
      <c r="O35" s="623"/>
      <c r="P35" s="623"/>
      <c r="Q35" s="624"/>
      <c r="R35" s="625">
        <v>97026</v>
      </c>
      <c r="S35" s="626"/>
      <c r="T35" s="626"/>
      <c r="U35" s="626"/>
      <c r="V35" s="626"/>
      <c r="W35" s="626"/>
      <c r="X35" s="626"/>
      <c r="Y35" s="627"/>
      <c r="Z35" s="628">
        <v>0.9</v>
      </c>
      <c r="AA35" s="628"/>
      <c r="AB35" s="628"/>
      <c r="AC35" s="628"/>
      <c r="AD35" s="629" t="s">
        <v>113</v>
      </c>
      <c r="AE35" s="629"/>
      <c r="AF35" s="629"/>
      <c r="AG35" s="629"/>
      <c r="AH35" s="629"/>
      <c r="AI35" s="629"/>
      <c r="AJ35" s="629"/>
      <c r="AK35" s="629"/>
      <c r="AL35" s="630" t="s">
        <v>113</v>
      </c>
      <c r="AM35" s="631"/>
      <c r="AN35" s="631"/>
      <c r="AO35" s="632"/>
      <c r="AP35" s="188"/>
      <c r="AQ35" s="636" t="s">
        <v>307</v>
      </c>
      <c r="AR35" s="637"/>
      <c r="AS35" s="637"/>
      <c r="AT35" s="637"/>
      <c r="AU35" s="637"/>
      <c r="AV35" s="637"/>
      <c r="AW35" s="637"/>
      <c r="AX35" s="637"/>
      <c r="AY35" s="638"/>
      <c r="AZ35" s="614">
        <v>386388</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123389</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563851</v>
      </c>
      <c r="CS35" s="657"/>
      <c r="CT35" s="657"/>
      <c r="CU35" s="657"/>
      <c r="CV35" s="657"/>
      <c r="CW35" s="657"/>
      <c r="CX35" s="657"/>
      <c r="CY35" s="658"/>
      <c r="CZ35" s="659">
        <v>5.5</v>
      </c>
      <c r="DA35" s="660"/>
      <c r="DB35" s="660"/>
      <c r="DC35" s="661"/>
      <c r="DD35" s="634">
        <v>103826</v>
      </c>
      <c r="DE35" s="657"/>
      <c r="DF35" s="657"/>
      <c r="DG35" s="657"/>
      <c r="DH35" s="657"/>
      <c r="DI35" s="657"/>
      <c r="DJ35" s="657"/>
      <c r="DK35" s="658"/>
      <c r="DL35" s="634">
        <v>44965</v>
      </c>
      <c r="DM35" s="657"/>
      <c r="DN35" s="657"/>
      <c r="DO35" s="657"/>
      <c r="DP35" s="657"/>
      <c r="DQ35" s="657"/>
      <c r="DR35" s="657"/>
      <c r="DS35" s="657"/>
      <c r="DT35" s="657"/>
      <c r="DU35" s="657"/>
      <c r="DV35" s="658"/>
      <c r="DW35" s="630">
        <v>1.9</v>
      </c>
      <c r="DX35" s="651"/>
      <c r="DY35" s="651"/>
      <c r="DZ35" s="651"/>
      <c r="EA35" s="651"/>
      <c r="EB35" s="651"/>
      <c r="EC35" s="652"/>
    </row>
    <row r="36" spans="2:133" ht="11.25" customHeight="1">
      <c r="B36" s="668" t="s">
        <v>310</v>
      </c>
      <c r="C36" s="669"/>
      <c r="D36" s="669"/>
      <c r="E36" s="669"/>
      <c r="F36" s="669"/>
      <c r="G36" s="669"/>
      <c r="H36" s="669"/>
      <c r="I36" s="669"/>
      <c r="J36" s="669"/>
      <c r="K36" s="669"/>
      <c r="L36" s="669"/>
      <c r="M36" s="669"/>
      <c r="N36" s="669"/>
      <c r="O36" s="669"/>
      <c r="P36" s="669"/>
      <c r="Q36" s="670"/>
      <c r="R36" s="697">
        <v>11113392</v>
      </c>
      <c r="S36" s="698"/>
      <c r="T36" s="698"/>
      <c r="U36" s="698"/>
      <c r="V36" s="698"/>
      <c r="W36" s="698"/>
      <c r="X36" s="698"/>
      <c r="Y36" s="699"/>
      <c r="Z36" s="700">
        <v>100</v>
      </c>
      <c r="AA36" s="700"/>
      <c r="AB36" s="700"/>
      <c r="AC36" s="700"/>
      <c r="AD36" s="701">
        <v>2309316</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114797</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90308</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797191</v>
      </c>
      <c r="CS36" s="626"/>
      <c r="CT36" s="626"/>
      <c r="CU36" s="626"/>
      <c r="CV36" s="626"/>
      <c r="CW36" s="626"/>
      <c r="CX36" s="626"/>
      <c r="CY36" s="627"/>
      <c r="CZ36" s="659">
        <v>7.7</v>
      </c>
      <c r="DA36" s="660"/>
      <c r="DB36" s="660"/>
      <c r="DC36" s="661"/>
      <c r="DD36" s="634">
        <v>514784</v>
      </c>
      <c r="DE36" s="626"/>
      <c r="DF36" s="626"/>
      <c r="DG36" s="626"/>
      <c r="DH36" s="626"/>
      <c r="DI36" s="626"/>
      <c r="DJ36" s="626"/>
      <c r="DK36" s="627"/>
      <c r="DL36" s="634">
        <v>294321</v>
      </c>
      <c r="DM36" s="626"/>
      <c r="DN36" s="626"/>
      <c r="DO36" s="626"/>
      <c r="DP36" s="626"/>
      <c r="DQ36" s="626"/>
      <c r="DR36" s="626"/>
      <c r="DS36" s="626"/>
      <c r="DT36" s="626"/>
      <c r="DU36" s="626"/>
      <c r="DV36" s="627"/>
      <c r="DW36" s="630">
        <v>12.2</v>
      </c>
      <c r="DX36" s="651"/>
      <c r="DY36" s="651"/>
      <c r="DZ36" s="651"/>
      <c r="EA36" s="651"/>
      <c r="EB36" s="651"/>
      <c r="EC36" s="652"/>
    </row>
    <row r="37" spans="2:133" ht="11.25" customHeight="1">
      <c r="AQ37" s="704" t="s">
        <v>314</v>
      </c>
      <c r="AR37" s="705"/>
      <c r="AS37" s="705"/>
      <c r="AT37" s="705"/>
      <c r="AU37" s="705"/>
      <c r="AV37" s="705"/>
      <c r="AW37" s="705"/>
      <c r="AX37" s="705"/>
      <c r="AY37" s="706"/>
      <c r="AZ37" s="625">
        <v>46282</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1090</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199824</v>
      </c>
      <c r="CS37" s="657"/>
      <c r="CT37" s="657"/>
      <c r="CU37" s="657"/>
      <c r="CV37" s="657"/>
      <c r="CW37" s="657"/>
      <c r="CX37" s="657"/>
      <c r="CY37" s="658"/>
      <c r="CZ37" s="659">
        <v>1.9</v>
      </c>
      <c r="DA37" s="660"/>
      <c r="DB37" s="660"/>
      <c r="DC37" s="661"/>
      <c r="DD37" s="634">
        <v>199824</v>
      </c>
      <c r="DE37" s="657"/>
      <c r="DF37" s="657"/>
      <c r="DG37" s="657"/>
      <c r="DH37" s="657"/>
      <c r="DI37" s="657"/>
      <c r="DJ37" s="657"/>
      <c r="DK37" s="658"/>
      <c r="DL37" s="634">
        <v>198332</v>
      </c>
      <c r="DM37" s="657"/>
      <c r="DN37" s="657"/>
      <c r="DO37" s="657"/>
      <c r="DP37" s="657"/>
      <c r="DQ37" s="657"/>
      <c r="DR37" s="657"/>
      <c r="DS37" s="657"/>
      <c r="DT37" s="657"/>
      <c r="DU37" s="657"/>
      <c r="DV37" s="658"/>
      <c r="DW37" s="630">
        <v>8.1999999999999993</v>
      </c>
      <c r="DX37" s="651"/>
      <c r="DY37" s="651"/>
      <c r="DZ37" s="651"/>
      <c r="EA37" s="651"/>
      <c r="EB37" s="651"/>
      <c r="EC37" s="652"/>
    </row>
    <row r="38" spans="2:133" ht="11.25" customHeight="1">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2225</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386388</v>
      </c>
      <c r="CS38" s="626"/>
      <c r="CT38" s="626"/>
      <c r="CU38" s="626"/>
      <c r="CV38" s="626"/>
      <c r="CW38" s="626"/>
      <c r="CX38" s="626"/>
      <c r="CY38" s="627"/>
      <c r="CZ38" s="659">
        <v>3.7</v>
      </c>
      <c r="DA38" s="660"/>
      <c r="DB38" s="660"/>
      <c r="DC38" s="661"/>
      <c r="DD38" s="634">
        <v>338720</v>
      </c>
      <c r="DE38" s="626"/>
      <c r="DF38" s="626"/>
      <c r="DG38" s="626"/>
      <c r="DH38" s="626"/>
      <c r="DI38" s="626"/>
      <c r="DJ38" s="626"/>
      <c r="DK38" s="627"/>
      <c r="DL38" s="634">
        <v>213826</v>
      </c>
      <c r="DM38" s="626"/>
      <c r="DN38" s="626"/>
      <c r="DO38" s="626"/>
      <c r="DP38" s="626"/>
      <c r="DQ38" s="626"/>
      <c r="DR38" s="626"/>
      <c r="DS38" s="626"/>
      <c r="DT38" s="626"/>
      <c r="DU38" s="626"/>
      <c r="DV38" s="627"/>
      <c r="DW38" s="630">
        <v>8.9</v>
      </c>
      <c r="DX38" s="651"/>
      <c r="DY38" s="651"/>
      <c r="DZ38" s="651"/>
      <c r="EA38" s="651"/>
      <c r="EB38" s="651"/>
      <c r="EC38" s="652"/>
    </row>
    <row r="39" spans="2:133" ht="11.25" customHeight="1">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1710227</v>
      </c>
      <c r="CS39" s="657"/>
      <c r="CT39" s="657"/>
      <c r="CU39" s="657"/>
      <c r="CV39" s="657"/>
      <c r="CW39" s="657"/>
      <c r="CX39" s="657"/>
      <c r="CY39" s="658"/>
      <c r="CZ39" s="659">
        <v>16.600000000000001</v>
      </c>
      <c r="DA39" s="660"/>
      <c r="DB39" s="660"/>
      <c r="DC39" s="661"/>
      <c r="DD39" s="634">
        <v>186487</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1"/>
      <c r="DY39" s="651"/>
      <c r="DZ39" s="651"/>
      <c r="EA39" s="651"/>
      <c r="EB39" s="651"/>
      <c r="EC39" s="652"/>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62627</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363</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103000</v>
      </c>
      <c r="CS40" s="626"/>
      <c r="CT40" s="626"/>
      <c r="CU40" s="626"/>
      <c r="CV40" s="626"/>
      <c r="CW40" s="626"/>
      <c r="CX40" s="626"/>
      <c r="CY40" s="627"/>
      <c r="CZ40" s="659">
        <v>1</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1"/>
      <c r="DY40" s="651"/>
      <c r="DZ40" s="651"/>
      <c r="EA40" s="651"/>
      <c r="EB40" s="651"/>
      <c r="EC40" s="652"/>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162682</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376</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3078544</v>
      </c>
      <c r="CS42" s="626"/>
      <c r="CT42" s="626"/>
      <c r="CU42" s="626"/>
      <c r="CV42" s="626"/>
      <c r="CW42" s="626"/>
      <c r="CX42" s="626"/>
      <c r="CY42" s="627"/>
      <c r="CZ42" s="659">
        <v>29.8</v>
      </c>
      <c r="DA42" s="708"/>
      <c r="DB42" s="708"/>
      <c r="DC42" s="709"/>
      <c r="DD42" s="634">
        <v>638446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28639</v>
      </c>
      <c r="CS43" s="657"/>
      <c r="CT43" s="657"/>
      <c r="CU43" s="657"/>
      <c r="CV43" s="657"/>
      <c r="CW43" s="657"/>
      <c r="CX43" s="657"/>
      <c r="CY43" s="658"/>
      <c r="CZ43" s="659">
        <v>0.3</v>
      </c>
      <c r="DA43" s="660"/>
      <c r="DB43" s="660"/>
      <c r="DC43" s="661"/>
      <c r="DD43" s="634">
        <v>28639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2594498</v>
      </c>
      <c r="CS44" s="626"/>
      <c r="CT44" s="626"/>
      <c r="CU44" s="626"/>
      <c r="CV44" s="626"/>
      <c r="CW44" s="626"/>
      <c r="CX44" s="626"/>
      <c r="CY44" s="627"/>
      <c r="CZ44" s="659">
        <v>25.2</v>
      </c>
      <c r="DA44" s="708"/>
      <c r="DB44" s="708"/>
      <c r="DC44" s="709"/>
      <c r="DD44" s="634">
        <v>583125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2166827</v>
      </c>
      <c r="CS45" s="657"/>
      <c r="CT45" s="657"/>
      <c r="CU45" s="657"/>
      <c r="CV45" s="657"/>
      <c r="CW45" s="657"/>
      <c r="CX45" s="657"/>
      <c r="CY45" s="658"/>
      <c r="CZ45" s="659">
        <v>21</v>
      </c>
      <c r="DA45" s="660"/>
      <c r="DB45" s="660"/>
      <c r="DC45" s="661"/>
      <c r="DD45" s="634">
        <v>308316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421596</v>
      </c>
      <c r="CS46" s="626"/>
      <c r="CT46" s="626"/>
      <c r="CU46" s="626"/>
      <c r="CV46" s="626"/>
      <c r="CW46" s="626"/>
      <c r="CX46" s="626"/>
      <c r="CY46" s="627"/>
      <c r="CZ46" s="659">
        <v>4.0999999999999996</v>
      </c>
      <c r="DA46" s="708"/>
      <c r="DB46" s="708"/>
      <c r="DC46" s="709"/>
      <c r="DD46" s="634">
        <v>268734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484046</v>
      </c>
      <c r="CS47" s="657"/>
      <c r="CT47" s="657"/>
      <c r="CU47" s="657"/>
      <c r="CV47" s="657"/>
      <c r="CW47" s="657"/>
      <c r="CX47" s="657"/>
      <c r="CY47" s="658"/>
      <c r="CZ47" s="659">
        <v>4.7</v>
      </c>
      <c r="DA47" s="660"/>
      <c r="DB47" s="660"/>
      <c r="DC47" s="661"/>
      <c r="DD47" s="634">
        <v>55321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10315305</v>
      </c>
      <c r="CS49" s="693"/>
      <c r="CT49" s="693"/>
      <c r="CU49" s="693"/>
      <c r="CV49" s="693"/>
      <c r="CW49" s="693"/>
      <c r="CX49" s="693"/>
      <c r="CY49" s="720"/>
      <c r="CZ49" s="721">
        <v>100</v>
      </c>
      <c r="DA49" s="722"/>
      <c r="DB49" s="722"/>
      <c r="DC49" s="723"/>
      <c r="DD49" s="724">
        <v>3714236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11113</v>
      </c>
      <c r="R7" s="755"/>
      <c r="S7" s="755"/>
      <c r="T7" s="755"/>
      <c r="U7" s="755"/>
      <c r="V7" s="755">
        <v>10315</v>
      </c>
      <c r="W7" s="755"/>
      <c r="X7" s="755"/>
      <c r="Y7" s="755"/>
      <c r="Z7" s="755"/>
      <c r="AA7" s="755">
        <v>798</v>
      </c>
      <c r="AB7" s="755"/>
      <c r="AC7" s="755"/>
      <c r="AD7" s="755"/>
      <c r="AE7" s="756"/>
      <c r="AF7" s="757">
        <v>378</v>
      </c>
      <c r="AG7" s="758"/>
      <c r="AH7" s="758"/>
      <c r="AI7" s="758"/>
      <c r="AJ7" s="759"/>
      <c r="AK7" s="794">
        <v>1279</v>
      </c>
      <c r="AL7" s="795"/>
      <c r="AM7" s="795"/>
      <c r="AN7" s="795"/>
      <c r="AO7" s="795"/>
      <c r="AP7" s="795">
        <v>4085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549</v>
      </c>
      <c r="BT7" s="799"/>
      <c r="BU7" s="799"/>
      <c r="BV7" s="799"/>
      <c r="BW7" s="799"/>
      <c r="BX7" s="799"/>
      <c r="BY7" s="799"/>
      <c r="BZ7" s="799"/>
      <c r="CA7" s="799"/>
      <c r="CB7" s="799"/>
      <c r="CC7" s="799"/>
      <c r="CD7" s="799"/>
      <c r="CE7" s="799"/>
      <c r="CF7" s="799"/>
      <c r="CG7" s="800"/>
      <c r="CH7" s="791">
        <v>119</v>
      </c>
      <c r="CI7" s="792"/>
      <c r="CJ7" s="792"/>
      <c r="CK7" s="792"/>
      <c r="CL7" s="793"/>
      <c r="CM7" s="791">
        <v>861</v>
      </c>
      <c r="CN7" s="792"/>
      <c r="CO7" s="792"/>
      <c r="CP7" s="792"/>
      <c r="CQ7" s="793"/>
      <c r="CR7" s="791">
        <v>80</v>
      </c>
      <c r="CS7" s="792"/>
      <c r="CT7" s="792"/>
      <c r="CU7" s="792"/>
      <c r="CV7" s="793"/>
      <c r="CW7" s="791">
        <v>0</v>
      </c>
      <c r="CX7" s="792"/>
      <c r="CY7" s="792"/>
      <c r="CZ7" s="792"/>
      <c r="DA7" s="793"/>
      <c r="DB7" s="791">
        <v>0</v>
      </c>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550</v>
      </c>
      <c r="BT8" s="789"/>
      <c r="BU8" s="789"/>
      <c r="BV8" s="789"/>
      <c r="BW8" s="789"/>
      <c r="BX8" s="789"/>
      <c r="BY8" s="789"/>
      <c r="BZ8" s="789"/>
      <c r="CA8" s="789"/>
      <c r="CB8" s="789"/>
      <c r="CC8" s="789"/>
      <c r="CD8" s="789"/>
      <c r="CE8" s="789"/>
      <c r="CF8" s="789"/>
      <c r="CG8" s="790"/>
      <c r="CH8" s="801">
        <v>1</v>
      </c>
      <c r="CI8" s="802"/>
      <c r="CJ8" s="802"/>
      <c r="CK8" s="802"/>
      <c r="CL8" s="803"/>
      <c r="CM8" s="801">
        <v>55</v>
      </c>
      <c r="CN8" s="802"/>
      <c r="CO8" s="802"/>
      <c r="CP8" s="802"/>
      <c r="CQ8" s="803"/>
      <c r="CR8" s="801">
        <v>23</v>
      </c>
      <c r="CS8" s="802"/>
      <c r="CT8" s="802"/>
      <c r="CU8" s="802"/>
      <c r="CV8" s="803"/>
      <c r="CW8" s="801">
        <v>0</v>
      </c>
      <c r="CX8" s="802"/>
      <c r="CY8" s="802"/>
      <c r="CZ8" s="802"/>
      <c r="DA8" s="803"/>
      <c r="DB8" s="801">
        <v>0</v>
      </c>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551</v>
      </c>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v>2</v>
      </c>
      <c r="CS9" s="802"/>
      <c r="CT9" s="802"/>
      <c r="CU9" s="802"/>
      <c r="CV9" s="803"/>
      <c r="CW9" s="801">
        <v>0</v>
      </c>
      <c r="CX9" s="802"/>
      <c r="CY9" s="802"/>
      <c r="CZ9" s="802"/>
      <c r="DA9" s="803"/>
      <c r="DB9" s="801">
        <v>0</v>
      </c>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552</v>
      </c>
      <c r="BT10" s="789"/>
      <c r="BU10" s="789"/>
      <c r="BV10" s="789"/>
      <c r="BW10" s="789"/>
      <c r="BX10" s="789"/>
      <c r="BY10" s="789"/>
      <c r="BZ10" s="789"/>
      <c r="CA10" s="789"/>
      <c r="CB10" s="789"/>
      <c r="CC10" s="789"/>
      <c r="CD10" s="789"/>
      <c r="CE10" s="789"/>
      <c r="CF10" s="789"/>
      <c r="CG10" s="790"/>
      <c r="CH10" s="801">
        <v>142</v>
      </c>
      <c r="CI10" s="802"/>
      <c r="CJ10" s="802"/>
      <c r="CK10" s="802"/>
      <c r="CL10" s="803"/>
      <c r="CM10" s="801">
        <v>354</v>
      </c>
      <c r="CN10" s="802"/>
      <c r="CO10" s="802"/>
      <c r="CP10" s="802"/>
      <c r="CQ10" s="803"/>
      <c r="CR10" s="801">
        <v>40</v>
      </c>
      <c r="CS10" s="802"/>
      <c r="CT10" s="802"/>
      <c r="CU10" s="802"/>
      <c r="CV10" s="803"/>
      <c r="CW10" s="801">
        <v>0</v>
      </c>
      <c r="CX10" s="802"/>
      <c r="CY10" s="802"/>
      <c r="CZ10" s="802"/>
      <c r="DA10" s="803"/>
      <c r="DB10" s="801">
        <v>0</v>
      </c>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553</v>
      </c>
      <c r="BT11" s="789"/>
      <c r="BU11" s="789"/>
      <c r="BV11" s="789"/>
      <c r="BW11" s="789"/>
      <c r="BX11" s="789"/>
      <c r="BY11" s="789"/>
      <c r="BZ11" s="789"/>
      <c r="CA11" s="789"/>
      <c r="CB11" s="789"/>
      <c r="CC11" s="789"/>
      <c r="CD11" s="789"/>
      <c r="CE11" s="789"/>
      <c r="CF11" s="789"/>
      <c r="CG11" s="790"/>
      <c r="CH11" s="801">
        <v>0</v>
      </c>
      <c r="CI11" s="802"/>
      <c r="CJ11" s="802"/>
      <c r="CK11" s="802"/>
      <c r="CL11" s="803"/>
      <c r="CM11" s="801">
        <v>34</v>
      </c>
      <c r="CN11" s="802"/>
      <c r="CO11" s="802"/>
      <c r="CP11" s="802"/>
      <c r="CQ11" s="803"/>
      <c r="CR11" s="801">
        <v>25</v>
      </c>
      <c r="CS11" s="802"/>
      <c r="CT11" s="802"/>
      <c r="CU11" s="802"/>
      <c r="CV11" s="803"/>
      <c r="CW11" s="801">
        <v>0</v>
      </c>
      <c r="CX11" s="802"/>
      <c r="CY11" s="802"/>
      <c r="CZ11" s="802"/>
      <c r="DA11" s="803"/>
      <c r="DB11" s="801">
        <v>0</v>
      </c>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554</v>
      </c>
      <c r="BT12" s="789"/>
      <c r="BU12" s="789"/>
      <c r="BV12" s="789"/>
      <c r="BW12" s="789"/>
      <c r="BX12" s="789"/>
      <c r="BY12" s="789"/>
      <c r="BZ12" s="789"/>
      <c r="CA12" s="789"/>
      <c r="CB12" s="789"/>
      <c r="CC12" s="789"/>
      <c r="CD12" s="789"/>
      <c r="CE12" s="789"/>
      <c r="CF12" s="789"/>
      <c r="CG12" s="790"/>
      <c r="CH12" s="801">
        <v>0</v>
      </c>
      <c r="CI12" s="802"/>
      <c r="CJ12" s="802"/>
      <c r="CK12" s="802"/>
      <c r="CL12" s="803"/>
      <c r="CM12" s="801">
        <v>9</v>
      </c>
      <c r="CN12" s="802"/>
      <c r="CO12" s="802"/>
      <c r="CP12" s="802"/>
      <c r="CQ12" s="803"/>
      <c r="CR12" s="801">
        <v>5</v>
      </c>
      <c r="CS12" s="802"/>
      <c r="CT12" s="802"/>
      <c r="CU12" s="802"/>
      <c r="CV12" s="803"/>
      <c r="CW12" s="801">
        <v>0</v>
      </c>
      <c r="CX12" s="802"/>
      <c r="CY12" s="802"/>
      <c r="CZ12" s="802"/>
      <c r="DA12" s="803"/>
      <c r="DB12" s="801">
        <v>0</v>
      </c>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9179</v>
      </c>
      <c r="R23" s="814"/>
      <c r="S23" s="814"/>
      <c r="T23" s="814"/>
      <c r="U23" s="814"/>
      <c r="V23" s="814">
        <v>8369</v>
      </c>
      <c r="W23" s="814"/>
      <c r="X23" s="814"/>
      <c r="Y23" s="814"/>
      <c r="Z23" s="814"/>
      <c r="AA23" s="814">
        <v>810</v>
      </c>
      <c r="AB23" s="814"/>
      <c r="AC23" s="814"/>
      <c r="AD23" s="814"/>
      <c r="AE23" s="815"/>
      <c r="AF23" s="816">
        <v>378</v>
      </c>
      <c r="AG23" s="814"/>
      <c r="AH23" s="814"/>
      <c r="AI23" s="814"/>
      <c r="AJ23" s="817"/>
      <c r="AK23" s="818"/>
      <c r="AL23" s="819"/>
      <c r="AM23" s="819"/>
      <c r="AN23" s="819"/>
      <c r="AO23" s="819"/>
      <c r="AP23" s="814">
        <v>4130</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1488</v>
      </c>
      <c r="R28" s="843"/>
      <c r="S28" s="843"/>
      <c r="T28" s="843"/>
      <c r="U28" s="843"/>
      <c r="V28" s="843">
        <v>1365</v>
      </c>
      <c r="W28" s="843"/>
      <c r="X28" s="843"/>
      <c r="Y28" s="843"/>
      <c r="Z28" s="843"/>
      <c r="AA28" s="843">
        <v>123</v>
      </c>
      <c r="AB28" s="843"/>
      <c r="AC28" s="843"/>
      <c r="AD28" s="843"/>
      <c r="AE28" s="844"/>
      <c r="AF28" s="845">
        <v>123</v>
      </c>
      <c r="AG28" s="843"/>
      <c r="AH28" s="843"/>
      <c r="AI28" s="843"/>
      <c r="AJ28" s="846"/>
      <c r="AK28" s="847">
        <v>63</v>
      </c>
      <c r="AL28" s="838"/>
      <c r="AM28" s="838"/>
      <c r="AN28" s="838"/>
      <c r="AO28" s="838"/>
      <c r="AP28" s="838"/>
      <c r="AQ28" s="838"/>
      <c r="AR28" s="838"/>
      <c r="AS28" s="838"/>
      <c r="AT28" s="838"/>
      <c r="AU28" s="838">
        <v>63</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964</v>
      </c>
      <c r="R29" s="779"/>
      <c r="S29" s="779"/>
      <c r="T29" s="779"/>
      <c r="U29" s="779"/>
      <c r="V29" s="779">
        <v>907</v>
      </c>
      <c r="W29" s="779"/>
      <c r="X29" s="779"/>
      <c r="Y29" s="779"/>
      <c r="Z29" s="779"/>
      <c r="AA29" s="779">
        <v>57</v>
      </c>
      <c r="AB29" s="779"/>
      <c r="AC29" s="779"/>
      <c r="AD29" s="779"/>
      <c r="AE29" s="780"/>
      <c r="AF29" s="781">
        <v>57</v>
      </c>
      <c r="AG29" s="782"/>
      <c r="AH29" s="782"/>
      <c r="AI29" s="782"/>
      <c r="AJ29" s="783"/>
      <c r="AK29" s="850">
        <v>144</v>
      </c>
      <c r="AL29" s="851"/>
      <c r="AM29" s="851"/>
      <c r="AN29" s="851"/>
      <c r="AO29" s="851"/>
      <c r="AP29" s="851"/>
      <c r="AQ29" s="851"/>
      <c r="AR29" s="851"/>
      <c r="AS29" s="851"/>
      <c r="AT29" s="851"/>
      <c r="AU29" s="851">
        <v>139</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6</v>
      </c>
      <c r="R30" s="779"/>
      <c r="S30" s="779"/>
      <c r="T30" s="779"/>
      <c r="U30" s="779"/>
      <c r="V30" s="779">
        <v>6</v>
      </c>
      <c r="W30" s="779"/>
      <c r="X30" s="779"/>
      <c r="Y30" s="779"/>
      <c r="Z30" s="779"/>
      <c r="AA30" s="779">
        <v>0</v>
      </c>
      <c r="AB30" s="779"/>
      <c r="AC30" s="779"/>
      <c r="AD30" s="779"/>
      <c r="AE30" s="780"/>
      <c r="AF30" s="781" t="s">
        <v>113</v>
      </c>
      <c r="AG30" s="782"/>
      <c r="AH30" s="782"/>
      <c r="AI30" s="782"/>
      <c r="AJ30" s="783"/>
      <c r="AK30" s="850"/>
      <c r="AL30" s="851"/>
      <c r="AM30" s="851"/>
      <c r="AN30" s="851"/>
      <c r="AO30" s="851"/>
      <c r="AP30" s="851"/>
      <c r="AQ30" s="851"/>
      <c r="AR30" s="851"/>
      <c r="AS30" s="851"/>
      <c r="AT30" s="851"/>
      <c r="AU30" s="851" t="s">
        <v>539</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24</v>
      </c>
      <c r="R31" s="779"/>
      <c r="S31" s="779"/>
      <c r="T31" s="779"/>
      <c r="U31" s="779"/>
      <c r="V31" s="779">
        <v>24</v>
      </c>
      <c r="W31" s="779"/>
      <c r="X31" s="779"/>
      <c r="Y31" s="779"/>
      <c r="Z31" s="779"/>
      <c r="AA31" s="779">
        <v>0</v>
      </c>
      <c r="AB31" s="779"/>
      <c r="AC31" s="779"/>
      <c r="AD31" s="779"/>
      <c r="AE31" s="780"/>
      <c r="AF31" s="781" t="s">
        <v>113</v>
      </c>
      <c r="AG31" s="782"/>
      <c r="AH31" s="782"/>
      <c r="AI31" s="782"/>
      <c r="AJ31" s="783"/>
      <c r="AK31" s="850">
        <v>24</v>
      </c>
      <c r="AL31" s="851"/>
      <c r="AM31" s="851"/>
      <c r="AN31" s="851"/>
      <c r="AO31" s="851"/>
      <c r="AP31" s="851"/>
      <c r="AQ31" s="851"/>
      <c r="AR31" s="851"/>
      <c r="AS31" s="851"/>
      <c r="AT31" s="851"/>
      <c r="AU31" s="851">
        <v>24</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383</v>
      </c>
      <c r="C32" s="776"/>
      <c r="D32" s="776"/>
      <c r="E32" s="776"/>
      <c r="F32" s="776"/>
      <c r="G32" s="776"/>
      <c r="H32" s="776"/>
      <c r="I32" s="776"/>
      <c r="J32" s="776"/>
      <c r="K32" s="776"/>
      <c r="L32" s="776"/>
      <c r="M32" s="776"/>
      <c r="N32" s="776"/>
      <c r="O32" s="776"/>
      <c r="P32" s="777"/>
      <c r="Q32" s="778">
        <v>123</v>
      </c>
      <c r="R32" s="779"/>
      <c r="S32" s="779"/>
      <c r="T32" s="779"/>
      <c r="U32" s="779"/>
      <c r="V32" s="779">
        <v>100</v>
      </c>
      <c r="W32" s="779"/>
      <c r="X32" s="779"/>
      <c r="Y32" s="779"/>
      <c r="Z32" s="779"/>
      <c r="AA32" s="779">
        <v>23</v>
      </c>
      <c r="AB32" s="779"/>
      <c r="AC32" s="779"/>
      <c r="AD32" s="779"/>
      <c r="AE32" s="780"/>
      <c r="AF32" s="781">
        <v>23</v>
      </c>
      <c r="AG32" s="782"/>
      <c r="AH32" s="782"/>
      <c r="AI32" s="782"/>
      <c r="AJ32" s="783"/>
      <c r="AK32" s="850">
        <v>116</v>
      </c>
      <c r="AL32" s="851"/>
      <c r="AM32" s="851"/>
      <c r="AN32" s="851"/>
      <c r="AO32" s="851"/>
      <c r="AP32" s="851"/>
      <c r="AQ32" s="851"/>
      <c r="AR32" s="851"/>
      <c r="AS32" s="851"/>
      <c r="AT32" s="851"/>
      <c r="AU32" s="851">
        <v>115</v>
      </c>
      <c r="AV32" s="851"/>
      <c r="AW32" s="851"/>
      <c r="AX32" s="851"/>
      <c r="AY32" s="851"/>
      <c r="AZ32" s="852"/>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385</v>
      </c>
      <c r="C33" s="776"/>
      <c r="D33" s="776"/>
      <c r="E33" s="776"/>
      <c r="F33" s="776"/>
      <c r="G33" s="776"/>
      <c r="H33" s="776"/>
      <c r="I33" s="776"/>
      <c r="J33" s="776"/>
      <c r="K33" s="776"/>
      <c r="L33" s="776"/>
      <c r="M33" s="776"/>
      <c r="N33" s="776"/>
      <c r="O33" s="776"/>
      <c r="P33" s="777"/>
      <c r="Q33" s="778">
        <v>47</v>
      </c>
      <c r="R33" s="779"/>
      <c r="S33" s="779"/>
      <c r="T33" s="779"/>
      <c r="U33" s="779"/>
      <c r="V33" s="779">
        <v>47</v>
      </c>
      <c r="W33" s="779"/>
      <c r="X33" s="779"/>
      <c r="Y33" s="779"/>
      <c r="Z33" s="779"/>
      <c r="AA33" s="779">
        <v>0</v>
      </c>
      <c r="AB33" s="779"/>
      <c r="AC33" s="779"/>
      <c r="AD33" s="779"/>
      <c r="AE33" s="780"/>
      <c r="AF33" s="781">
        <v>0</v>
      </c>
      <c r="AG33" s="782"/>
      <c r="AH33" s="782"/>
      <c r="AI33" s="782"/>
      <c r="AJ33" s="783"/>
      <c r="AK33" s="850">
        <v>46</v>
      </c>
      <c r="AL33" s="851"/>
      <c r="AM33" s="851"/>
      <c r="AN33" s="851"/>
      <c r="AO33" s="851"/>
      <c r="AP33" s="851"/>
      <c r="AQ33" s="851"/>
      <c r="AR33" s="851"/>
      <c r="AS33" s="851"/>
      <c r="AT33" s="851"/>
      <c r="AU33" s="851">
        <v>46</v>
      </c>
      <c r="AV33" s="851"/>
      <c r="AW33" s="851"/>
      <c r="AX33" s="851"/>
      <c r="AY33" s="851"/>
      <c r="AZ33" s="852"/>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204</v>
      </c>
      <c r="AG63" s="862"/>
      <c r="AH63" s="862"/>
      <c r="AI63" s="862"/>
      <c r="AJ63" s="863"/>
      <c r="AK63" s="864"/>
      <c r="AL63" s="859"/>
      <c r="AM63" s="859"/>
      <c r="AN63" s="859"/>
      <c r="AO63" s="859"/>
      <c r="AP63" s="862">
        <v>0</v>
      </c>
      <c r="AQ63" s="862"/>
      <c r="AR63" s="862"/>
      <c r="AS63" s="862"/>
      <c r="AT63" s="862"/>
      <c r="AU63" s="862">
        <v>341</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389</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390</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540</v>
      </c>
      <c r="C68" s="890"/>
      <c r="D68" s="890"/>
      <c r="E68" s="890"/>
      <c r="F68" s="890"/>
      <c r="G68" s="890"/>
      <c r="H68" s="890"/>
      <c r="I68" s="890"/>
      <c r="J68" s="890"/>
      <c r="K68" s="890"/>
      <c r="L68" s="890"/>
      <c r="M68" s="890"/>
      <c r="N68" s="890"/>
      <c r="O68" s="890"/>
      <c r="P68" s="891"/>
      <c r="Q68" s="892">
        <v>1916</v>
      </c>
      <c r="R68" s="886"/>
      <c r="S68" s="886"/>
      <c r="T68" s="886"/>
      <c r="U68" s="886"/>
      <c r="V68" s="886">
        <v>1808</v>
      </c>
      <c r="W68" s="886"/>
      <c r="X68" s="886"/>
      <c r="Y68" s="886"/>
      <c r="Z68" s="886"/>
      <c r="AA68" s="886">
        <v>108</v>
      </c>
      <c r="AB68" s="886"/>
      <c r="AC68" s="886"/>
      <c r="AD68" s="886"/>
      <c r="AE68" s="886"/>
      <c r="AF68" s="886">
        <v>108</v>
      </c>
      <c r="AG68" s="886"/>
      <c r="AH68" s="886"/>
      <c r="AI68" s="886"/>
      <c r="AJ68" s="886"/>
      <c r="AK68" s="886"/>
      <c r="AL68" s="886"/>
      <c r="AM68" s="886"/>
      <c r="AN68" s="886"/>
      <c r="AO68" s="886"/>
      <c r="AP68" s="886">
        <v>202</v>
      </c>
      <c r="AQ68" s="886"/>
      <c r="AR68" s="886"/>
      <c r="AS68" s="886"/>
      <c r="AT68" s="886"/>
      <c r="AU68" s="886">
        <v>111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541</v>
      </c>
      <c r="C69" s="894"/>
      <c r="D69" s="894"/>
      <c r="E69" s="894"/>
      <c r="F69" s="894"/>
      <c r="G69" s="894"/>
      <c r="H69" s="894"/>
      <c r="I69" s="894"/>
      <c r="J69" s="894"/>
      <c r="K69" s="894"/>
      <c r="L69" s="894"/>
      <c r="M69" s="894"/>
      <c r="N69" s="894"/>
      <c r="O69" s="894"/>
      <c r="P69" s="895"/>
      <c r="Q69" s="896">
        <v>276</v>
      </c>
      <c r="R69" s="851"/>
      <c r="S69" s="851"/>
      <c r="T69" s="851"/>
      <c r="U69" s="851"/>
      <c r="V69" s="851">
        <v>243</v>
      </c>
      <c r="W69" s="851"/>
      <c r="X69" s="851"/>
      <c r="Y69" s="851"/>
      <c r="Z69" s="851"/>
      <c r="AA69" s="851">
        <v>33</v>
      </c>
      <c r="AB69" s="851"/>
      <c r="AC69" s="851"/>
      <c r="AD69" s="851"/>
      <c r="AE69" s="851"/>
      <c r="AF69" s="851">
        <v>33</v>
      </c>
      <c r="AG69" s="851"/>
      <c r="AH69" s="851"/>
      <c r="AI69" s="851"/>
      <c r="AJ69" s="851"/>
      <c r="AK69" s="851"/>
      <c r="AL69" s="851"/>
      <c r="AM69" s="851"/>
      <c r="AN69" s="851"/>
      <c r="AO69" s="851"/>
      <c r="AP69" s="851">
        <v>161</v>
      </c>
      <c r="AQ69" s="851"/>
      <c r="AR69" s="851"/>
      <c r="AS69" s="851"/>
      <c r="AT69" s="851"/>
      <c r="AU69" s="851">
        <v>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542</v>
      </c>
      <c r="C70" s="894"/>
      <c r="D70" s="894"/>
      <c r="E70" s="894"/>
      <c r="F70" s="894"/>
      <c r="G70" s="894"/>
      <c r="H70" s="894"/>
      <c r="I70" s="894"/>
      <c r="J70" s="894"/>
      <c r="K70" s="894"/>
      <c r="L70" s="894"/>
      <c r="M70" s="894"/>
      <c r="N70" s="894"/>
      <c r="O70" s="894"/>
      <c r="P70" s="895"/>
      <c r="Q70" s="896">
        <v>10590</v>
      </c>
      <c r="R70" s="851"/>
      <c r="S70" s="851"/>
      <c r="T70" s="851"/>
      <c r="U70" s="851"/>
      <c r="V70" s="851">
        <v>9677</v>
      </c>
      <c r="W70" s="851"/>
      <c r="X70" s="851"/>
      <c r="Y70" s="851"/>
      <c r="Z70" s="851"/>
      <c r="AA70" s="851">
        <v>913</v>
      </c>
      <c r="AB70" s="851"/>
      <c r="AC70" s="851"/>
      <c r="AD70" s="851"/>
      <c r="AE70" s="851"/>
      <c r="AF70" s="851"/>
      <c r="AG70" s="851"/>
      <c r="AH70" s="851"/>
      <c r="AI70" s="851"/>
      <c r="AJ70" s="851"/>
      <c r="AK70" s="851">
        <v>15</v>
      </c>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543</v>
      </c>
      <c r="C71" s="894"/>
      <c r="D71" s="894"/>
      <c r="E71" s="894"/>
      <c r="F71" s="894"/>
      <c r="G71" s="894"/>
      <c r="H71" s="894"/>
      <c r="I71" s="894"/>
      <c r="J71" s="894"/>
      <c r="K71" s="894"/>
      <c r="L71" s="894"/>
      <c r="M71" s="894"/>
      <c r="N71" s="894"/>
      <c r="O71" s="894"/>
      <c r="P71" s="895"/>
      <c r="Q71" s="896">
        <v>1588</v>
      </c>
      <c r="R71" s="851"/>
      <c r="S71" s="851"/>
      <c r="T71" s="851"/>
      <c r="U71" s="851"/>
      <c r="V71" s="851">
        <v>1587</v>
      </c>
      <c r="W71" s="851"/>
      <c r="X71" s="851"/>
      <c r="Y71" s="851"/>
      <c r="Z71" s="851"/>
      <c r="AA71" s="851">
        <v>1</v>
      </c>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544</v>
      </c>
      <c r="C72" s="894"/>
      <c r="D72" s="894"/>
      <c r="E72" s="894"/>
      <c r="F72" s="894"/>
      <c r="G72" s="894"/>
      <c r="H72" s="894"/>
      <c r="I72" s="894"/>
      <c r="J72" s="894"/>
      <c r="K72" s="894"/>
      <c r="L72" s="894"/>
      <c r="M72" s="894"/>
      <c r="N72" s="894"/>
      <c r="O72" s="894"/>
      <c r="P72" s="895"/>
      <c r="Q72" s="896">
        <v>2</v>
      </c>
      <c r="R72" s="851"/>
      <c r="S72" s="851"/>
      <c r="T72" s="851"/>
      <c r="U72" s="851"/>
      <c r="V72" s="851">
        <v>1</v>
      </c>
      <c r="W72" s="851"/>
      <c r="X72" s="851"/>
      <c r="Y72" s="851"/>
      <c r="Z72" s="851"/>
      <c r="AA72" s="851">
        <v>1</v>
      </c>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545</v>
      </c>
      <c r="C73" s="894"/>
      <c r="D73" s="894"/>
      <c r="E73" s="894"/>
      <c r="F73" s="894"/>
      <c r="G73" s="894"/>
      <c r="H73" s="894"/>
      <c r="I73" s="894"/>
      <c r="J73" s="894"/>
      <c r="K73" s="894"/>
      <c r="L73" s="894"/>
      <c r="M73" s="894"/>
      <c r="N73" s="894"/>
      <c r="O73" s="894"/>
      <c r="P73" s="895"/>
      <c r="Q73" s="896">
        <v>54</v>
      </c>
      <c r="R73" s="851"/>
      <c r="S73" s="851"/>
      <c r="T73" s="851"/>
      <c r="U73" s="851"/>
      <c r="V73" s="851">
        <v>48</v>
      </c>
      <c r="W73" s="851"/>
      <c r="X73" s="851"/>
      <c r="Y73" s="851"/>
      <c r="Z73" s="851"/>
      <c r="AA73" s="851">
        <v>6</v>
      </c>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546</v>
      </c>
      <c r="C74" s="894"/>
      <c r="D74" s="894"/>
      <c r="E74" s="894"/>
      <c r="F74" s="894"/>
      <c r="G74" s="894"/>
      <c r="H74" s="894"/>
      <c r="I74" s="894"/>
      <c r="J74" s="894"/>
      <c r="K74" s="894"/>
      <c r="L74" s="894"/>
      <c r="M74" s="894"/>
      <c r="N74" s="894"/>
      <c r="O74" s="894"/>
      <c r="P74" s="895"/>
      <c r="Q74" s="896">
        <v>42</v>
      </c>
      <c r="R74" s="851"/>
      <c r="S74" s="851"/>
      <c r="T74" s="851"/>
      <c r="U74" s="851"/>
      <c r="V74" s="851">
        <v>37</v>
      </c>
      <c r="W74" s="851"/>
      <c r="X74" s="851"/>
      <c r="Y74" s="851"/>
      <c r="Z74" s="851"/>
      <c r="AA74" s="851">
        <v>5</v>
      </c>
      <c r="AB74" s="851"/>
      <c r="AC74" s="851"/>
      <c r="AD74" s="851"/>
      <c r="AE74" s="851"/>
      <c r="AF74" s="851"/>
      <c r="AG74" s="851"/>
      <c r="AH74" s="851"/>
      <c r="AI74" s="851"/>
      <c r="AJ74" s="851"/>
      <c r="AK74" s="851">
        <v>18</v>
      </c>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547</v>
      </c>
      <c r="C75" s="894"/>
      <c r="D75" s="894"/>
      <c r="E75" s="894"/>
      <c r="F75" s="894"/>
      <c r="G75" s="894"/>
      <c r="H75" s="894"/>
      <c r="I75" s="894"/>
      <c r="J75" s="894"/>
      <c r="K75" s="894"/>
      <c r="L75" s="894"/>
      <c r="M75" s="894"/>
      <c r="N75" s="894"/>
      <c r="O75" s="894"/>
      <c r="P75" s="895"/>
      <c r="Q75" s="899">
        <v>771</v>
      </c>
      <c r="R75" s="900"/>
      <c r="S75" s="900"/>
      <c r="T75" s="900"/>
      <c r="U75" s="850"/>
      <c r="V75" s="901">
        <v>722</v>
      </c>
      <c r="W75" s="900"/>
      <c r="X75" s="900"/>
      <c r="Y75" s="900"/>
      <c r="Z75" s="850"/>
      <c r="AA75" s="901">
        <v>49</v>
      </c>
      <c r="AB75" s="900"/>
      <c r="AC75" s="900"/>
      <c r="AD75" s="900"/>
      <c r="AE75" s="850"/>
      <c r="AF75" s="901">
        <v>49</v>
      </c>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548</v>
      </c>
      <c r="C76" s="894"/>
      <c r="D76" s="894"/>
      <c r="E76" s="894"/>
      <c r="F76" s="894"/>
      <c r="G76" s="894"/>
      <c r="H76" s="894"/>
      <c r="I76" s="894"/>
      <c r="J76" s="894"/>
      <c r="K76" s="894"/>
      <c r="L76" s="894"/>
      <c r="M76" s="894"/>
      <c r="N76" s="894"/>
      <c r="O76" s="894"/>
      <c r="P76" s="895"/>
      <c r="Q76" s="899">
        <v>246870</v>
      </c>
      <c r="R76" s="900"/>
      <c r="S76" s="900"/>
      <c r="T76" s="900"/>
      <c r="U76" s="850"/>
      <c r="V76" s="901">
        <v>235027</v>
      </c>
      <c r="W76" s="900"/>
      <c r="X76" s="900"/>
      <c r="Y76" s="900"/>
      <c r="Z76" s="850"/>
      <c r="AA76" s="901">
        <v>11843</v>
      </c>
      <c r="AB76" s="900"/>
      <c r="AC76" s="900"/>
      <c r="AD76" s="900"/>
      <c r="AE76" s="850"/>
      <c r="AF76" s="901">
        <v>11843</v>
      </c>
      <c r="AG76" s="900"/>
      <c r="AH76" s="900"/>
      <c r="AI76" s="900"/>
      <c r="AJ76" s="850"/>
      <c r="AK76" s="901">
        <v>516</v>
      </c>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141</v>
      </c>
      <c r="AG88" s="862"/>
      <c r="AH88" s="862"/>
      <c r="AI88" s="862"/>
      <c r="AJ88" s="862"/>
      <c r="AK88" s="859"/>
      <c r="AL88" s="859"/>
      <c r="AM88" s="859"/>
      <c r="AN88" s="859"/>
      <c r="AO88" s="859"/>
      <c r="AP88" s="862">
        <v>363</v>
      </c>
      <c r="AQ88" s="862"/>
      <c r="AR88" s="862"/>
      <c r="AS88" s="862"/>
      <c r="AT88" s="862"/>
      <c r="AU88" s="862">
        <v>115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175</v>
      </c>
      <c r="CS102" s="870"/>
      <c r="CT102" s="870"/>
      <c r="CU102" s="870"/>
      <c r="CV102" s="913"/>
      <c r="CW102" s="912">
        <v>0</v>
      </c>
      <c r="CX102" s="870"/>
      <c r="CY102" s="870"/>
      <c r="CZ102" s="870"/>
      <c r="DA102" s="913"/>
      <c r="DB102" s="912">
        <v>0</v>
      </c>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287</v>
      </c>
      <c r="AG109" s="915"/>
      <c r="AH109" s="915"/>
      <c r="AI109" s="915"/>
      <c r="AJ109" s="916"/>
      <c r="AK109" s="914" t="s">
        <v>286</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287</v>
      </c>
      <c r="BW109" s="915"/>
      <c r="BX109" s="915"/>
      <c r="BY109" s="915"/>
      <c r="BZ109" s="916"/>
      <c r="CA109" s="914" t="s">
        <v>286</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287</v>
      </c>
      <c r="DM109" s="915"/>
      <c r="DN109" s="915"/>
      <c r="DO109" s="915"/>
      <c r="DP109" s="916"/>
      <c r="DQ109" s="914" t="s">
        <v>286</v>
      </c>
      <c r="DR109" s="915"/>
      <c r="DS109" s="915"/>
      <c r="DT109" s="915"/>
      <c r="DU109" s="916"/>
      <c r="DV109" s="914" t="s">
        <v>401</v>
      </c>
      <c r="DW109" s="915"/>
      <c r="DX109" s="915"/>
      <c r="DY109" s="915"/>
      <c r="DZ109" s="917"/>
    </row>
    <row r="110" spans="1:131" s="199" customFormat="1" ht="26.25" customHeight="1">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539365</v>
      </c>
      <c r="AB110" s="922"/>
      <c r="AC110" s="922"/>
      <c r="AD110" s="922"/>
      <c r="AE110" s="923"/>
      <c r="AF110" s="924">
        <v>513170</v>
      </c>
      <c r="AG110" s="922"/>
      <c r="AH110" s="922"/>
      <c r="AI110" s="922"/>
      <c r="AJ110" s="923"/>
      <c r="AK110" s="924">
        <v>428876</v>
      </c>
      <c r="AL110" s="922"/>
      <c r="AM110" s="922"/>
      <c r="AN110" s="922"/>
      <c r="AO110" s="923"/>
      <c r="AP110" s="925">
        <v>17.899999999999999</v>
      </c>
      <c r="AQ110" s="926"/>
      <c r="AR110" s="926"/>
      <c r="AS110" s="926"/>
      <c r="AT110" s="927"/>
      <c r="AU110" s="928" t="s">
        <v>62</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3912421</v>
      </c>
      <c r="BR110" s="957"/>
      <c r="BS110" s="957"/>
      <c r="BT110" s="957"/>
      <c r="BU110" s="957"/>
      <c r="BV110" s="957">
        <v>4130451</v>
      </c>
      <c r="BW110" s="957"/>
      <c r="BX110" s="957"/>
      <c r="BY110" s="957"/>
      <c r="BZ110" s="957"/>
      <c r="CA110" s="957">
        <v>4085052</v>
      </c>
      <c r="CB110" s="957"/>
      <c r="CC110" s="957"/>
      <c r="CD110" s="957"/>
      <c r="CE110" s="957"/>
      <c r="CF110" s="971">
        <v>170.4</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1044511</v>
      </c>
      <c r="BR112" s="950"/>
      <c r="BS112" s="950"/>
      <c r="BT112" s="950"/>
      <c r="BU112" s="950"/>
      <c r="BV112" s="950">
        <v>979495</v>
      </c>
      <c r="BW112" s="950"/>
      <c r="BX112" s="950"/>
      <c r="BY112" s="950"/>
      <c r="BZ112" s="950"/>
      <c r="CA112" s="950">
        <v>910928</v>
      </c>
      <c r="CB112" s="950"/>
      <c r="CC112" s="950"/>
      <c r="CD112" s="950"/>
      <c r="CE112" s="950"/>
      <c r="CF112" s="944">
        <v>38</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89049</v>
      </c>
      <c r="AB113" s="964"/>
      <c r="AC113" s="964"/>
      <c r="AD113" s="964"/>
      <c r="AE113" s="965"/>
      <c r="AF113" s="966">
        <v>88712</v>
      </c>
      <c r="AG113" s="964"/>
      <c r="AH113" s="964"/>
      <c r="AI113" s="964"/>
      <c r="AJ113" s="965"/>
      <c r="AK113" s="966">
        <v>89015</v>
      </c>
      <c r="AL113" s="964"/>
      <c r="AM113" s="964"/>
      <c r="AN113" s="964"/>
      <c r="AO113" s="965"/>
      <c r="AP113" s="967">
        <v>3.7</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23334</v>
      </c>
      <c r="BR113" s="950"/>
      <c r="BS113" s="950"/>
      <c r="BT113" s="950"/>
      <c r="BU113" s="950"/>
      <c r="BV113" s="950">
        <v>6347</v>
      </c>
      <c r="BW113" s="950"/>
      <c r="BX113" s="950"/>
      <c r="BY113" s="950"/>
      <c r="BZ113" s="950"/>
      <c r="CA113" s="950">
        <v>4050</v>
      </c>
      <c r="CB113" s="950"/>
      <c r="CC113" s="950"/>
      <c r="CD113" s="950"/>
      <c r="CE113" s="950"/>
      <c r="CF113" s="944">
        <v>0.2</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3482</v>
      </c>
      <c r="AB114" s="989"/>
      <c r="AC114" s="989"/>
      <c r="AD114" s="989"/>
      <c r="AE114" s="990"/>
      <c r="AF114" s="991">
        <v>2663</v>
      </c>
      <c r="AG114" s="989"/>
      <c r="AH114" s="989"/>
      <c r="AI114" s="989"/>
      <c r="AJ114" s="990"/>
      <c r="AK114" s="991">
        <v>2380</v>
      </c>
      <c r="AL114" s="989"/>
      <c r="AM114" s="989"/>
      <c r="AN114" s="989"/>
      <c r="AO114" s="990"/>
      <c r="AP114" s="992">
        <v>0.1</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756839</v>
      </c>
      <c r="BR114" s="950"/>
      <c r="BS114" s="950"/>
      <c r="BT114" s="950"/>
      <c r="BU114" s="950"/>
      <c r="BV114" s="950">
        <v>670730</v>
      </c>
      <c r="BW114" s="950"/>
      <c r="BX114" s="950"/>
      <c r="BY114" s="950"/>
      <c r="BZ114" s="950"/>
      <c r="CA114" s="950">
        <v>544310</v>
      </c>
      <c r="CB114" s="950"/>
      <c r="CC114" s="950"/>
      <c r="CD114" s="950"/>
      <c r="CE114" s="950"/>
      <c r="CF114" s="944">
        <v>22.7</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113</v>
      </c>
      <c r="AB115" s="964"/>
      <c r="AC115" s="964"/>
      <c r="AD115" s="964"/>
      <c r="AE115" s="965"/>
      <c r="AF115" s="966" t="s">
        <v>113</v>
      </c>
      <c r="AG115" s="964"/>
      <c r="AH115" s="964"/>
      <c r="AI115" s="964"/>
      <c r="AJ115" s="965"/>
      <c r="AK115" s="966" t="s">
        <v>113</v>
      </c>
      <c r="AL115" s="964"/>
      <c r="AM115" s="964"/>
      <c r="AN115" s="964"/>
      <c r="AO115" s="965"/>
      <c r="AP115" s="967" t="s">
        <v>113</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v>307</v>
      </c>
      <c r="AL116" s="989"/>
      <c r="AM116" s="989"/>
      <c r="AN116" s="989"/>
      <c r="AO116" s="990"/>
      <c r="AP116" s="992">
        <v>0</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631896</v>
      </c>
      <c r="AB117" s="1007"/>
      <c r="AC117" s="1007"/>
      <c r="AD117" s="1007"/>
      <c r="AE117" s="1008"/>
      <c r="AF117" s="1009">
        <v>604545</v>
      </c>
      <c r="AG117" s="1007"/>
      <c r="AH117" s="1007"/>
      <c r="AI117" s="1007"/>
      <c r="AJ117" s="1008"/>
      <c r="AK117" s="1009">
        <v>520578</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287</v>
      </c>
      <c r="AG118" s="915"/>
      <c r="AH118" s="915"/>
      <c r="AI118" s="915"/>
      <c r="AJ118" s="916"/>
      <c r="AK118" s="914" t="s">
        <v>286</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431</v>
      </c>
      <c r="BP119" s="1036"/>
      <c r="BQ119" s="1027">
        <v>5737105</v>
      </c>
      <c r="BR119" s="1028"/>
      <c r="BS119" s="1028"/>
      <c r="BT119" s="1028"/>
      <c r="BU119" s="1028"/>
      <c r="BV119" s="1028">
        <v>5787023</v>
      </c>
      <c r="BW119" s="1028"/>
      <c r="BX119" s="1028"/>
      <c r="BY119" s="1028"/>
      <c r="BZ119" s="1028"/>
      <c r="CA119" s="1028">
        <v>5544340</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433</v>
      </c>
      <c r="DH119" s="1014"/>
      <c r="DI119" s="1014"/>
      <c r="DJ119" s="1014"/>
      <c r="DK119" s="1015"/>
      <c r="DL119" s="1013" t="s">
        <v>433</v>
      </c>
      <c r="DM119" s="1014"/>
      <c r="DN119" s="1014"/>
      <c r="DO119" s="1014"/>
      <c r="DP119" s="1015"/>
      <c r="DQ119" s="1013" t="s">
        <v>433</v>
      </c>
      <c r="DR119" s="1014"/>
      <c r="DS119" s="1014"/>
      <c r="DT119" s="1014"/>
      <c r="DU119" s="1015"/>
      <c r="DV119" s="1016" t="s">
        <v>433</v>
      </c>
      <c r="DW119" s="1017"/>
      <c r="DX119" s="1017"/>
      <c r="DY119" s="1017"/>
      <c r="DZ119" s="1018"/>
    </row>
    <row r="120" spans="1:130" s="199" customFormat="1" ht="26.25" customHeight="1">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433</v>
      </c>
      <c r="AB120" s="989"/>
      <c r="AC120" s="989"/>
      <c r="AD120" s="989"/>
      <c r="AE120" s="990"/>
      <c r="AF120" s="991" t="s">
        <v>433</v>
      </c>
      <c r="AG120" s="989"/>
      <c r="AH120" s="989"/>
      <c r="AI120" s="989"/>
      <c r="AJ120" s="990"/>
      <c r="AK120" s="991" t="s">
        <v>433</v>
      </c>
      <c r="AL120" s="989"/>
      <c r="AM120" s="989"/>
      <c r="AN120" s="989"/>
      <c r="AO120" s="990"/>
      <c r="AP120" s="992" t="s">
        <v>433</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5829291</v>
      </c>
      <c r="BR120" s="957"/>
      <c r="BS120" s="957"/>
      <c r="BT120" s="957"/>
      <c r="BU120" s="957"/>
      <c r="BV120" s="957">
        <v>6993442</v>
      </c>
      <c r="BW120" s="957"/>
      <c r="BX120" s="957"/>
      <c r="BY120" s="957"/>
      <c r="BZ120" s="957"/>
      <c r="CA120" s="957">
        <v>7758152</v>
      </c>
      <c r="CB120" s="957"/>
      <c r="CC120" s="957"/>
      <c r="CD120" s="957"/>
      <c r="CE120" s="957"/>
      <c r="CF120" s="971">
        <v>323.7</v>
      </c>
      <c r="CG120" s="972"/>
      <c r="CH120" s="972"/>
      <c r="CI120" s="972"/>
      <c r="CJ120" s="972"/>
      <c r="CK120" s="1037" t="s">
        <v>436</v>
      </c>
      <c r="CL120" s="1038"/>
      <c r="CM120" s="1038"/>
      <c r="CN120" s="1038"/>
      <c r="CO120" s="1039"/>
      <c r="CP120" s="1045" t="s">
        <v>437</v>
      </c>
      <c r="CQ120" s="1046"/>
      <c r="CR120" s="1046"/>
      <c r="CS120" s="1046"/>
      <c r="CT120" s="1046"/>
      <c r="CU120" s="1046"/>
      <c r="CV120" s="1046"/>
      <c r="CW120" s="1046"/>
      <c r="CX120" s="1046"/>
      <c r="CY120" s="1046"/>
      <c r="CZ120" s="1046"/>
      <c r="DA120" s="1046"/>
      <c r="DB120" s="1046"/>
      <c r="DC120" s="1046"/>
      <c r="DD120" s="1046"/>
      <c r="DE120" s="1046"/>
      <c r="DF120" s="1047"/>
      <c r="DG120" s="956">
        <v>797681</v>
      </c>
      <c r="DH120" s="957"/>
      <c r="DI120" s="957"/>
      <c r="DJ120" s="957"/>
      <c r="DK120" s="957"/>
      <c r="DL120" s="957">
        <v>750649</v>
      </c>
      <c r="DM120" s="957"/>
      <c r="DN120" s="957"/>
      <c r="DO120" s="957"/>
      <c r="DP120" s="957"/>
      <c r="DQ120" s="957">
        <v>701067</v>
      </c>
      <c r="DR120" s="957"/>
      <c r="DS120" s="957"/>
      <c r="DT120" s="957"/>
      <c r="DU120" s="957"/>
      <c r="DV120" s="958">
        <v>29.3</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433</v>
      </c>
      <c r="AB121" s="989"/>
      <c r="AC121" s="989"/>
      <c r="AD121" s="989"/>
      <c r="AE121" s="990"/>
      <c r="AF121" s="991" t="s">
        <v>433</v>
      </c>
      <c r="AG121" s="989"/>
      <c r="AH121" s="989"/>
      <c r="AI121" s="989"/>
      <c r="AJ121" s="990"/>
      <c r="AK121" s="991" t="s">
        <v>433</v>
      </c>
      <c r="AL121" s="989"/>
      <c r="AM121" s="989"/>
      <c r="AN121" s="989"/>
      <c r="AO121" s="990"/>
      <c r="AP121" s="992" t="s">
        <v>433</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t="s">
        <v>433</v>
      </c>
      <c r="BR121" s="950"/>
      <c r="BS121" s="950"/>
      <c r="BT121" s="950"/>
      <c r="BU121" s="950"/>
      <c r="BV121" s="950" t="s">
        <v>433</v>
      </c>
      <c r="BW121" s="950"/>
      <c r="BX121" s="950"/>
      <c r="BY121" s="950"/>
      <c r="BZ121" s="950"/>
      <c r="CA121" s="950" t="s">
        <v>433</v>
      </c>
      <c r="CB121" s="950"/>
      <c r="CC121" s="950"/>
      <c r="CD121" s="950"/>
      <c r="CE121" s="950"/>
      <c r="CF121" s="944" t="s">
        <v>433</v>
      </c>
      <c r="CG121" s="945"/>
      <c r="CH121" s="945"/>
      <c r="CI121" s="945"/>
      <c r="CJ121" s="945"/>
      <c r="CK121" s="1040"/>
      <c r="CL121" s="1041"/>
      <c r="CM121" s="1041"/>
      <c r="CN121" s="1041"/>
      <c r="CO121" s="1042"/>
      <c r="CP121" s="1050" t="s">
        <v>440</v>
      </c>
      <c r="CQ121" s="1051"/>
      <c r="CR121" s="1051"/>
      <c r="CS121" s="1051"/>
      <c r="CT121" s="1051"/>
      <c r="CU121" s="1051"/>
      <c r="CV121" s="1051"/>
      <c r="CW121" s="1051"/>
      <c r="CX121" s="1051"/>
      <c r="CY121" s="1051"/>
      <c r="CZ121" s="1051"/>
      <c r="DA121" s="1051"/>
      <c r="DB121" s="1051"/>
      <c r="DC121" s="1051"/>
      <c r="DD121" s="1051"/>
      <c r="DE121" s="1051"/>
      <c r="DF121" s="1052"/>
      <c r="DG121" s="949">
        <v>246830</v>
      </c>
      <c r="DH121" s="950"/>
      <c r="DI121" s="950"/>
      <c r="DJ121" s="950"/>
      <c r="DK121" s="950"/>
      <c r="DL121" s="950">
        <v>228846</v>
      </c>
      <c r="DM121" s="950"/>
      <c r="DN121" s="950"/>
      <c r="DO121" s="950"/>
      <c r="DP121" s="950"/>
      <c r="DQ121" s="950">
        <v>209861</v>
      </c>
      <c r="DR121" s="950"/>
      <c r="DS121" s="950"/>
      <c r="DT121" s="950"/>
      <c r="DU121" s="950"/>
      <c r="DV121" s="951">
        <v>8.8000000000000007</v>
      </c>
      <c r="DW121" s="951"/>
      <c r="DX121" s="951"/>
      <c r="DY121" s="951"/>
      <c r="DZ121" s="952"/>
    </row>
    <row r="122" spans="1:130" s="199" customFormat="1" ht="26.25" customHeight="1">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433</v>
      </c>
      <c r="AB122" s="989"/>
      <c r="AC122" s="989"/>
      <c r="AD122" s="989"/>
      <c r="AE122" s="990"/>
      <c r="AF122" s="991" t="s">
        <v>433</v>
      </c>
      <c r="AG122" s="989"/>
      <c r="AH122" s="989"/>
      <c r="AI122" s="989"/>
      <c r="AJ122" s="990"/>
      <c r="AK122" s="991" t="s">
        <v>433</v>
      </c>
      <c r="AL122" s="989"/>
      <c r="AM122" s="989"/>
      <c r="AN122" s="989"/>
      <c r="AO122" s="990"/>
      <c r="AP122" s="992" t="s">
        <v>433</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3533249</v>
      </c>
      <c r="BR122" s="1028"/>
      <c r="BS122" s="1028"/>
      <c r="BT122" s="1028"/>
      <c r="BU122" s="1028"/>
      <c r="BV122" s="1028">
        <v>3665463</v>
      </c>
      <c r="BW122" s="1028"/>
      <c r="BX122" s="1028"/>
      <c r="BY122" s="1028"/>
      <c r="BZ122" s="1028"/>
      <c r="CA122" s="1028">
        <v>3586856</v>
      </c>
      <c r="CB122" s="1028"/>
      <c r="CC122" s="1028"/>
      <c r="CD122" s="1028"/>
      <c r="CE122" s="1028"/>
      <c r="CF122" s="1048">
        <v>149.69999999999999</v>
      </c>
      <c r="CG122" s="1049"/>
      <c r="CH122" s="1049"/>
      <c r="CI122" s="1049"/>
      <c r="CJ122" s="1049"/>
      <c r="CK122" s="1040"/>
      <c r="CL122" s="1041"/>
      <c r="CM122" s="1041"/>
      <c r="CN122" s="1041"/>
      <c r="CO122" s="1042"/>
      <c r="CP122" s="1050" t="s">
        <v>442</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443</v>
      </c>
      <c r="BP123" s="1036"/>
      <c r="BQ123" s="1095">
        <v>9362540</v>
      </c>
      <c r="BR123" s="1096"/>
      <c r="BS123" s="1096"/>
      <c r="BT123" s="1096"/>
      <c r="BU123" s="1096"/>
      <c r="BV123" s="1096">
        <v>10658905</v>
      </c>
      <c r="BW123" s="1096"/>
      <c r="BX123" s="1096"/>
      <c r="BY123" s="1096"/>
      <c r="BZ123" s="1096"/>
      <c r="CA123" s="1096">
        <v>11345008</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113</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t="s">
        <v>113</v>
      </c>
      <c r="AB128" s="1078"/>
      <c r="AC128" s="1078"/>
      <c r="AD128" s="1078"/>
      <c r="AE128" s="1079"/>
      <c r="AF128" s="1080" t="s">
        <v>113</v>
      </c>
      <c r="AG128" s="1078"/>
      <c r="AH128" s="1078"/>
      <c r="AI128" s="1078"/>
      <c r="AJ128" s="1079"/>
      <c r="AK128" s="1080" t="s">
        <v>113</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433</v>
      </c>
      <c r="DM128" s="1070"/>
      <c r="DN128" s="1070"/>
      <c r="DO128" s="1070"/>
      <c r="DP128" s="1070"/>
      <c r="DQ128" s="1070" t="s">
        <v>433</v>
      </c>
      <c r="DR128" s="1070"/>
      <c r="DS128" s="1070"/>
      <c r="DT128" s="1070"/>
      <c r="DU128" s="1070"/>
      <c r="DV128" s="1071" t="s">
        <v>433</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2823346</v>
      </c>
      <c r="AB129" s="989"/>
      <c r="AC129" s="989"/>
      <c r="AD129" s="989"/>
      <c r="AE129" s="990"/>
      <c r="AF129" s="991">
        <v>2857571</v>
      </c>
      <c r="AG129" s="989"/>
      <c r="AH129" s="989"/>
      <c r="AI129" s="989"/>
      <c r="AJ129" s="990"/>
      <c r="AK129" s="991">
        <v>2775586</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461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468667</v>
      </c>
      <c r="AB130" s="989"/>
      <c r="AC130" s="989"/>
      <c r="AD130" s="989"/>
      <c r="AE130" s="990"/>
      <c r="AF130" s="991">
        <v>446569</v>
      </c>
      <c r="AG130" s="989"/>
      <c r="AH130" s="989"/>
      <c r="AI130" s="989"/>
      <c r="AJ130" s="990"/>
      <c r="AK130" s="991">
        <v>378862</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6.4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2354679</v>
      </c>
      <c r="AB131" s="1014"/>
      <c r="AC131" s="1014"/>
      <c r="AD131" s="1014"/>
      <c r="AE131" s="1015"/>
      <c r="AF131" s="1013">
        <v>2411002</v>
      </c>
      <c r="AG131" s="1014"/>
      <c r="AH131" s="1014"/>
      <c r="AI131" s="1014"/>
      <c r="AJ131" s="1015"/>
      <c r="AK131" s="1013">
        <v>2396724</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6.9321126150000003</v>
      </c>
      <c r="AB132" s="1130"/>
      <c r="AC132" s="1130"/>
      <c r="AD132" s="1130"/>
      <c r="AE132" s="1131"/>
      <c r="AF132" s="1132">
        <v>6.552296514</v>
      </c>
      <c r="AG132" s="1130"/>
      <c r="AH132" s="1130"/>
      <c r="AI132" s="1130"/>
      <c r="AJ132" s="1131"/>
      <c r="AK132" s="1132">
        <v>5.9129044479999999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6.6</v>
      </c>
      <c r="AB133" s="1113"/>
      <c r="AC133" s="1113"/>
      <c r="AD133" s="1113"/>
      <c r="AE133" s="1114"/>
      <c r="AF133" s="1112">
        <v>6.6</v>
      </c>
      <c r="AG133" s="1113"/>
      <c r="AH133" s="1113"/>
      <c r="AI133" s="1113"/>
      <c r="AJ133" s="1114"/>
      <c r="AK133" s="1112">
        <v>6.4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sqref="A1:XFD1"/>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0" t="s">
        <v>472</v>
      </c>
      <c r="L7" s="256"/>
      <c r="M7" s="257" t="s">
        <v>473</v>
      </c>
      <c r="N7" s="258"/>
    </row>
    <row r="8" spans="1:16">
      <c r="A8" s="250"/>
      <c r="B8" s="246"/>
      <c r="C8" s="246"/>
      <c r="D8" s="246"/>
      <c r="E8" s="246"/>
      <c r="F8" s="246"/>
      <c r="G8" s="259"/>
      <c r="H8" s="260"/>
      <c r="I8" s="260"/>
      <c r="J8" s="261"/>
      <c r="K8" s="1151"/>
      <c r="L8" s="262" t="s">
        <v>474</v>
      </c>
      <c r="M8" s="263" t="s">
        <v>475</v>
      </c>
      <c r="N8" s="264" t="s">
        <v>476</v>
      </c>
    </row>
    <row r="9" spans="1:16">
      <c r="A9" s="250"/>
      <c r="B9" s="246"/>
      <c r="C9" s="246"/>
      <c r="D9" s="246"/>
      <c r="E9" s="246"/>
      <c r="F9" s="246"/>
      <c r="G9" s="1152" t="s">
        <v>477</v>
      </c>
      <c r="H9" s="1153"/>
      <c r="I9" s="1153"/>
      <c r="J9" s="1154"/>
      <c r="K9" s="265">
        <v>731217</v>
      </c>
      <c r="L9" s="266">
        <v>119324</v>
      </c>
      <c r="M9" s="267">
        <v>189696</v>
      </c>
      <c r="N9" s="268">
        <v>-37.1</v>
      </c>
    </row>
    <row r="10" spans="1:16">
      <c r="A10" s="250"/>
      <c r="B10" s="246"/>
      <c r="C10" s="246"/>
      <c r="D10" s="246"/>
      <c r="E10" s="246"/>
      <c r="F10" s="246"/>
      <c r="G10" s="1152" t="s">
        <v>478</v>
      </c>
      <c r="H10" s="1153"/>
      <c r="I10" s="1153"/>
      <c r="J10" s="1154"/>
      <c r="K10" s="269">
        <v>185480</v>
      </c>
      <c r="L10" s="270">
        <v>30268</v>
      </c>
      <c r="M10" s="271">
        <v>21936</v>
      </c>
      <c r="N10" s="272">
        <v>38</v>
      </c>
    </row>
    <row r="11" spans="1:16" ht="13.5" customHeight="1">
      <c r="A11" s="250"/>
      <c r="B11" s="246"/>
      <c r="C11" s="246"/>
      <c r="D11" s="246"/>
      <c r="E11" s="246"/>
      <c r="F11" s="246"/>
      <c r="G11" s="1152" t="s">
        <v>479</v>
      </c>
      <c r="H11" s="1153"/>
      <c r="I11" s="1153"/>
      <c r="J11" s="1154"/>
      <c r="K11" s="269">
        <v>98469</v>
      </c>
      <c r="L11" s="270">
        <v>16069</v>
      </c>
      <c r="M11" s="271">
        <v>29437</v>
      </c>
      <c r="N11" s="272">
        <v>-45.4</v>
      </c>
    </row>
    <row r="12" spans="1:16" ht="13.5" customHeight="1">
      <c r="A12" s="250"/>
      <c r="B12" s="246"/>
      <c r="C12" s="246"/>
      <c r="D12" s="246"/>
      <c r="E12" s="246"/>
      <c r="F12" s="246"/>
      <c r="G12" s="1152" t="s">
        <v>480</v>
      </c>
      <c r="H12" s="1153"/>
      <c r="I12" s="1153"/>
      <c r="J12" s="1154"/>
      <c r="K12" s="269" t="s">
        <v>481</v>
      </c>
      <c r="L12" s="270" t="s">
        <v>481</v>
      </c>
      <c r="M12" s="271">
        <v>3160</v>
      </c>
      <c r="N12" s="272" t="s">
        <v>481</v>
      </c>
    </row>
    <row r="13" spans="1:16" ht="13.5" customHeight="1">
      <c r="A13" s="250"/>
      <c r="B13" s="246"/>
      <c r="C13" s="246"/>
      <c r="D13" s="246"/>
      <c r="E13" s="246"/>
      <c r="F13" s="246"/>
      <c r="G13" s="1152" t="s">
        <v>482</v>
      </c>
      <c r="H13" s="1153"/>
      <c r="I13" s="1153"/>
      <c r="J13" s="1154"/>
      <c r="K13" s="269" t="s">
        <v>481</v>
      </c>
      <c r="L13" s="270" t="s">
        <v>481</v>
      </c>
      <c r="M13" s="271" t="s">
        <v>481</v>
      </c>
      <c r="N13" s="272" t="s">
        <v>481</v>
      </c>
    </row>
    <row r="14" spans="1:16" ht="13.5" customHeight="1">
      <c r="A14" s="250"/>
      <c r="B14" s="246"/>
      <c r="C14" s="246"/>
      <c r="D14" s="246"/>
      <c r="E14" s="246"/>
      <c r="F14" s="246"/>
      <c r="G14" s="1152" t="s">
        <v>483</v>
      </c>
      <c r="H14" s="1153"/>
      <c r="I14" s="1153"/>
      <c r="J14" s="1154"/>
      <c r="K14" s="269">
        <v>56551</v>
      </c>
      <c r="L14" s="270">
        <v>9228</v>
      </c>
      <c r="M14" s="271">
        <v>9091</v>
      </c>
      <c r="N14" s="272">
        <v>1.5</v>
      </c>
    </row>
    <row r="15" spans="1:16" ht="13.5" customHeight="1">
      <c r="A15" s="250"/>
      <c r="B15" s="246"/>
      <c r="C15" s="246"/>
      <c r="D15" s="246"/>
      <c r="E15" s="246"/>
      <c r="F15" s="246"/>
      <c r="G15" s="1152" t="s">
        <v>484</v>
      </c>
      <c r="H15" s="1153"/>
      <c r="I15" s="1153"/>
      <c r="J15" s="1154"/>
      <c r="K15" s="269">
        <v>28639</v>
      </c>
      <c r="L15" s="270">
        <v>4673</v>
      </c>
      <c r="M15" s="271">
        <v>4470</v>
      </c>
      <c r="N15" s="272">
        <v>4.5</v>
      </c>
    </row>
    <row r="16" spans="1:16">
      <c r="A16" s="250"/>
      <c r="B16" s="246"/>
      <c r="C16" s="246"/>
      <c r="D16" s="246"/>
      <c r="E16" s="246"/>
      <c r="F16" s="246"/>
      <c r="G16" s="1155" t="s">
        <v>485</v>
      </c>
      <c r="H16" s="1156"/>
      <c r="I16" s="1156"/>
      <c r="J16" s="1157"/>
      <c r="K16" s="270">
        <v>-109220</v>
      </c>
      <c r="L16" s="270">
        <v>-17823</v>
      </c>
      <c r="M16" s="271">
        <v>-19414</v>
      </c>
      <c r="N16" s="272">
        <v>-8.1999999999999993</v>
      </c>
    </row>
    <row r="17" spans="1:16">
      <c r="A17" s="250"/>
      <c r="B17" s="246"/>
      <c r="C17" s="246"/>
      <c r="D17" s="246"/>
      <c r="E17" s="246"/>
      <c r="F17" s="246"/>
      <c r="G17" s="1155" t="s">
        <v>170</v>
      </c>
      <c r="H17" s="1156"/>
      <c r="I17" s="1156"/>
      <c r="J17" s="1157"/>
      <c r="K17" s="270">
        <v>991136</v>
      </c>
      <c r="L17" s="270">
        <v>161739</v>
      </c>
      <c r="M17" s="271">
        <v>238376</v>
      </c>
      <c r="N17" s="272">
        <v>-32.1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47" t="s">
        <v>490</v>
      </c>
      <c r="H21" s="1148"/>
      <c r="I21" s="1148"/>
      <c r="J21" s="1149"/>
      <c r="K21" s="282">
        <v>10.28</v>
      </c>
      <c r="L21" s="283">
        <v>21.75</v>
      </c>
      <c r="M21" s="284">
        <v>-11.47</v>
      </c>
      <c r="N21" s="251"/>
      <c r="O21" s="285"/>
      <c r="P21" s="281"/>
    </row>
    <row r="22" spans="1:16" s="286" customFormat="1">
      <c r="A22" s="281"/>
      <c r="B22" s="251"/>
      <c r="C22" s="251"/>
      <c r="D22" s="251"/>
      <c r="E22" s="251"/>
      <c r="F22" s="251"/>
      <c r="G22" s="1147" t="s">
        <v>491</v>
      </c>
      <c r="H22" s="1148"/>
      <c r="I22" s="1148"/>
      <c r="J22" s="1149"/>
      <c r="K22" s="287">
        <v>101.8</v>
      </c>
      <c r="L22" s="288">
        <v>95.2</v>
      </c>
      <c r="M22" s="289">
        <v>6.6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0" t="s">
        <v>472</v>
      </c>
      <c r="L30" s="256"/>
      <c r="M30" s="257" t="s">
        <v>473</v>
      </c>
      <c r="N30" s="258"/>
    </row>
    <row r="31" spans="1:16">
      <c r="A31" s="250"/>
      <c r="B31" s="246"/>
      <c r="C31" s="246"/>
      <c r="D31" s="246"/>
      <c r="E31" s="246"/>
      <c r="F31" s="246"/>
      <c r="G31" s="259"/>
      <c r="H31" s="260"/>
      <c r="I31" s="260"/>
      <c r="J31" s="261"/>
      <c r="K31" s="1151"/>
      <c r="L31" s="262" t="s">
        <v>474</v>
      </c>
      <c r="M31" s="263" t="s">
        <v>475</v>
      </c>
      <c r="N31" s="264" t="s">
        <v>476</v>
      </c>
    </row>
    <row r="32" spans="1:16" ht="27" customHeight="1">
      <c r="A32" s="250"/>
      <c r="B32" s="246"/>
      <c r="C32" s="246"/>
      <c r="D32" s="246"/>
      <c r="E32" s="246"/>
      <c r="F32" s="246"/>
      <c r="G32" s="1163" t="s">
        <v>495</v>
      </c>
      <c r="H32" s="1164"/>
      <c r="I32" s="1164"/>
      <c r="J32" s="1165"/>
      <c r="K32" s="296">
        <v>428876</v>
      </c>
      <c r="L32" s="296">
        <v>69986</v>
      </c>
      <c r="M32" s="297">
        <v>139853</v>
      </c>
      <c r="N32" s="298">
        <v>-50</v>
      </c>
    </row>
    <row r="33" spans="1:16" ht="13.5" customHeight="1">
      <c r="A33" s="250"/>
      <c r="B33" s="246"/>
      <c r="C33" s="246"/>
      <c r="D33" s="246"/>
      <c r="E33" s="246"/>
      <c r="F33" s="246"/>
      <c r="G33" s="1163" t="s">
        <v>496</v>
      </c>
      <c r="H33" s="1164"/>
      <c r="I33" s="1164"/>
      <c r="J33" s="1165"/>
      <c r="K33" s="296" t="s">
        <v>481</v>
      </c>
      <c r="L33" s="296" t="s">
        <v>481</v>
      </c>
      <c r="M33" s="297" t="s">
        <v>481</v>
      </c>
      <c r="N33" s="298" t="s">
        <v>481</v>
      </c>
    </row>
    <row r="34" spans="1:16" ht="27" customHeight="1">
      <c r="A34" s="250"/>
      <c r="B34" s="246"/>
      <c r="C34" s="246"/>
      <c r="D34" s="246"/>
      <c r="E34" s="246"/>
      <c r="F34" s="246"/>
      <c r="G34" s="1163" t="s">
        <v>497</v>
      </c>
      <c r="H34" s="1164"/>
      <c r="I34" s="1164"/>
      <c r="J34" s="1165"/>
      <c r="K34" s="296" t="s">
        <v>481</v>
      </c>
      <c r="L34" s="296" t="s">
        <v>481</v>
      </c>
      <c r="M34" s="297">
        <v>4</v>
      </c>
      <c r="N34" s="298" t="s">
        <v>481</v>
      </c>
    </row>
    <row r="35" spans="1:16" ht="27" customHeight="1">
      <c r="A35" s="250"/>
      <c r="B35" s="246"/>
      <c r="C35" s="246"/>
      <c r="D35" s="246"/>
      <c r="E35" s="246"/>
      <c r="F35" s="246"/>
      <c r="G35" s="1163" t="s">
        <v>498</v>
      </c>
      <c r="H35" s="1164"/>
      <c r="I35" s="1164"/>
      <c r="J35" s="1165"/>
      <c r="K35" s="296">
        <v>89015</v>
      </c>
      <c r="L35" s="296">
        <v>14526</v>
      </c>
      <c r="M35" s="297">
        <v>31890</v>
      </c>
      <c r="N35" s="298">
        <v>-54.4</v>
      </c>
    </row>
    <row r="36" spans="1:16" ht="27" customHeight="1">
      <c r="A36" s="250"/>
      <c r="B36" s="246"/>
      <c r="C36" s="246"/>
      <c r="D36" s="246"/>
      <c r="E36" s="246"/>
      <c r="F36" s="246"/>
      <c r="G36" s="1163" t="s">
        <v>499</v>
      </c>
      <c r="H36" s="1164"/>
      <c r="I36" s="1164"/>
      <c r="J36" s="1165"/>
      <c r="K36" s="296">
        <v>2380</v>
      </c>
      <c r="L36" s="296">
        <v>388</v>
      </c>
      <c r="M36" s="297">
        <v>5316</v>
      </c>
      <c r="N36" s="298">
        <v>-92.7</v>
      </c>
    </row>
    <row r="37" spans="1:16" ht="13.5" customHeight="1">
      <c r="A37" s="250"/>
      <c r="B37" s="246"/>
      <c r="C37" s="246"/>
      <c r="D37" s="246"/>
      <c r="E37" s="246"/>
      <c r="F37" s="246"/>
      <c r="G37" s="1163" t="s">
        <v>500</v>
      </c>
      <c r="H37" s="1164"/>
      <c r="I37" s="1164"/>
      <c r="J37" s="1165"/>
      <c r="K37" s="296" t="s">
        <v>481</v>
      </c>
      <c r="L37" s="296" t="s">
        <v>481</v>
      </c>
      <c r="M37" s="297">
        <v>1757</v>
      </c>
      <c r="N37" s="298" t="s">
        <v>481</v>
      </c>
    </row>
    <row r="38" spans="1:16" ht="27" customHeight="1">
      <c r="A38" s="250"/>
      <c r="B38" s="246"/>
      <c r="C38" s="246"/>
      <c r="D38" s="246"/>
      <c r="E38" s="246"/>
      <c r="F38" s="246"/>
      <c r="G38" s="1166" t="s">
        <v>501</v>
      </c>
      <c r="H38" s="1167"/>
      <c r="I38" s="1167"/>
      <c r="J38" s="1168"/>
      <c r="K38" s="299">
        <v>307</v>
      </c>
      <c r="L38" s="299">
        <v>50</v>
      </c>
      <c r="M38" s="300">
        <v>42</v>
      </c>
      <c r="N38" s="301">
        <v>19</v>
      </c>
      <c r="O38" s="295"/>
    </row>
    <row r="39" spans="1:16">
      <c r="A39" s="250"/>
      <c r="B39" s="246"/>
      <c r="C39" s="246"/>
      <c r="D39" s="246"/>
      <c r="E39" s="246"/>
      <c r="F39" s="246"/>
      <c r="G39" s="1166" t="s">
        <v>502</v>
      </c>
      <c r="H39" s="1167"/>
      <c r="I39" s="1167"/>
      <c r="J39" s="1168"/>
      <c r="K39" s="302" t="s">
        <v>481</v>
      </c>
      <c r="L39" s="302" t="s">
        <v>481</v>
      </c>
      <c r="M39" s="303">
        <v>-8426</v>
      </c>
      <c r="N39" s="304" t="s">
        <v>481</v>
      </c>
      <c r="O39" s="295"/>
    </row>
    <row r="40" spans="1:16" ht="27" customHeight="1">
      <c r="A40" s="250"/>
      <c r="B40" s="246"/>
      <c r="C40" s="246"/>
      <c r="D40" s="246"/>
      <c r="E40" s="246"/>
      <c r="F40" s="246"/>
      <c r="G40" s="1163" t="s">
        <v>503</v>
      </c>
      <c r="H40" s="1164"/>
      <c r="I40" s="1164"/>
      <c r="J40" s="1165"/>
      <c r="K40" s="302">
        <v>-378862</v>
      </c>
      <c r="L40" s="302">
        <v>-61825</v>
      </c>
      <c r="M40" s="303">
        <v>-127711</v>
      </c>
      <c r="N40" s="304">
        <v>-51.6</v>
      </c>
      <c r="O40" s="295"/>
    </row>
    <row r="41" spans="1:16">
      <c r="A41" s="250"/>
      <c r="B41" s="246"/>
      <c r="C41" s="246"/>
      <c r="D41" s="246"/>
      <c r="E41" s="246"/>
      <c r="F41" s="246"/>
      <c r="G41" s="1169" t="s">
        <v>281</v>
      </c>
      <c r="H41" s="1170"/>
      <c r="I41" s="1170"/>
      <c r="J41" s="1171"/>
      <c r="K41" s="296">
        <v>141716</v>
      </c>
      <c r="L41" s="302">
        <v>23126</v>
      </c>
      <c r="M41" s="303">
        <v>42725</v>
      </c>
      <c r="N41" s="304">
        <v>-45.9</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58" t="s">
        <v>472</v>
      </c>
      <c r="J49" s="1160" t="s">
        <v>507</v>
      </c>
      <c r="K49" s="1161"/>
      <c r="L49" s="1161"/>
      <c r="M49" s="1161"/>
      <c r="N49" s="1162"/>
    </row>
    <row r="50" spans="1:14">
      <c r="A50" s="250"/>
      <c r="B50" s="246"/>
      <c r="C50" s="246"/>
      <c r="D50" s="246"/>
      <c r="E50" s="246"/>
      <c r="F50" s="246"/>
      <c r="G50" s="314"/>
      <c r="H50" s="315"/>
      <c r="I50" s="1159"/>
      <c r="J50" s="316" t="s">
        <v>508</v>
      </c>
      <c r="K50" s="317" t="s">
        <v>509</v>
      </c>
      <c r="L50" s="318" t="s">
        <v>510</v>
      </c>
      <c r="M50" s="319" t="s">
        <v>511</v>
      </c>
      <c r="N50" s="320" t="s">
        <v>512</v>
      </c>
    </row>
    <row r="51" spans="1:14">
      <c r="A51" s="250"/>
      <c r="B51" s="246"/>
      <c r="C51" s="246"/>
      <c r="D51" s="246"/>
      <c r="E51" s="246"/>
      <c r="F51" s="246"/>
      <c r="G51" s="312" t="s">
        <v>513</v>
      </c>
      <c r="H51" s="313"/>
      <c r="I51" s="321">
        <v>670644</v>
      </c>
      <c r="J51" s="322">
        <v>105763</v>
      </c>
      <c r="K51" s="323">
        <v>75.8</v>
      </c>
      <c r="L51" s="324">
        <v>146641</v>
      </c>
      <c r="M51" s="325">
        <v>0.3</v>
      </c>
      <c r="N51" s="326">
        <v>75.5</v>
      </c>
    </row>
    <row r="52" spans="1:14">
      <c r="A52" s="250"/>
      <c r="B52" s="246"/>
      <c r="C52" s="246"/>
      <c r="D52" s="246"/>
      <c r="E52" s="246"/>
      <c r="F52" s="246"/>
      <c r="G52" s="327"/>
      <c r="H52" s="328" t="s">
        <v>514</v>
      </c>
      <c r="I52" s="329">
        <v>222296</v>
      </c>
      <c r="J52" s="330">
        <v>35057</v>
      </c>
      <c r="K52" s="331">
        <v>-38.200000000000003</v>
      </c>
      <c r="L52" s="332">
        <v>68142</v>
      </c>
      <c r="M52" s="333">
        <v>-9.6999999999999993</v>
      </c>
      <c r="N52" s="334">
        <v>-28.5</v>
      </c>
    </row>
    <row r="53" spans="1:14">
      <c r="A53" s="250"/>
      <c r="B53" s="246"/>
      <c r="C53" s="246"/>
      <c r="D53" s="246"/>
      <c r="E53" s="246"/>
      <c r="F53" s="246"/>
      <c r="G53" s="312" t="s">
        <v>515</v>
      </c>
      <c r="H53" s="313"/>
      <c r="I53" s="321">
        <v>513663</v>
      </c>
      <c r="J53" s="322">
        <v>81160</v>
      </c>
      <c r="K53" s="323">
        <v>-23.3</v>
      </c>
      <c r="L53" s="324">
        <v>174587</v>
      </c>
      <c r="M53" s="325">
        <v>19.100000000000001</v>
      </c>
      <c r="N53" s="326">
        <v>-42.4</v>
      </c>
    </row>
    <row r="54" spans="1:14">
      <c r="A54" s="250"/>
      <c r="B54" s="246"/>
      <c r="C54" s="246"/>
      <c r="D54" s="246"/>
      <c r="E54" s="246"/>
      <c r="F54" s="246"/>
      <c r="G54" s="327"/>
      <c r="H54" s="328" t="s">
        <v>514</v>
      </c>
      <c r="I54" s="329">
        <v>86111</v>
      </c>
      <c r="J54" s="330">
        <v>13606</v>
      </c>
      <c r="K54" s="331">
        <v>-61.2</v>
      </c>
      <c r="L54" s="332">
        <v>79695</v>
      </c>
      <c r="M54" s="333">
        <v>17</v>
      </c>
      <c r="N54" s="334">
        <v>-78.2</v>
      </c>
    </row>
    <row r="55" spans="1:14">
      <c r="A55" s="250"/>
      <c r="B55" s="246"/>
      <c r="C55" s="246"/>
      <c r="D55" s="246"/>
      <c r="E55" s="246"/>
      <c r="F55" s="246"/>
      <c r="G55" s="312" t="s">
        <v>516</v>
      </c>
      <c r="H55" s="313"/>
      <c r="I55" s="321">
        <v>737658</v>
      </c>
      <c r="J55" s="322">
        <v>116773</v>
      </c>
      <c r="K55" s="323">
        <v>43.9</v>
      </c>
      <c r="L55" s="324">
        <v>175675</v>
      </c>
      <c r="M55" s="325">
        <v>0.6</v>
      </c>
      <c r="N55" s="326">
        <v>43.3</v>
      </c>
    </row>
    <row r="56" spans="1:14">
      <c r="A56" s="250"/>
      <c r="B56" s="246"/>
      <c r="C56" s="246"/>
      <c r="D56" s="246"/>
      <c r="E56" s="246"/>
      <c r="F56" s="246"/>
      <c r="G56" s="327"/>
      <c r="H56" s="328" t="s">
        <v>514</v>
      </c>
      <c r="I56" s="329">
        <v>106526</v>
      </c>
      <c r="J56" s="330">
        <v>16863</v>
      </c>
      <c r="K56" s="331">
        <v>23.9</v>
      </c>
      <c r="L56" s="332">
        <v>87698</v>
      </c>
      <c r="M56" s="333">
        <v>10</v>
      </c>
      <c r="N56" s="334">
        <v>13.9</v>
      </c>
    </row>
    <row r="57" spans="1:14">
      <c r="A57" s="250"/>
      <c r="B57" s="246"/>
      <c r="C57" s="246"/>
      <c r="D57" s="246"/>
      <c r="E57" s="246"/>
      <c r="F57" s="246"/>
      <c r="G57" s="312" t="s">
        <v>517</v>
      </c>
      <c r="H57" s="313"/>
      <c r="I57" s="321">
        <v>1695089</v>
      </c>
      <c r="J57" s="322">
        <v>271214</v>
      </c>
      <c r="K57" s="323">
        <v>132.30000000000001</v>
      </c>
      <c r="L57" s="324">
        <v>280458</v>
      </c>
      <c r="M57" s="325">
        <v>59.6</v>
      </c>
      <c r="N57" s="326">
        <v>72.7</v>
      </c>
    </row>
    <row r="58" spans="1:14">
      <c r="A58" s="250"/>
      <c r="B58" s="246"/>
      <c r="C58" s="246"/>
      <c r="D58" s="246"/>
      <c r="E58" s="246"/>
      <c r="F58" s="246"/>
      <c r="G58" s="327"/>
      <c r="H58" s="328" t="s">
        <v>514</v>
      </c>
      <c r="I58" s="329">
        <v>260019</v>
      </c>
      <c r="J58" s="330">
        <v>41603</v>
      </c>
      <c r="K58" s="331">
        <v>146.69999999999999</v>
      </c>
      <c r="L58" s="332">
        <v>127286</v>
      </c>
      <c r="M58" s="333">
        <v>45.1</v>
      </c>
      <c r="N58" s="334">
        <v>101.6</v>
      </c>
    </row>
    <row r="59" spans="1:14">
      <c r="A59" s="250"/>
      <c r="B59" s="246"/>
      <c r="C59" s="246"/>
      <c r="D59" s="246"/>
      <c r="E59" s="246"/>
      <c r="F59" s="246"/>
      <c r="G59" s="312" t="s">
        <v>518</v>
      </c>
      <c r="H59" s="313"/>
      <c r="I59" s="321">
        <v>2594498</v>
      </c>
      <c r="J59" s="322">
        <v>423384</v>
      </c>
      <c r="K59" s="323">
        <v>56.1</v>
      </c>
      <c r="L59" s="324">
        <v>291945</v>
      </c>
      <c r="M59" s="325">
        <v>4.0999999999999996</v>
      </c>
      <c r="N59" s="326">
        <v>52</v>
      </c>
    </row>
    <row r="60" spans="1:14">
      <c r="A60" s="250"/>
      <c r="B60" s="246"/>
      <c r="C60" s="246"/>
      <c r="D60" s="246"/>
      <c r="E60" s="246"/>
      <c r="F60" s="246"/>
      <c r="G60" s="327"/>
      <c r="H60" s="328" t="s">
        <v>514</v>
      </c>
      <c r="I60" s="335">
        <v>421596</v>
      </c>
      <c r="J60" s="330">
        <v>68798</v>
      </c>
      <c r="K60" s="331">
        <v>65.400000000000006</v>
      </c>
      <c r="L60" s="332">
        <v>127651</v>
      </c>
      <c r="M60" s="333">
        <v>0.3</v>
      </c>
      <c r="N60" s="334">
        <v>65.099999999999994</v>
      </c>
    </row>
    <row r="61" spans="1:14">
      <c r="A61" s="250"/>
      <c r="B61" s="246"/>
      <c r="C61" s="246"/>
      <c r="D61" s="246"/>
      <c r="E61" s="246"/>
      <c r="F61" s="246"/>
      <c r="G61" s="312" t="s">
        <v>519</v>
      </c>
      <c r="H61" s="336"/>
      <c r="I61" s="337">
        <v>1242310</v>
      </c>
      <c r="J61" s="338">
        <v>199659</v>
      </c>
      <c r="K61" s="339">
        <v>57</v>
      </c>
      <c r="L61" s="340">
        <v>213861</v>
      </c>
      <c r="M61" s="341">
        <v>16.7</v>
      </c>
      <c r="N61" s="326">
        <v>40.299999999999997</v>
      </c>
    </row>
    <row r="62" spans="1:14">
      <c r="A62" s="250"/>
      <c r="B62" s="246"/>
      <c r="C62" s="246"/>
      <c r="D62" s="246"/>
      <c r="E62" s="246"/>
      <c r="F62" s="246"/>
      <c r="G62" s="327"/>
      <c r="H62" s="328" t="s">
        <v>514</v>
      </c>
      <c r="I62" s="329">
        <v>219310</v>
      </c>
      <c r="J62" s="330">
        <v>35185</v>
      </c>
      <c r="K62" s="331">
        <v>27.3</v>
      </c>
      <c r="L62" s="332">
        <v>98094</v>
      </c>
      <c r="M62" s="333">
        <v>12.5</v>
      </c>
      <c r="N62" s="334">
        <v>14.8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59.85</v>
      </c>
      <c r="G47" s="12">
        <v>72.92</v>
      </c>
      <c r="H47" s="12">
        <v>70.760000000000005</v>
      </c>
      <c r="I47" s="12">
        <v>59.48</v>
      </c>
      <c r="J47" s="13">
        <v>47.25</v>
      </c>
    </row>
    <row r="48" spans="2:10" ht="57.75" customHeight="1">
      <c r="B48" s="14"/>
      <c r="C48" s="1174" t="s">
        <v>4</v>
      </c>
      <c r="D48" s="1174"/>
      <c r="E48" s="1175"/>
      <c r="F48" s="15">
        <v>29.34</v>
      </c>
      <c r="G48" s="16">
        <v>25.11</v>
      </c>
      <c r="H48" s="16">
        <v>19.96</v>
      </c>
      <c r="I48" s="16">
        <v>21</v>
      </c>
      <c r="J48" s="17">
        <v>13.61</v>
      </c>
    </row>
    <row r="49" spans="2:10" ht="57.75" customHeight="1" thickBot="1">
      <c r="B49" s="18"/>
      <c r="C49" s="1176" t="s">
        <v>5</v>
      </c>
      <c r="D49" s="1176"/>
      <c r="E49" s="1177"/>
      <c r="F49" s="19">
        <v>6.06</v>
      </c>
      <c r="G49" s="20" t="s">
        <v>526</v>
      </c>
      <c r="H49" s="20" t="s">
        <v>527</v>
      </c>
      <c r="I49" s="20" t="s">
        <v>528</v>
      </c>
      <c r="J49" s="21" t="s">
        <v>529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秋元　喜夫</cp:lastModifiedBy>
  <cp:lastPrinted>2018-02-27T00:46:18Z</cp:lastPrinted>
  <dcterms:created xsi:type="dcterms:W3CDTF">2018-01-24T03:59:35Z</dcterms:created>
  <dcterms:modified xsi:type="dcterms:W3CDTF">2018-11-29T01:47:04Z</dcterms:modified>
</cp:coreProperties>
</file>