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260" windowHeight="7935" activeTab="0"/>
  </bookViews>
  <sheets>
    <sheet name="第８表の２　歳入決算構成比の推移" sheetId="1" r:id="rId1"/>
    <sheet name="【印刷しない】第３表歳入の状況(H28" sheetId="2" state="hidden" r:id="rId2"/>
    <sheet name="第３表歳入の状況(H26)" sheetId="3" state="hidden" r:id="rId3"/>
  </sheets>
  <definedNames>
    <definedName name="_xlnm.Print_Area" localSheetId="1">'【印刷しない】第３表歳入の状況(H28'!$A$1:$DE$66</definedName>
    <definedName name="_xlnm.Print_Area" localSheetId="2">'第３表歳入の状況(H26)'!$A$1:$DE$66</definedName>
    <definedName name="_xlnm.Print_Area" localSheetId="0">'第８表の２　歳入決算構成比の推移'!$A$1:$EK$66</definedName>
    <definedName name="_xlnm.Print_Titles" localSheetId="1">'【印刷しない】第３表歳入の状況(H28'!$A:$A</definedName>
    <definedName name="_xlnm.Print_Titles" localSheetId="2">'第３表歳入の状況(H26)'!$A:$A</definedName>
    <definedName name="_xlnm.Print_Titles" localSheetId="0">'第８表の２　歳入決算構成比の推移'!$A:$A</definedName>
  </definedNames>
  <calcPr fullCalcOnLoad="1"/>
</workbook>
</file>

<file path=xl/comments2.xml><?xml version="1.0" encoding="utf-8"?>
<comments xmlns="http://schemas.openxmlformats.org/spreadsheetml/2006/main">
  <authors>
    <author>中村 寿</author>
  </authors>
  <commentList>
    <comment ref="Q2" authorId="0">
      <text>
        <r>
          <rPr>
            <b/>
            <sz val="9"/>
            <rFont val="ＭＳ Ｐゴシック"/>
            <family val="3"/>
          </rPr>
          <t>中村 寿:</t>
        </r>
        <r>
          <rPr>
            <sz val="9"/>
            <rFont val="ＭＳ Ｐゴシック"/>
            <family val="3"/>
          </rPr>
          <t xml:space="preserve">
追加されてます。</t>
        </r>
      </text>
    </comment>
    <comment ref="R2" authorId="0">
      <text>
        <r>
          <rPr>
            <b/>
            <sz val="9"/>
            <rFont val="ＭＳ Ｐゴシック"/>
            <family val="3"/>
          </rPr>
          <t>中村 寿:</t>
        </r>
        <r>
          <rPr>
            <sz val="9"/>
            <rFont val="ＭＳ Ｐゴシック"/>
            <family val="3"/>
          </rPr>
          <t xml:space="preserve">
追加されてます。</t>
        </r>
      </text>
    </comment>
  </commentList>
</comments>
</file>

<file path=xl/sharedStrings.xml><?xml version="1.0" encoding="utf-8"?>
<sst xmlns="http://schemas.openxmlformats.org/spreadsheetml/2006/main" count="652" uniqueCount="365">
  <si>
    <t>区　分</t>
  </si>
  <si>
    <t>１　地方税</t>
  </si>
  <si>
    <t>２　地方譲与税</t>
  </si>
  <si>
    <t>３　利子割交付金</t>
  </si>
  <si>
    <t>１４　分担金・負担金</t>
  </si>
  <si>
    <t>1６　手数料</t>
  </si>
  <si>
    <t>１７　国庫支出金</t>
  </si>
  <si>
    <t>１８　国有提供施設</t>
  </si>
  <si>
    <t>１９　県支出金</t>
  </si>
  <si>
    <t>２０　財産収入</t>
  </si>
  <si>
    <t>２１　寄附金</t>
  </si>
  <si>
    <t>２２　繰入金</t>
  </si>
  <si>
    <t>２３　繰越金</t>
  </si>
  <si>
    <t>２４　諸収入</t>
  </si>
  <si>
    <t>２５　地方債</t>
  </si>
  <si>
    <t>福島市</t>
  </si>
  <si>
    <t>会津若松市</t>
  </si>
  <si>
    <t xml:space="preserve"> 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</si>
  <si>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</si>
  <si>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</si>
  <si>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</si>
  <si>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</si>
  <si>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</si>
  <si>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</si>
  <si>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</si>
  <si>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</si>
  <si>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</si>
  <si>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</si>
  <si>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</si>
  <si>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</si>
  <si>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</si>
  <si>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</si>
  <si>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</si>
  <si>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</si>
  <si>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</si>
  <si>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</si>
  <si>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</si>
  <si>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</si>
  <si>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</si>
  <si>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</si>
  <si>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</si>
  <si>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</si>
  <si>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</si>
  <si>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</si>
  <si>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</si>
  <si>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</si>
  <si>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</si>
  <si>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</si>
  <si>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</si>
  <si>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</si>
  <si>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</si>
  <si>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</si>
  <si>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</si>
  <si>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</si>
  <si>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</si>
  <si>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</si>
  <si>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</si>
  <si>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</si>
  <si>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</si>
  <si>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</si>
  <si>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</si>
  <si>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</si>
  <si>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</si>
  <si>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</si>
  <si>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</si>
  <si>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</si>
  <si>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</si>
  <si>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</si>
  <si>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</si>
  <si>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</si>
  <si>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</si>
  <si>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合　計</t>
  </si>
  <si>
    <t>市町村名</t>
  </si>
  <si>
    <t>１地方税</t>
  </si>
  <si>
    <t>２地方譲与税</t>
  </si>
  <si>
    <t>３利子割交付金</t>
  </si>
  <si>
    <t>歳入合計</t>
  </si>
  <si>
    <t>（１）普通交付税</t>
  </si>
  <si>
    <t>（２）特別交付税</t>
  </si>
  <si>
    <t xml:space="preserve"> 特別交付金</t>
  </si>
  <si>
    <t>４配当割交付金</t>
  </si>
  <si>
    <t>６地方消費税</t>
  </si>
  <si>
    <t>７ゴルフ場利用税</t>
  </si>
  <si>
    <t>８特別地方消費</t>
  </si>
  <si>
    <t>左の内訳</t>
  </si>
  <si>
    <t>（１）授業料</t>
  </si>
  <si>
    <t>（４）その他</t>
  </si>
  <si>
    <t>（１）法定受託事</t>
  </si>
  <si>
    <t>（２）自治事務</t>
  </si>
  <si>
    <t>（１）生活保護費</t>
  </si>
  <si>
    <t>（２）児童保護費</t>
  </si>
  <si>
    <t>（１）純繰越金</t>
  </si>
  <si>
    <t>（２）預金利子</t>
  </si>
  <si>
    <t>うち県貸付金</t>
  </si>
  <si>
    <t>うち臨時財政</t>
  </si>
  <si>
    <t>臨時的収入</t>
  </si>
  <si>
    <t>経常的収入</t>
  </si>
  <si>
    <t xml:space="preserve">       与税</t>
  </si>
  <si>
    <t xml:space="preserve">        与税</t>
  </si>
  <si>
    <t>譲与税</t>
  </si>
  <si>
    <t>①幼稚園</t>
  </si>
  <si>
    <t>②その他</t>
  </si>
  <si>
    <t xml:space="preserve">   務に係るもの　　</t>
  </si>
  <si>
    <t>　   に係るもの　　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</si>
  <si>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</si>
  <si>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</si>
  <si>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</si>
  <si>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</si>
  <si>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</si>
  <si>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</si>
  <si>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</si>
  <si>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田村市</t>
  </si>
  <si>
    <t>市計</t>
  </si>
  <si>
    <t>田村市</t>
  </si>
  <si>
    <t>４　配当割交付金</t>
  </si>
  <si>
    <t>６　地方消費税交付金</t>
  </si>
  <si>
    <t>７　ｺﾞﾙﾌ場利用税交付金</t>
  </si>
  <si>
    <t>９　自動車取得税交付金</t>
  </si>
  <si>
    <t>１０　地方特例交付金</t>
  </si>
  <si>
    <t>１１　地方交付税</t>
  </si>
  <si>
    <t>１２　小計（１～１１）</t>
  </si>
  <si>
    <t>１５　使用料</t>
  </si>
  <si>
    <t>（１）　普通交付税</t>
  </si>
  <si>
    <t>（２）　特別交付税</t>
  </si>
  <si>
    <t xml:space="preserve">    ８　特別地方消費税
        交付金</t>
  </si>
  <si>
    <t xml:space="preserve">    １３　交通安全対策
          特別交付金</t>
  </si>
  <si>
    <t xml:space="preserve">  ５　株式等譲渡所得割
      交付金</t>
  </si>
  <si>
    <t>南相馬市</t>
  </si>
  <si>
    <t>伊達市</t>
  </si>
  <si>
    <t>南会津町</t>
  </si>
  <si>
    <t>南会津町</t>
  </si>
  <si>
    <t>会津美里町</t>
  </si>
  <si>
    <t>会津美里町</t>
  </si>
  <si>
    <t>南相馬市</t>
  </si>
  <si>
    <t>伊達市</t>
  </si>
  <si>
    <t>本宮市</t>
  </si>
  <si>
    <t>本宮市</t>
  </si>
  <si>
    <t>５株式等譲渡所</t>
  </si>
  <si>
    <t>うち減収補てん債</t>
  </si>
  <si>
    <t xml:space="preserve">         のもの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</si>
  <si>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</si>
  <si>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</si>
  <si>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</si>
  <si>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</si>
  <si>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</si>
  <si>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①同級他団体からのもの</t>
  </si>
  <si>
    <t>②民間からのもの</t>
  </si>
  <si>
    <t>　特例分</t>
  </si>
  <si>
    <t>　　対策債</t>
  </si>
  <si>
    <t xml:space="preserve">      等負担金</t>
  </si>
  <si>
    <t>（ア）普通建設事業</t>
  </si>
  <si>
    <t>（イ）災害復旧事業</t>
  </si>
  <si>
    <t>（ウ）その他</t>
  </si>
  <si>
    <t>表</t>
  </si>
  <si>
    <t>Ａ</t>
  </si>
  <si>
    <t>行</t>
  </si>
  <si>
    <t>＋</t>
  </si>
  <si>
    <t>列</t>
  </si>
  <si>
    <t>Ｂ</t>
  </si>
  <si>
    <t>①普通建設事業</t>
  </si>
  <si>
    <t>②災害復旧事業</t>
  </si>
  <si>
    <t>収入</t>
  </si>
  <si>
    <t xml:space="preserve">       交付金等</t>
  </si>
  <si>
    <t>①一部事務組合配分金</t>
  </si>
  <si>
    <t xml:space="preserve">      支援給付費
      等負担金</t>
  </si>
  <si>
    <t xml:space="preserve">    費支出金</t>
  </si>
  <si>
    <t>（４）障害者自立</t>
  </si>
  <si>
    <t>　　 特例交付金</t>
  </si>
  <si>
    <t>支援給付費等
負担金</t>
  </si>
  <si>
    <t>③その他</t>
  </si>
  <si>
    <t>（６）普通建設事</t>
  </si>
  <si>
    <t>（７）災害復旧事</t>
  </si>
  <si>
    <t>（８）委託金</t>
  </si>
  <si>
    <t>（９）財政補給金</t>
  </si>
  <si>
    <t xml:space="preserve">      業費支出金</t>
  </si>
  <si>
    <t>②新エネルギー・産業技術総合開発機構からのもの</t>
  </si>
  <si>
    <t>９自動車取得税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</si>
  <si>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</si>
  <si>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</si>
  <si>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</si>
  <si>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</si>
  <si>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</si>
  <si>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</si>
  <si>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</si>
  <si>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</si>
  <si>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</si>
  <si>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</si>
  <si>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</si>
  <si>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</si>
  <si>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</si>
  <si>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</si>
  <si>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</si>
  <si>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</si>
  <si>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</si>
  <si>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</si>
  <si>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</si>
  <si>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</si>
  <si>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</si>
  <si>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</si>
  <si>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</si>
  <si>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</si>
  <si>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</si>
  <si>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 xml:space="preserve">       負担金</t>
  </si>
  <si>
    <t>うち同級他団体</t>
  </si>
  <si>
    <t>（２）保育所</t>
  </si>
  <si>
    <t>（３）公営住宅</t>
  </si>
  <si>
    <t>（11）特定防衛施</t>
  </si>
  <si>
    <t>（12）電源立地</t>
  </si>
  <si>
    <t xml:space="preserve">      設等所在市
      町村助成交</t>
  </si>
  <si>
    <t>（１）国庫財源を</t>
  </si>
  <si>
    <t>（２）県費のみ</t>
  </si>
  <si>
    <t>（１）財産運用</t>
  </si>
  <si>
    <t>（２）財産売払</t>
  </si>
  <si>
    <t>（２）繰越事業費</t>
  </si>
  <si>
    <t>（３）公営企業貸</t>
  </si>
  <si>
    <t>（４）貸付金元利</t>
  </si>
  <si>
    <t>（５）受託事業</t>
  </si>
  <si>
    <t>（6）収益事業</t>
  </si>
  <si>
    <t>（7）雑入</t>
  </si>
  <si>
    <t>譲与税</t>
  </si>
  <si>
    <t xml:space="preserve">  からのもの</t>
  </si>
  <si>
    <t xml:space="preserve">          使用料</t>
  </si>
  <si>
    <t xml:space="preserve">         使用料</t>
  </si>
  <si>
    <t xml:space="preserve">       設周辺整備
       調整交付金</t>
  </si>
  <si>
    <t xml:space="preserve">          地域対策
          交付金</t>
  </si>
  <si>
    <t xml:space="preserve">      付金</t>
  </si>
  <si>
    <t>　　  伴うもの</t>
  </si>
  <si>
    <t xml:space="preserve">①児童保護費   </t>
  </si>
  <si>
    <t xml:space="preserve">    対策交付金</t>
  </si>
  <si>
    <t xml:space="preserve">    立地対策等交
    付金</t>
  </si>
  <si>
    <t>歳入合計</t>
  </si>
  <si>
    <t>一般財源</t>
  </si>
  <si>
    <t>　１１　地方交付税</t>
  </si>
  <si>
    <t>②障害者自立</t>
  </si>
  <si>
    <t>③児童手当</t>
  </si>
  <si>
    <t>④普通建設事業</t>
  </si>
  <si>
    <t>⑤災害復旧事業</t>
  </si>
  <si>
    <t>⑥委託金</t>
  </si>
  <si>
    <t>⑦電源立地地域</t>
  </si>
  <si>
    <t>⑧石油貯蔵施設</t>
  </si>
  <si>
    <t>⑨その他</t>
  </si>
  <si>
    <t>（３）　震災復興特別交付税</t>
  </si>
  <si>
    <t>６地方消費税</t>
  </si>
  <si>
    <t>７ゴルフ場利用税</t>
  </si>
  <si>
    <t>８特別地方消費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</si>
  <si>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</si>
  <si>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</si>
  <si>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</si>
  <si>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</si>
  <si>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</si>
  <si>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</si>
  <si>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</si>
  <si>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</si>
  <si>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</si>
  <si>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</si>
  <si>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</si>
  <si>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</si>
  <si>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</si>
  <si>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</si>
  <si>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</si>
  <si>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</si>
  <si>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</si>
  <si>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</si>
  <si>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</si>
  <si>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</si>
  <si>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</si>
  <si>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</si>
  <si>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</si>
  <si>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</si>
  <si>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>（１）児童手当及びこども手当
特例交付金</t>
  </si>
  <si>
    <t>（２）減収補塡</t>
  </si>
  <si>
    <t>(3)震災復興特別交付税</t>
  </si>
  <si>
    <t xml:space="preserve">       負担金</t>
  </si>
  <si>
    <t>うち同級他団体</t>
  </si>
  <si>
    <t>（２）保育所</t>
  </si>
  <si>
    <t>（３）公営住宅</t>
  </si>
  <si>
    <t>（５）児童手当及び子ども手当交付金</t>
  </si>
  <si>
    <t>（６）普通建設事</t>
  </si>
  <si>
    <t>（７）災害復旧事</t>
  </si>
  <si>
    <t>（８）委託金</t>
  </si>
  <si>
    <t>（９）財政補給金</t>
  </si>
  <si>
    <t>（10）社会資本</t>
  </si>
  <si>
    <t>（11）特定防衛施</t>
  </si>
  <si>
    <t>（12）電源立地</t>
  </si>
  <si>
    <t>（１３）東日本大</t>
  </si>
  <si>
    <t>（１４）その他</t>
  </si>
  <si>
    <t xml:space="preserve">      設等所在市
      町村助成交</t>
  </si>
  <si>
    <t>（１）国庫財源を</t>
  </si>
  <si>
    <t>（１）国庫財源を伴うもの</t>
  </si>
  <si>
    <t>（２）県費のみ</t>
  </si>
  <si>
    <t>（１）財産運用</t>
  </si>
  <si>
    <t>（２）財産売払</t>
  </si>
  <si>
    <t>　（２）財産売払収入</t>
  </si>
  <si>
    <t>（２）繰越事業費</t>
  </si>
  <si>
    <t>（１）延滞金加算</t>
  </si>
  <si>
    <t>（３）公営企業貸</t>
  </si>
  <si>
    <t>（４）貸付金元利</t>
  </si>
  <si>
    <t>（５）受託事業</t>
  </si>
  <si>
    <t>（6）収益事業</t>
  </si>
  <si>
    <t>（7）雑入</t>
  </si>
  <si>
    <t xml:space="preserve">       与税</t>
  </si>
  <si>
    <t xml:space="preserve">        与税</t>
  </si>
  <si>
    <t xml:space="preserve">  からのもの</t>
  </si>
  <si>
    <t xml:space="preserve">          使用料</t>
  </si>
  <si>
    <t xml:space="preserve">         使用料</t>
  </si>
  <si>
    <t xml:space="preserve">       負担金</t>
  </si>
  <si>
    <t xml:space="preserve">      業費支出金</t>
  </si>
  <si>
    <t xml:space="preserve">   整備総合
交付金</t>
  </si>
  <si>
    <t xml:space="preserve">       設周辺整備
       調整交付金</t>
  </si>
  <si>
    <t xml:space="preserve">          地域対策
          交付金</t>
  </si>
  <si>
    <t xml:space="preserve">          震災復興
　　　　　交付金</t>
  </si>
  <si>
    <t xml:space="preserve">      付金</t>
  </si>
  <si>
    <t>　　  伴うもの</t>
  </si>
  <si>
    <t xml:space="preserve">①児童保護費   </t>
  </si>
  <si>
    <t>④普通建設事業</t>
  </si>
  <si>
    <t>⑤災害復旧事業</t>
  </si>
  <si>
    <t>⑥委託金</t>
  </si>
  <si>
    <t>⑧石油貯蔵施設</t>
  </si>
  <si>
    <t>⑨その他</t>
  </si>
  <si>
    <t xml:space="preserve">         のもの</t>
  </si>
  <si>
    <t>①普通建設事業</t>
  </si>
  <si>
    <t>②災害復旧事業</t>
  </si>
  <si>
    <t>収入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</si>
  <si>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</si>
  <si>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</si>
  <si>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</si>
  <si>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</si>
  <si>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</si>
  <si>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②新エネルギー・産業技術総合開発機構からのもの</t>
  </si>
  <si>
    <t>　　対策債</t>
  </si>
  <si>
    <t>　　　及び子ども
　　　手当交付金</t>
  </si>
  <si>
    <t xml:space="preserve">    費支出金</t>
  </si>
  <si>
    <t xml:space="preserve">    対策交付金</t>
  </si>
  <si>
    <t xml:space="preserve">    立地対策等交
    付金</t>
  </si>
  <si>
    <t>一般財源＋臨財債</t>
  </si>
  <si>
    <t>自主財源</t>
  </si>
  <si>
    <t>依存財源</t>
  </si>
  <si>
    <t>H23新規追加</t>
  </si>
  <si>
    <t>4</t>
  </si>
  <si>
    <t>Ｃ</t>
  </si>
  <si>
    <t>Ｄ</t>
  </si>
  <si>
    <t>↑</t>
  </si>
  <si>
    <t>構成比</t>
  </si>
  <si>
    <t>H24</t>
  </si>
  <si>
    <t>地方税</t>
  </si>
  <si>
    <t>地方交付税</t>
  </si>
  <si>
    <t>国庫支出金</t>
  </si>
  <si>
    <t>地方債</t>
  </si>
  <si>
    <t>歳入総額</t>
  </si>
  <si>
    <t>地方交付税（市部）</t>
  </si>
  <si>
    <t>地方交付税（町村部）</t>
  </si>
  <si>
    <t>地方交付税総額</t>
  </si>
  <si>
    <t>Ｈ２2</t>
  </si>
  <si>
    <t>Ｈ２3</t>
  </si>
  <si>
    <t>昨年度（２５年度）　</t>
  </si>
  <si>
    <t>H26</t>
  </si>
  <si>
    <t>H25</t>
  </si>
  <si>
    <t>Ｈ23</t>
  </si>
  <si>
    <t>Ｈ24</t>
  </si>
  <si>
    <t>H26</t>
  </si>
  <si>
    <t>H25</t>
  </si>
  <si>
    <t>H2７</t>
  </si>
  <si>
    <t>増減</t>
  </si>
  <si>
    <t>.0.5</t>
  </si>
  <si>
    <t>昨年度（27年度）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</si>
</sst>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;[Red]\-#,##0\ "/>
    <numFmt numFmtId="179" formatCode="#,##0.0_ ;[Red]\-#,##0.0\ "/>
    <numFmt numFmtId="180" formatCode="0.E+00"/>
    <numFmt numFmtId="181" formatCode="#,##0_);[Red]\(#,##0\)"/>
    <numFmt numFmtId="182" formatCode="#,##0.0_);[Red]\(#,##0.0\)"/>
    <numFmt numFmtId="183" formatCode="#,##0;&quot;▲ &quot;#,##0"/>
    <numFmt numFmtId="184" formatCode="0.0;&quot;▲ &quot;0.0"/>
    <numFmt numFmtId="185" formatCode="#,##0.00_ "/>
    <numFmt numFmtId="186" formatCode="#,##0.000"/>
    <numFmt numFmtId="187" formatCode="#,##0.00;&quot;▲ &quot;#,##0.00"/>
    <numFmt numFmtId="188" formatCode="#,##0.0;&quot;▲ &quot;#,##0.0"/>
    <numFmt numFmtId="189" formatCode="#,##0.000;&quot;▲ &quot;#,##0.000"/>
    <numFmt numFmtId="190" formatCode="0.00;&quot;▲ &quot;0.00"/>
    <numFmt numFmtId="191" formatCode="0.00_ "/>
    <numFmt numFmtId="192" formatCode="0.0_ "/>
    <numFmt numFmtId="193" formatCode="#,##0_ "/>
    <numFmt numFmtId="194" formatCode="0.0"/>
    <numFmt numFmtId="195" formatCode="0.0_);[Red]\(0.0\)"/>
    <numFmt numFmtId="196" formatCode="0.0%"/>
    <numFmt numFmtId="197" formatCode="#,##0.0;[Red]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11"/>
      <color indexed="10"/>
      <name val="ＭＳ Ｐゴシック"/>
      <family val="3"/>
    </font>
    <font>
      <sz val="2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 vertical="center"/>
      <protection/>
    </xf>
    <xf numFmtId="3" fontId="6" fillId="0" borderId="0">
      <alignment/>
      <protection/>
    </xf>
    <xf numFmtId="0" fontId="51" fillId="32" borderId="0" applyNumberFormat="0" applyBorder="0" applyAlignment="0" applyProtection="0"/>
  </cellStyleXfs>
  <cellXfs count="291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9" fillId="0" borderId="10" xfId="62" applyNumberFormat="1" applyFont="1" applyBorder="1" applyAlignment="1">
      <alignment horizontal="center" wrapText="1"/>
      <protection/>
    </xf>
    <xf numFmtId="3" fontId="9" fillId="0" borderId="11" xfId="62" applyNumberFormat="1" applyFont="1" applyFill="1" applyBorder="1" applyAlignment="1">
      <alignment horizontal="center" wrapText="1"/>
      <protection/>
    </xf>
    <xf numFmtId="3" fontId="6" fillId="0" borderId="0" xfId="62" applyAlignment="1">
      <alignment/>
      <protection/>
    </xf>
    <xf numFmtId="3" fontId="8" fillId="0" borderId="12" xfId="62" applyNumberFormat="1" applyFont="1" applyFill="1" applyBorder="1" applyAlignment="1">
      <alignment horizontal="center" vertical="center" wrapText="1"/>
      <protection/>
    </xf>
    <xf numFmtId="3" fontId="9" fillId="0" borderId="0" xfId="62" applyFont="1" applyFill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horizontal="center" vertical="center" wrapText="1"/>
      <protection/>
    </xf>
    <xf numFmtId="3" fontId="9" fillId="0" borderId="14" xfId="62" applyFont="1" applyFill="1" applyBorder="1" applyAlignment="1">
      <alignment horizontal="center" vertical="center" wrapText="1"/>
      <protection/>
    </xf>
    <xf numFmtId="3" fontId="9" fillId="0" borderId="14" xfId="62" applyNumberFormat="1" applyFont="1" applyFill="1" applyBorder="1" applyAlignment="1">
      <alignment horizontal="center" vertical="center" wrapText="1"/>
      <protection/>
    </xf>
    <xf numFmtId="3" fontId="9" fillId="0" borderId="14" xfId="62" applyNumberFormat="1" applyFont="1" applyFill="1" applyBorder="1" applyAlignment="1">
      <alignment vertical="top" wrapText="1"/>
      <protection/>
    </xf>
    <xf numFmtId="3" fontId="9" fillId="0" borderId="15" xfId="62" applyNumberFormat="1" applyFont="1" applyFill="1" applyBorder="1" applyAlignment="1">
      <alignment horizontal="center" wrapText="1"/>
      <protection/>
    </xf>
    <xf numFmtId="3" fontId="9" fillId="0" borderId="16" xfId="62" applyNumberFormat="1" applyFont="1" applyFill="1" applyBorder="1" applyAlignment="1">
      <alignment horizontal="center" wrapText="1"/>
      <protection/>
    </xf>
    <xf numFmtId="3" fontId="9" fillId="0" borderId="14" xfId="62" applyFont="1" applyFill="1" applyBorder="1" applyAlignment="1">
      <alignment vertical="top" wrapText="1"/>
      <protection/>
    </xf>
    <xf numFmtId="3" fontId="9" fillId="0" borderId="13" xfId="62" applyNumberFormat="1" applyFont="1" applyFill="1" applyBorder="1" applyAlignment="1">
      <alignment horizontal="center" vertical="top" wrapText="1"/>
      <protection/>
    </xf>
    <xf numFmtId="3" fontId="9" fillId="0" borderId="13" xfId="62" applyNumberFormat="1" applyFont="1" applyFill="1" applyBorder="1" applyAlignment="1">
      <alignment vertical="top" wrapText="1"/>
      <protection/>
    </xf>
    <xf numFmtId="3" fontId="9" fillId="0" borderId="14" xfId="62" applyNumberFormat="1" applyFont="1" applyFill="1" applyBorder="1" applyAlignment="1">
      <alignment horizontal="center" vertical="top" wrapText="1"/>
      <protection/>
    </xf>
    <xf numFmtId="3" fontId="9" fillId="0" borderId="14" xfId="62" applyNumberFormat="1" applyFont="1" applyFill="1" applyBorder="1" applyAlignment="1">
      <alignment vertical="top" wrapText="1" shrinkToFit="1"/>
      <protection/>
    </xf>
    <xf numFmtId="3" fontId="9" fillId="0" borderId="14" xfId="62" applyNumberFormat="1" applyFont="1" applyFill="1" applyBorder="1" applyAlignment="1">
      <alignment horizontal="left" vertical="top" wrapText="1"/>
      <protection/>
    </xf>
    <xf numFmtId="3" fontId="9" fillId="0" borderId="13" xfId="62" applyFont="1" applyFill="1" applyBorder="1" applyAlignment="1">
      <alignment horizontal="center" vertical="top" wrapText="1"/>
      <protection/>
    </xf>
    <xf numFmtId="3" fontId="9" fillId="0" borderId="14" xfId="62" applyFont="1" applyFill="1" applyBorder="1" applyAlignment="1">
      <alignment horizontal="center" vertical="top" wrapText="1"/>
      <protection/>
    </xf>
    <xf numFmtId="3" fontId="9" fillId="0" borderId="13" xfId="62" applyNumberFormat="1" applyFont="1" applyFill="1" applyBorder="1" applyAlignment="1">
      <alignment horizontal="left" vertical="top" wrapText="1"/>
      <protection/>
    </xf>
    <xf numFmtId="3" fontId="9" fillId="0" borderId="17" xfId="62" applyFont="1" applyFill="1" applyBorder="1" applyAlignment="1">
      <alignment horizontal="center" wrapText="1"/>
      <protection/>
    </xf>
    <xf numFmtId="3" fontId="9" fillId="0" borderId="14" xfId="62" applyFont="1" applyFill="1" applyBorder="1" applyAlignment="1">
      <alignment horizontal="center" wrapText="1"/>
      <protection/>
    </xf>
    <xf numFmtId="3" fontId="9" fillId="0" borderId="10" xfId="62" applyFont="1" applyFill="1" applyBorder="1" applyAlignment="1">
      <alignment horizontal="center" wrapText="1"/>
      <protection/>
    </xf>
    <xf numFmtId="3" fontId="6" fillId="0" borderId="0" xfId="62" applyFill="1" applyAlignment="1">
      <alignment/>
      <protection/>
    </xf>
    <xf numFmtId="3" fontId="8" fillId="0" borderId="12" xfId="62" applyFont="1" applyFill="1" applyBorder="1" applyAlignment="1">
      <alignment horizontal="center" vertical="center" wrapText="1"/>
      <protection/>
    </xf>
    <xf numFmtId="3" fontId="9" fillId="0" borderId="18" xfId="62" applyFont="1" applyFill="1" applyBorder="1" applyAlignment="1">
      <alignment horizontal="center" vertical="center" wrapText="1"/>
      <protection/>
    </xf>
    <xf numFmtId="3" fontId="9" fillId="0" borderId="19" xfId="62" applyFont="1" applyFill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vertical="top" wrapText="1"/>
      <protection/>
    </xf>
    <xf numFmtId="182" fontId="9" fillId="0" borderId="13" xfId="62" applyNumberFormat="1" applyFont="1" applyFill="1" applyBorder="1" applyAlignment="1">
      <alignment horizontal="center" vertical="center" wrapText="1"/>
      <protection/>
    </xf>
    <xf numFmtId="182" fontId="9" fillId="0" borderId="15" xfId="62" applyNumberFormat="1" applyFont="1" applyFill="1" applyBorder="1" applyAlignment="1">
      <alignment horizontal="center" vertical="center" wrapText="1"/>
      <protection/>
    </xf>
    <xf numFmtId="3" fontId="6" fillId="0" borderId="0" xfId="0" applyFont="1" applyFill="1" applyAlignment="1">
      <alignment/>
    </xf>
    <xf numFmtId="3" fontId="8" fillId="0" borderId="0" xfId="0" applyFont="1" applyBorder="1" applyAlignment="1">
      <alignment/>
    </xf>
    <xf numFmtId="3" fontId="8" fillId="0" borderId="0" xfId="0" applyFont="1" applyAlignment="1">
      <alignment/>
    </xf>
    <xf numFmtId="3" fontId="10" fillId="0" borderId="0" xfId="0" applyFont="1" applyBorder="1" applyAlignment="1">
      <alignment/>
    </xf>
    <xf numFmtId="3" fontId="10" fillId="0" borderId="0" xfId="0" applyFont="1" applyAlignment="1">
      <alignment/>
    </xf>
    <xf numFmtId="3" fontId="10" fillId="0" borderId="0" xfId="0" applyFont="1" applyFill="1" applyBorder="1" applyAlignment="1">
      <alignment/>
    </xf>
    <xf numFmtId="3" fontId="10" fillId="0" borderId="0" xfId="0" applyFont="1" applyFill="1" applyAlignment="1">
      <alignment/>
    </xf>
    <xf numFmtId="3" fontId="8" fillId="0" borderId="20" xfId="0" applyNumberFormat="1" applyFont="1" applyBorder="1" applyAlignment="1">
      <alignment horizontal="center" vertical="center"/>
    </xf>
    <xf numFmtId="3" fontId="9" fillId="0" borderId="21" xfId="62" applyNumberFormat="1" applyFont="1" applyFill="1" applyBorder="1" applyAlignment="1">
      <alignment horizontal="center" wrapText="1"/>
      <protection/>
    </xf>
    <xf numFmtId="3" fontId="9" fillId="0" borderId="22" xfId="62" applyFont="1" applyFill="1" applyBorder="1" applyAlignment="1">
      <alignment horizontal="center" vertical="center" wrapText="1"/>
      <protection/>
    </xf>
    <xf numFmtId="3" fontId="9" fillId="0" borderId="14" xfId="62" applyFont="1" applyFill="1" applyBorder="1" applyAlignment="1">
      <alignment horizontal="left" vertical="top" wrapText="1"/>
      <protection/>
    </xf>
    <xf numFmtId="3" fontId="9" fillId="0" borderId="10" xfId="62" applyNumberFormat="1" applyFont="1" applyFill="1" applyBorder="1" applyAlignment="1">
      <alignment horizontal="center" wrapText="1"/>
      <protection/>
    </xf>
    <xf numFmtId="3" fontId="9" fillId="0" borderId="19" xfId="62" applyFont="1" applyFill="1" applyBorder="1" applyAlignment="1">
      <alignment vertical="top" wrapText="1"/>
      <protection/>
    </xf>
    <xf numFmtId="3" fontId="6" fillId="0" borderId="13" xfId="62" applyFont="1" applyFill="1" applyBorder="1" applyAlignment="1">
      <alignment horizontal="center" vertical="center" wrapText="1"/>
      <protection/>
    </xf>
    <xf numFmtId="182" fontId="9" fillId="0" borderId="23" xfId="62" applyNumberFormat="1" applyFont="1" applyFill="1" applyBorder="1" applyAlignment="1">
      <alignment horizontal="center" vertical="center" wrapText="1"/>
      <protection/>
    </xf>
    <xf numFmtId="3" fontId="8" fillId="0" borderId="16" xfId="62" applyNumberFormat="1" applyFont="1" applyBorder="1" applyAlignment="1">
      <alignment horizontal="center" wrapText="1"/>
      <protection/>
    </xf>
    <xf numFmtId="3" fontId="8" fillId="0" borderId="14" xfId="62" applyNumberFormat="1" applyFont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horizontal="left" vertical="top" wrapText="1"/>
      <protection/>
    </xf>
    <xf numFmtId="3" fontId="6" fillId="0" borderId="19" xfId="62" applyFont="1" applyFill="1" applyBorder="1" applyAlignment="1">
      <alignment horizontal="center" vertical="center" wrapText="1"/>
      <protection/>
    </xf>
    <xf numFmtId="184" fontId="10" fillId="0" borderId="24" xfId="0" applyNumberFormat="1" applyFont="1" applyBorder="1" applyAlignment="1">
      <alignment vertical="center" shrinkToFit="1"/>
    </xf>
    <xf numFmtId="184" fontId="10" fillId="0" borderId="25" xfId="0" applyNumberFormat="1" applyFont="1" applyBorder="1" applyAlignment="1">
      <alignment vertical="center" shrinkToFit="1"/>
    </xf>
    <xf numFmtId="184" fontId="10" fillId="0" borderId="25" xfId="0" applyNumberFormat="1" applyFont="1" applyFill="1" applyBorder="1" applyAlignment="1">
      <alignment vertical="center" shrinkToFit="1"/>
    </xf>
    <xf numFmtId="3" fontId="9" fillId="0" borderId="17" xfId="62" applyNumberFormat="1" applyFont="1" applyFill="1" applyBorder="1" applyAlignment="1">
      <alignment horizontal="center" wrapText="1"/>
      <protection/>
    </xf>
    <xf numFmtId="3" fontId="9" fillId="0" borderId="16" xfId="62" applyNumberFormat="1" applyFont="1" applyFill="1" applyBorder="1" applyAlignment="1">
      <alignment horizontal="center"/>
      <protection/>
    </xf>
    <xf numFmtId="3" fontId="9" fillId="0" borderId="10" xfId="62" applyFont="1" applyFill="1" applyBorder="1" applyAlignment="1">
      <alignment/>
      <protection/>
    </xf>
    <xf numFmtId="3" fontId="9" fillId="0" borderId="16" xfId="62" applyNumberFormat="1" applyFont="1" applyFill="1" applyBorder="1" applyAlignment="1">
      <alignment horizontal="center" shrinkToFit="1"/>
      <protection/>
    </xf>
    <xf numFmtId="3" fontId="9" fillId="0" borderId="15" xfId="62" applyNumberFormat="1" applyFont="1" applyFill="1" applyBorder="1" applyAlignment="1">
      <alignment horizontal="center" shrinkToFit="1"/>
      <protection/>
    </xf>
    <xf numFmtId="3" fontId="9" fillId="0" borderId="15" xfId="62" applyNumberFormat="1" applyFont="1" applyFill="1" applyBorder="1" applyAlignment="1">
      <alignment wrapText="1"/>
      <protection/>
    </xf>
    <xf numFmtId="3" fontId="9" fillId="0" borderId="14" xfId="62" applyNumberFormat="1" applyFont="1" applyFill="1" applyBorder="1" applyAlignment="1">
      <alignment horizontal="center" wrapText="1"/>
      <protection/>
    </xf>
    <xf numFmtId="3" fontId="9" fillId="0" borderId="13" xfId="62" applyNumberFormat="1" applyFont="1" applyFill="1" applyBorder="1" applyAlignment="1">
      <alignment horizontal="center" wrapText="1"/>
      <protection/>
    </xf>
    <xf numFmtId="3" fontId="10" fillId="0" borderId="26" xfId="0" applyNumberFormat="1" applyFont="1" applyFill="1" applyBorder="1" applyAlignment="1">
      <alignment vertical="center" shrinkToFit="1"/>
    </xf>
    <xf numFmtId="3" fontId="10" fillId="0" borderId="27" xfId="0" applyNumberFormat="1" applyFont="1" applyFill="1" applyBorder="1" applyAlignment="1">
      <alignment vertical="center" shrinkToFit="1"/>
    </xf>
    <xf numFmtId="3" fontId="10" fillId="0" borderId="28" xfId="0" applyNumberFormat="1" applyFont="1" applyFill="1" applyBorder="1" applyAlignment="1">
      <alignment vertical="center" shrinkToFit="1"/>
    </xf>
    <xf numFmtId="3" fontId="10" fillId="0" borderId="29" xfId="0" applyNumberFormat="1" applyFont="1" applyFill="1" applyBorder="1" applyAlignment="1">
      <alignment vertical="center" shrinkToFit="1"/>
    </xf>
    <xf numFmtId="0" fontId="11" fillId="0" borderId="0" xfId="61">
      <alignment vertical="center"/>
      <protection/>
    </xf>
    <xf numFmtId="3" fontId="9" fillId="0" borderId="16" xfId="62" applyNumberFormat="1" applyFont="1" applyFill="1" applyBorder="1" applyAlignment="1">
      <alignment/>
      <protection/>
    </xf>
    <xf numFmtId="3" fontId="9" fillId="0" borderId="14" xfId="62" applyNumberFormat="1" applyFont="1" applyFill="1" applyBorder="1" applyAlignment="1">
      <alignment horizontal="center" vertical="top" wrapText="1" shrinkToFit="1"/>
      <protection/>
    </xf>
    <xf numFmtId="3" fontId="9" fillId="0" borderId="13" xfId="62" applyFont="1" applyFill="1" applyBorder="1" applyAlignment="1">
      <alignment horizontal="left" vertical="center" wrapText="1"/>
      <protection/>
    </xf>
    <xf numFmtId="3" fontId="9" fillId="0" borderId="30" xfId="62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 vertical="center"/>
      <protection/>
    </xf>
    <xf numFmtId="3" fontId="10" fillId="0" borderId="31" xfId="61" applyNumberFormat="1" applyFont="1" applyBorder="1" applyAlignment="1">
      <alignment vertical="center"/>
      <protection/>
    </xf>
    <xf numFmtId="183" fontId="10" fillId="0" borderId="31" xfId="61" applyNumberFormat="1" applyFont="1" applyBorder="1" applyAlignment="1">
      <alignment vertical="center"/>
      <protection/>
    </xf>
    <xf numFmtId="183" fontId="10" fillId="0" borderId="31" xfId="61" applyNumberFormat="1" applyFont="1" applyFill="1" applyBorder="1" applyAlignment="1">
      <alignment vertical="center"/>
      <protection/>
    </xf>
    <xf numFmtId="183" fontId="10" fillId="0" borderId="31" xfId="61" applyNumberFormat="1" applyFont="1" applyBorder="1" applyAlignment="1">
      <alignment vertical="center" shrinkToFit="1"/>
      <protection/>
    </xf>
    <xf numFmtId="183" fontId="10" fillId="0" borderId="13" xfId="61" applyNumberFormat="1" applyFont="1" applyBorder="1" applyAlignment="1">
      <alignment vertical="center"/>
      <protection/>
    </xf>
    <xf numFmtId="188" fontId="10" fillId="0" borderId="31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183" fontId="10" fillId="0" borderId="0" xfId="61" applyNumberFormat="1" applyFont="1" applyAlignment="1">
      <alignment vertical="center"/>
      <protection/>
    </xf>
    <xf numFmtId="0" fontId="11" fillId="0" borderId="0" xfId="61" applyAlignment="1">
      <alignment vertical="center"/>
      <protection/>
    </xf>
    <xf numFmtId="3" fontId="10" fillId="0" borderId="13" xfId="61" applyNumberFormat="1" applyFont="1" applyBorder="1" applyAlignment="1">
      <alignment vertical="center"/>
      <protection/>
    </xf>
    <xf numFmtId="183" fontId="10" fillId="0" borderId="13" xfId="61" applyNumberFormat="1" applyFont="1" applyFill="1" applyBorder="1" applyAlignment="1">
      <alignment vertical="center"/>
      <protection/>
    </xf>
    <xf numFmtId="183" fontId="10" fillId="0" borderId="13" xfId="61" applyNumberFormat="1" applyFont="1" applyBorder="1" applyAlignment="1">
      <alignment vertical="center" shrinkToFit="1"/>
      <protection/>
    </xf>
    <xf numFmtId="188" fontId="10" fillId="0" borderId="13" xfId="61" applyNumberFormat="1" applyFont="1" applyBorder="1" applyAlignment="1">
      <alignment vertical="center"/>
      <protection/>
    </xf>
    <xf numFmtId="3" fontId="10" fillId="0" borderId="19" xfId="61" applyNumberFormat="1" applyFont="1" applyBorder="1" applyAlignment="1">
      <alignment vertical="center"/>
      <protection/>
    </xf>
    <xf numFmtId="183" fontId="10" fillId="0" borderId="19" xfId="61" applyNumberFormat="1" applyFont="1" applyBorder="1" applyAlignment="1">
      <alignment vertical="center"/>
      <protection/>
    </xf>
    <xf numFmtId="183" fontId="10" fillId="0" borderId="19" xfId="61" applyNumberFormat="1" applyFont="1" applyFill="1" applyBorder="1" applyAlignment="1">
      <alignment vertical="center"/>
      <protection/>
    </xf>
    <xf numFmtId="183" fontId="10" fillId="0" borderId="19" xfId="61" applyNumberFormat="1" applyFont="1" applyBorder="1" applyAlignment="1">
      <alignment vertical="center" shrinkToFit="1"/>
      <protection/>
    </xf>
    <xf numFmtId="188" fontId="10" fillId="0" borderId="19" xfId="61" applyNumberFormat="1" applyFont="1" applyBorder="1" applyAlignment="1">
      <alignment vertical="center"/>
      <protection/>
    </xf>
    <xf numFmtId="3" fontId="10" fillId="0" borderId="15" xfId="61" applyNumberFormat="1" applyFont="1" applyBorder="1" applyAlignment="1">
      <alignment vertical="center"/>
      <protection/>
    </xf>
    <xf numFmtId="183" fontId="10" fillId="0" borderId="15" xfId="61" applyNumberFormat="1" applyFont="1" applyBorder="1" applyAlignment="1">
      <alignment vertical="center"/>
      <protection/>
    </xf>
    <xf numFmtId="183" fontId="10" fillId="0" borderId="15" xfId="61" applyNumberFormat="1" applyFont="1" applyFill="1" applyBorder="1" applyAlignment="1">
      <alignment vertical="center"/>
      <protection/>
    </xf>
    <xf numFmtId="183" fontId="10" fillId="0" borderId="15" xfId="61" applyNumberFormat="1" applyFont="1" applyBorder="1" applyAlignment="1">
      <alignment vertical="center" shrinkToFit="1"/>
      <protection/>
    </xf>
    <xf numFmtId="3" fontId="10" fillId="0" borderId="32" xfId="61" applyNumberFormat="1" applyFont="1" applyBorder="1" applyAlignment="1">
      <alignment vertical="center"/>
      <protection/>
    </xf>
    <xf numFmtId="183" fontId="10" fillId="0" borderId="32" xfId="61" applyNumberFormat="1" applyFont="1" applyBorder="1" applyAlignment="1">
      <alignment vertical="center"/>
      <protection/>
    </xf>
    <xf numFmtId="183" fontId="10" fillId="0" borderId="32" xfId="61" applyNumberFormat="1" applyFont="1" applyFill="1" applyBorder="1" applyAlignment="1">
      <alignment vertical="center"/>
      <protection/>
    </xf>
    <xf numFmtId="183" fontId="10" fillId="0" borderId="32" xfId="61" applyNumberFormat="1" applyFont="1" applyBorder="1" applyAlignment="1">
      <alignment vertical="center" shrinkToFit="1"/>
      <protection/>
    </xf>
    <xf numFmtId="3" fontId="10" fillId="0" borderId="33" xfId="61" applyNumberFormat="1" applyFont="1" applyBorder="1" applyAlignment="1">
      <alignment horizontal="center" vertical="center"/>
      <protection/>
    </xf>
    <xf numFmtId="183" fontId="10" fillId="0" borderId="33" xfId="61" applyNumberFormat="1" applyFont="1" applyBorder="1" applyAlignment="1">
      <alignment vertical="center"/>
      <protection/>
    </xf>
    <xf numFmtId="183" fontId="10" fillId="0" borderId="33" xfId="61" applyNumberFormat="1" applyFont="1" applyBorder="1" applyAlignment="1">
      <alignment vertical="center" shrinkToFit="1"/>
      <protection/>
    </xf>
    <xf numFmtId="3" fontId="10" fillId="0" borderId="30" xfId="61" applyNumberFormat="1" applyFont="1" applyBorder="1" applyAlignment="1">
      <alignment vertical="center"/>
      <protection/>
    </xf>
    <xf numFmtId="183" fontId="10" fillId="0" borderId="30" xfId="61" applyNumberFormat="1" applyFont="1" applyBorder="1" applyAlignment="1">
      <alignment vertical="center"/>
      <protection/>
    </xf>
    <xf numFmtId="183" fontId="10" fillId="0" borderId="30" xfId="61" applyNumberFormat="1" applyFont="1" applyFill="1" applyBorder="1" applyAlignment="1">
      <alignment vertical="center"/>
      <protection/>
    </xf>
    <xf numFmtId="183" fontId="10" fillId="0" borderId="30" xfId="61" applyNumberFormat="1" applyFont="1" applyBorder="1" applyAlignment="1">
      <alignment vertical="center" shrinkToFit="1"/>
      <protection/>
    </xf>
    <xf numFmtId="0" fontId="10" fillId="0" borderId="34" xfId="61" applyFont="1" applyBorder="1" applyAlignment="1">
      <alignment vertical="center"/>
      <protection/>
    </xf>
    <xf numFmtId="0" fontId="11" fillId="0" borderId="34" xfId="61" applyBorder="1" applyAlignment="1">
      <alignment vertical="center"/>
      <protection/>
    </xf>
    <xf numFmtId="3" fontId="10" fillId="0" borderId="35" xfId="61" applyNumberFormat="1" applyFont="1" applyBorder="1" applyAlignment="1">
      <alignment horizontal="center" vertical="center"/>
      <protection/>
    </xf>
    <xf numFmtId="183" fontId="10" fillId="0" borderId="35" xfId="61" applyNumberFormat="1" applyFont="1" applyBorder="1" applyAlignment="1">
      <alignment vertical="center"/>
      <protection/>
    </xf>
    <xf numFmtId="3" fontId="10" fillId="0" borderId="30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49" fontId="12" fillId="0" borderId="0" xfId="61" applyNumberFormat="1" applyFont="1" applyAlignment="1">
      <alignment horizontal="right" vertical="center"/>
      <protection/>
    </xf>
    <xf numFmtId="0" fontId="12" fillId="0" borderId="0" xfId="61" applyNumberFormat="1" applyFont="1" applyAlignment="1">
      <alignment horizontal="right" vertical="center"/>
      <protection/>
    </xf>
    <xf numFmtId="49" fontId="12" fillId="0" borderId="0" xfId="61" applyNumberFormat="1" applyFont="1" applyFill="1" applyAlignment="1">
      <alignment horizontal="right" vertical="center"/>
      <protection/>
    </xf>
    <xf numFmtId="49" fontId="12" fillId="0" borderId="0" xfId="61" applyNumberFormat="1" applyFont="1">
      <alignment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2" fillId="0" borderId="0" xfId="61" applyFont="1" applyAlignment="1">
      <alignment vertical="center" shrinkToFit="1"/>
      <protection/>
    </xf>
    <xf numFmtId="0" fontId="14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183" fontId="10" fillId="0" borderId="0" xfId="61" applyNumberFormat="1" applyFont="1">
      <alignment vertical="center"/>
      <protection/>
    </xf>
    <xf numFmtId="0" fontId="11" fillId="0" borderId="0" xfId="61" applyFill="1">
      <alignment vertical="center"/>
      <protection/>
    </xf>
    <xf numFmtId="184" fontId="10" fillId="0" borderId="24" xfId="0" applyNumberFormat="1" applyFont="1" applyFill="1" applyBorder="1" applyAlignment="1">
      <alignment vertical="center" shrinkToFit="1"/>
    </xf>
    <xf numFmtId="3" fontId="10" fillId="0" borderId="36" xfId="0" applyNumberFormat="1" applyFont="1" applyFill="1" applyBorder="1" applyAlignment="1">
      <alignment vertical="center" shrinkToFit="1"/>
    </xf>
    <xf numFmtId="188" fontId="10" fillId="0" borderId="37" xfId="0" applyNumberFormat="1" applyFont="1" applyBorder="1" applyAlignment="1">
      <alignment vertical="center" shrinkToFit="1"/>
    </xf>
    <xf numFmtId="188" fontId="10" fillId="0" borderId="38" xfId="0" applyNumberFormat="1" applyFont="1" applyBorder="1" applyAlignment="1">
      <alignment vertical="center" shrinkToFit="1"/>
    </xf>
    <xf numFmtId="188" fontId="10" fillId="0" borderId="38" xfId="0" applyNumberFormat="1" applyFont="1" applyFill="1" applyBorder="1" applyAlignment="1">
      <alignment vertical="center" shrinkToFit="1"/>
    </xf>
    <xf numFmtId="188" fontId="10" fillId="0" borderId="39" xfId="0" applyNumberFormat="1" applyFont="1" applyBorder="1" applyAlignment="1">
      <alignment vertical="center" shrinkToFit="1"/>
    </xf>
    <xf numFmtId="188" fontId="10" fillId="0" borderId="39" xfId="0" applyNumberFormat="1" applyFont="1" applyFill="1" applyBorder="1" applyAlignment="1">
      <alignment vertical="center" shrinkToFit="1"/>
    </xf>
    <xf numFmtId="188" fontId="10" fillId="0" borderId="25" xfId="0" applyNumberFormat="1" applyFont="1" applyBorder="1" applyAlignment="1">
      <alignment vertical="center" shrinkToFit="1"/>
    </xf>
    <xf numFmtId="188" fontId="10" fillId="0" borderId="25" xfId="0" applyNumberFormat="1" applyFont="1" applyFill="1" applyBorder="1" applyAlignment="1">
      <alignment vertical="center" shrinkToFit="1"/>
    </xf>
    <xf numFmtId="49" fontId="10" fillId="0" borderId="40" xfId="0" applyNumberFormat="1" applyFont="1" applyFill="1" applyBorder="1" applyAlignment="1">
      <alignment vertical="center" shrinkToFit="1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" fontId="10" fillId="0" borderId="41" xfId="0" applyNumberFormat="1" applyFont="1" applyFill="1" applyBorder="1" applyAlignment="1">
      <alignment vertical="center" shrinkToFit="1"/>
    </xf>
    <xf numFmtId="188" fontId="10" fillId="0" borderId="42" xfId="0" applyNumberFormat="1" applyFont="1" applyBorder="1" applyAlignment="1">
      <alignment vertical="center" shrinkToFit="1"/>
    </xf>
    <xf numFmtId="3" fontId="10" fillId="0" borderId="43" xfId="0" applyNumberFormat="1" applyFont="1" applyFill="1" applyBorder="1" applyAlignment="1">
      <alignment vertical="center" shrinkToFit="1"/>
    </xf>
    <xf numFmtId="188" fontId="10" fillId="0" borderId="42" xfId="0" applyNumberFormat="1" applyFont="1" applyFill="1" applyBorder="1" applyAlignment="1">
      <alignment vertical="center" shrinkToFit="1"/>
    </xf>
    <xf numFmtId="188" fontId="10" fillId="0" borderId="37" xfId="0" applyNumberFormat="1" applyFont="1" applyFill="1" applyBorder="1" applyAlignment="1">
      <alignment vertical="center" shrinkToFit="1"/>
    </xf>
    <xf numFmtId="188" fontId="10" fillId="0" borderId="25" xfId="0" applyNumberFormat="1" applyFont="1" applyFill="1" applyBorder="1" applyAlignment="1">
      <alignment horizontal="center" vertical="center" shrinkToFit="1"/>
    </xf>
    <xf numFmtId="3" fontId="8" fillId="0" borderId="44" xfId="0" applyFont="1" applyBorder="1" applyAlignment="1">
      <alignment horizontal="center"/>
    </xf>
    <xf numFmtId="183" fontId="12" fillId="0" borderId="0" xfId="61" applyNumberFormat="1" applyFont="1">
      <alignment vertical="center"/>
      <protection/>
    </xf>
    <xf numFmtId="0" fontId="12" fillId="0" borderId="0" xfId="61" applyFont="1" applyFill="1">
      <alignment vertical="center"/>
      <protection/>
    </xf>
    <xf numFmtId="0" fontId="52" fillId="0" borderId="0" xfId="61" applyFont="1">
      <alignment vertical="center"/>
      <protection/>
    </xf>
    <xf numFmtId="0" fontId="52" fillId="0" borderId="0" xfId="61" applyFont="1" applyFill="1">
      <alignment vertical="center"/>
      <protection/>
    </xf>
    <xf numFmtId="0" fontId="43" fillId="0" borderId="0" xfId="61" applyFont="1">
      <alignment vertical="center"/>
      <protection/>
    </xf>
    <xf numFmtId="0" fontId="43" fillId="0" borderId="0" xfId="61" applyFont="1" applyAlignment="1">
      <alignment vertical="center" shrinkToFit="1"/>
      <protection/>
    </xf>
    <xf numFmtId="0" fontId="43" fillId="0" borderId="0" xfId="61" applyFont="1" applyFill="1">
      <alignment vertical="center"/>
      <protection/>
    </xf>
    <xf numFmtId="0" fontId="11" fillId="0" borderId="0" xfId="61" applyFont="1">
      <alignment vertical="center"/>
      <protection/>
    </xf>
    <xf numFmtId="184" fontId="10" fillId="0" borderId="0" xfId="61" applyNumberFormat="1" applyFont="1">
      <alignment vertical="center"/>
      <protection/>
    </xf>
    <xf numFmtId="183" fontId="11" fillId="0" borderId="0" xfId="61" applyNumberFormat="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Alignment="1">
      <alignment horizontal="right" vertical="center"/>
      <protection/>
    </xf>
    <xf numFmtId="183" fontId="11" fillId="0" borderId="0" xfId="61" applyNumberFormat="1">
      <alignment vertical="center"/>
      <protection/>
    </xf>
    <xf numFmtId="183" fontId="10" fillId="0" borderId="0" xfId="61" applyNumberFormat="1" applyFont="1" applyAlignment="1">
      <alignment vertical="center" shrinkToFit="1"/>
      <protection/>
    </xf>
    <xf numFmtId="188" fontId="10" fillId="0" borderId="45" xfId="61" applyNumberFormat="1" applyFont="1" applyBorder="1" applyAlignment="1">
      <alignment vertical="center"/>
      <protection/>
    </xf>
    <xf numFmtId="0" fontId="52" fillId="0" borderId="0" xfId="61" applyFont="1" applyAlignment="1">
      <alignment vertical="center"/>
      <protection/>
    </xf>
    <xf numFmtId="181" fontId="52" fillId="0" borderId="0" xfId="61" applyNumberFormat="1" applyFont="1" applyAlignment="1">
      <alignment vertical="center"/>
      <protection/>
    </xf>
    <xf numFmtId="183" fontId="52" fillId="0" borderId="0" xfId="61" applyNumberFormat="1" applyFont="1" applyAlignment="1">
      <alignment vertical="center"/>
      <protection/>
    </xf>
    <xf numFmtId="193" fontId="52" fillId="0" borderId="0" xfId="61" applyNumberFormat="1" applyFont="1" applyAlignment="1">
      <alignment vertical="center"/>
      <protection/>
    </xf>
    <xf numFmtId="0" fontId="52" fillId="0" borderId="34" xfId="61" applyFont="1" applyBorder="1" applyAlignment="1">
      <alignment vertical="center"/>
      <protection/>
    </xf>
    <xf numFmtId="181" fontId="52" fillId="0" borderId="34" xfId="61" applyNumberFormat="1" applyFont="1" applyBorder="1" applyAlignment="1">
      <alignment vertical="center"/>
      <protection/>
    </xf>
    <xf numFmtId="193" fontId="52" fillId="0" borderId="34" xfId="61" applyNumberFormat="1" applyFont="1" applyBorder="1" applyAlignment="1">
      <alignment vertical="center"/>
      <protection/>
    </xf>
    <xf numFmtId="188" fontId="10" fillId="0" borderId="46" xfId="0" applyNumberFormat="1" applyFont="1" applyBorder="1" applyAlignment="1">
      <alignment vertical="center" shrinkToFit="1"/>
    </xf>
    <xf numFmtId="188" fontId="10" fillId="0" borderId="46" xfId="0" applyNumberFormat="1" applyFont="1" applyFill="1" applyBorder="1" applyAlignment="1">
      <alignment vertical="center" shrinkToFit="1"/>
    </xf>
    <xf numFmtId="183" fontId="10" fillId="0" borderId="30" xfId="0" applyNumberFormat="1" applyFont="1" applyBorder="1" applyAlignment="1">
      <alignment vertical="center"/>
    </xf>
    <xf numFmtId="183" fontId="10" fillId="0" borderId="30" xfId="0" applyNumberFormat="1" applyFont="1" applyFill="1" applyBorder="1" applyAlignment="1">
      <alignment vertical="center"/>
    </xf>
    <xf numFmtId="183" fontId="10" fillId="0" borderId="30" xfId="0" applyNumberFormat="1" applyFont="1" applyBorder="1" applyAlignment="1">
      <alignment vertical="center" shrinkToFit="1"/>
    </xf>
    <xf numFmtId="188" fontId="10" fillId="0" borderId="30" xfId="0" applyNumberFormat="1" applyFont="1" applyBorder="1" applyAlignment="1">
      <alignment vertical="center"/>
    </xf>
    <xf numFmtId="183" fontId="10" fillId="0" borderId="33" xfId="0" applyNumberFormat="1" applyFont="1" applyBorder="1" applyAlignment="1">
      <alignment vertical="center"/>
    </xf>
    <xf numFmtId="183" fontId="10" fillId="0" borderId="33" xfId="0" applyNumberFormat="1" applyFont="1" applyFill="1" applyBorder="1" applyAlignment="1">
      <alignment vertical="center"/>
    </xf>
    <xf numFmtId="183" fontId="10" fillId="0" borderId="33" xfId="0" applyNumberFormat="1" applyFont="1" applyBorder="1" applyAlignment="1">
      <alignment vertical="center" shrinkToFit="1"/>
    </xf>
    <xf numFmtId="188" fontId="10" fillId="0" borderId="33" xfId="0" applyNumberFormat="1" applyFont="1" applyBorder="1" applyAlignment="1">
      <alignment vertical="center"/>
    </xf>
    <xf numFmtId="181" fontId="52" fillId="0" borderId="0" xfId="0" applyNumberFormat="1" applyFont="1" applyAlignment="1">
      <alignment vertical="center"/>
    </xf>
    <xf numFmtId="193" fontId="52" fillId="0" borderId="0" xfId="0" applyNumberFormat="1" applyFont="1" applyAlignment="1">
      <alignment vertical="center"/>
    </xf>
    <xf numFmtId="181" fontId="52" fillId="0" borderId="34" xfId="0" applyNumberFormat="1" applyFont="1" applyBorder="1" applyAlignment="1">
      <alignment vertical="center"/>
    </xf>
    <xf numFmtId="193" fontId="52" fillId="0" borderId="34" xfId="0" applyNumberFormat="1" applyFont="1" applyBorder="1" applyAlignment="1">
      <alignment vertical="center"/>
    </xf>
    <xf numFmtId="181" fontId="52" fillId="0" borderId="0" xfId="0" applyNumberFormat="1" applyFont="1" applyBorder="1" applyAlignment="1">
      <alignment vertical="center"/>
    </xf>
    <xf numFmtId="193" fontId="52" fillId="0" borderId="0" xfId="0" applyNumberFormat="1" applyFont="1" applyBorder="1" applyAlignment="1">
      <alignment vertical="center"/>
    </xf>
    <xf numFmtId="0" fontId="10" fillId="0" borderId="14" xfId="61" applyFont="1" applyBorder="1" applyAlignment="1">
      <alignment vertical="center"/>
      <protection/>
    </xf>
    <xf numFmtId="0" fontId="52" fillId="0" borderId="0" xfId="61" applyFont="1" applyBorder="1" applyAlignment="1">
      <alignment vertical="center"/>
      <protection/>
    </xf>
    <xf numFmtId="183" fontId="10" fillId="0" borderId="14" xfId="0" applyNumberFormat="1" applyFont="1" applyBorder="1" applyAlignment="1">
      <alignment vertical="center"/>
    </xf>
    <xf numFmtId="181" fontId="52" fillId="0" borderId="17" xfId="0" applyNumberFormat="1" applyFont="1" applyBorder="1" applyAlignment="1">
      <alignment vertical="center"/>
    </xf>
    <xf numFmtId="193" fontId="52" fillId="0" borderId="17" xfId="0" applyNumberFormat="1" applyFont="1" applyBorder="1" applyAlignment="1">
      <alignment vertical="center"/>
    </xf>
    <xf numFmtId="3" fontId="6" fillId="0" borderId="0" xfId="0" applyFont="1" applyFill="1" applyAlignment="1">
      <alignment/>
    </xf>
    <xf numFmtId="181" fontId="10" fillId="0" borderId="33" xfId="0" applyNumberFormat="1" applyFont="1" applyFill="1" applyBorder="1" applyAlignment="1">
      <alignment vertical="center" shrinkToFit="1"/>
    </xf>
    <xf numFmtId="181" fontId="12" fillId="0" borderId="0" xfId="61" applyNumberFormat="1" applyFont="1">
      <alignment vertical="center"/>
      <protection/>
    </xf>
    <xf numFmtId="181" fontId="12" fillId="0" borderId="0" xfId="61" applyNumberFormat="1" applyFont="1" applyFill="1">
      <alignment vertical="center"/>
      <protection/>
    </xf>
    <xf numFmtId="181" fontId="12" fillId="0" borderId="0" xfId="61" applyNumberFormat="1" applyFont="1" applyAlignment="1">
      <alignment vertical="center" shrinkToFit="1"/>
      <protection/>
    </xf>
    <xf numFmtId="181" fontId="12" fillId="0" borderId="0" xfId="61" applyNumberFormat="1" applyFont="1" applyAlignment="1">
      <alignment horizontal="right" vertical="center"/>
      <protection/>
    </xf>
    <xf numFmtId="181" fontId="14" fillId="0" borderId="0" xfId="61" applyNumberFormat="1" applyFont="1">
      <alignment vertical="center"/>
      <protection/>
    </xf>
    <xf numFmtId="183" fontId="10" fillId="0" borderId="47" xfId="0" applyNumberFormat="1" applyFont="1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183" fontId="10" fillId="0" borderId="0" xfId="61" applyNumberFormat="1" applyFont="1" applyBorder="1" applyAlignment="1">
      <alignment vertical="center"/>
      <protection/>
    </xf>
    <xf numFmtId="183" fontId="10" fillId="0" borderId="15" xfId="0" applyNumberFormat="1" applyFont="1" applyBorder="1" applyAlignment="1">
      <alignment vertical="center"/>
    </xf>
    <xf numFmtId="188" fontId="10" fillId="0" borderId="15" xfId="0" applyNumberFormat="1" applyFont="1" applyBorder="1" applyAlignment="1">
      <alignment vertical="center"/>
    </xf>
    <xf numFmtId="3" fontId="10" fillId="0" borderId="48" xfId="61" applyNumberFormat="1" applyFont="1" applyBorder="1" applyAlignment="1">
      <alignment horizontal="center" vertical="center"/>
      <protection/>
    </xf>
    <xf numFmtId="3" fontId="10" fillId="0" borderId="48" xfId="61" applyNumberFormat="1" applyFont="1" applyFill="1" applyBorder="1" applyAlignment="1">
      <alignment horizontal="center" vertical="center"/>
      <protection/>
    </xf>
    <xf numFmtId="183" fontId="10" fillId="0" borderId="33" xfId="61" applyNumberFormat="1" applyFont="1" applyFill="1" applyBorder="1" applyAlignment="1">
      <alignment vertical="center"/>
      <protection/>
    </xf>
    <xf numFmtId="188" fontId="10" fillId="0" borderId="33" xfId="61" applyNumberFormat="1" applyFont="1" applyFill="1" applyBorder="1" applyAlignment="1">
      <alignment vertical="center"/>
      <protection/>
    </xf>
    <xf numFmtId="188" fontId="10" fillId="0" borderId="49" xfId="61" applyNumberFormat="1" applyFont="1" applyFill="1" applyBorder="1" applyAlignment="1">
      <alignment vertical="center"/>
      <protection/>
    </xf>
    <xf numFmtId="183" fontId="10" fillId="0" borderId="0" xfId="0" applyNumberFormat="1" applyFont="1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3" fontId="17" fillId="0" borderId="47" xfId="0" applyFont="1" applyBorder="1" applyAlignment="1">
      <alignment vertical="center"/>
    </xf>
    <xf numFmtId="3" fontId="17" fillId="0" borderId="15" xfId="0" applyFont="1" applyBorder="1" applyAlignment="1">
      <alignment vertical="center"/>
    </xf>
    <xf numFmtId="3" fontId="17" fillId="0" borderId="33" xfId="0" applyFont="1" applyFill="1" applyBorder="1" applyAlignment="1">
      <alignment vertical="center"/>
    </xf>
    <xf numFmtId="3" fontId="17" fillId="0" borderId="30" xfId="0" applyFont="1" applyBorder="1" applyAlignment="1">
      <alignment vertical="center"/>
    </xf>
    <xf numFmtId="3" fontId="8" fillId="0" borderId="50" xfId="0" applyFont="1" applyFill="1" applyBorder="1" applyAlignment="1">
      <alignment horizontal="center" vertical="center" wrapText="1"/>
    </xf>
    <xf numFmtId="3" fontId="8" fillId="0" borderId="50" xfId="0" applyNumberFormat="1" applyFont="1" applyFill="1" applyBorder="1" applyAlignment="1">
      <alignment horizontal="center" vertical="center" wrapText="1"/>
    </xf>
    <xf numFmtId="3" fontId="8" fillId="0" borderId="51" xfId="0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184" fontId="10" fillId="0" borderId="58" xfId="0" applyNumberFormat="1" applyFont="1" applyFill="1" applyBorder="1" applyAlignment="1">
      <alignment vertical="center" shrinkToFit="1"/>
    </xf>
    <xf numFmtId="184" fontId="10" fillId="0" borderId="24" xfId="0" applyNumberFormat="1" applyFont="1" applyFill="1" applyBorder="1" applyAlignment="1">
      <alignment horizontal="center" vertical="center" shrinkToFit="1"/>
    </xf>
    <xf numFmtId="184" fontId="10" fillId="0" borderId="59" xfId="0" applyNumberFormat="1" applyFont="1" applyFill="1" applyBorder="1" applyAlignment="1">
      <alignment vertical="center" shrinkToFit="1"/>
    </xf>
    <xf numFmtId="184" fontId="10" fillId="0" borderId="60" xfId="0" applyNumberFormat="1" applyFont="1" applyFill="1" applyBorder="1" applyAlignment="1">
      <alignment vertical="center" shrinkToFit="1"/>
    </xf>
    <xf numFmtId="184" fontId="10" fillId="0" borderId="25" xfId="0" applyNumberFormat="1" applyFont="1" applyFill="1" applyBorder="1" applyAlignment="1">
      <alignment horizontal="center" vertical="center" shrinkToFit="1"/>
    </xf>
    <xf numFmtId="184" fontId="10" fillId="0" borderId="61" xfId="0" applyNumberFormat="1" applyFont="1" applyFill="1" applyBorder="1" applyAlignment="1">
      <alignment vertical="center" shrinkToFit="1"/>
    </xf>
    <xf numFmtId="184" fontId="10" fillId="0" borderId="62" xfId="0" applyNumberFormat="1" applyFont="1" applyFill="1" applyBorder="1" applyAlignment="1">
      <alignment vertical="center" shrinkToFit="1"/>
    </xf>
    <xf numFmtId="188" fontId="10" fillId="0" borderId="37" xfId="0" applyNumberFormat="1" applyFont="1" applyFill="1" applyBorder="1" applyAlignment="1">
      <alignment horizontal="center" vertical="center" shrinkToFit="1"/>
    </xf>
    <xf numFmtId="184" fontId="10" fillId="0" borderId="63" xfId="0" applyNumberFormat="1" applyFont="1" applyFill="1" applyBorder="1" applyAlignment="1">
      <alignment vertical="center" shrinkToFit="1"/>
    </xf>
    <xf numFmtId="188" fontId="10" fillId="0" borderId="38" xfId="0" applyNumberFormat="1" applyFont="1" applyFill="1" applyBorder="1" applyAlignment="1">
      <alignment horizontal="center" vertical="center" shrinkToFit="1"/>
    </xf>
    <xf numFmtId="184" fontId="10" fillId="0" borderId="64" xfId="0" applyNumberFormat="1" applyFont="1" applyFill="1" applyBorder="1" applyAlignment="1">
      <alignment vertical="center" shrinkToFit="1"/>
    </xf>
    <xf numFmtId="188" fontId="10" fillId="0" borderId="39" xfId="0" applyNumberFormat="1" applyFont="1" applyFill="1" applyBorder="1" applyAlignment="1">
      <alignment horizontal="center" vertical="center" shrinkToFit="1"/>
    </xf>
    <xf numFmtId="184" fontId="10" fillId="0" borderId="65" xfId="0" applyNumberFormat="1" applyFont="1" applyFill="1" applyBorder="1" applyAlignment="1">
      <alignment vertical="center" shrinkToFit="1"/>
    </xf>
    <xf numFmtId="188" fontId="10" fillId="0" borderId="66" xfId="0" applyNumberFormat="1" applyFont="1" applyFill="1" applyBorder="1" applyAlignment="1">
      <alignment horizontal="center" vertical="center" shrinkToFit="1"/>
    </xf>
    <xf numFmtId="184" fontId="10" fillId="0" borderId="67" xfId="0" applyNumberFormat="1" applyFont="1" applyFill="1" applyBorder="1" applyAlignment="1">
      <alignment vertical="center" shrinkToFit="1"/>
    </xf>
    <xf numFmtId="184" fontId="10" fillId="0" borderId="68" xfId="0" applyNumberFormat="1" applyFont="1" applyFill="1" applyBorder="1" applyAlignment="1">
      <alignment vertical="center" shrinkToFit="1"/>
    </xf>
    <xf numFmtId="184" fontId="10" fillId="0" borderId="69" xfId="0" applyNumberFormat="1" applyFont="1" applyFill="1" applyBorder="1" applyAlignment="1">
      <alignment vertical="center" shrinkToFit="1"/>
    </xf>
    <xf numFmtId="188" fontId="10" fillId="0" borderId="70" xfId="0" applyNumberFormat="1" applyFont="1" applyFill="1" applyBorder="1" applyAlignment="1">
      <alignment horizontal="center" vertical="center" shrinkToFit="1"/>
    </xf>
    <xf numFmtId="184" fontId="10" fillId="0" borderId="71" xfId="0" applyNumberFormat="1" applyFont="1" applyFill="1" applyBorder="1" applyAlignment="1">
      <alignment vertical="center" shrinkToFit="1"/>
    </xf>
    <xf numFmtId="3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72" xfId="0" applyFont="1" applyFill="1" applyBorder="1" applyAlignment="1">
      <alignment/>
    </xf>
    <xf numFmtId="184" fontId="10" fillId="0" borderId="24" xfId="0" applyNumberFormat="1" applyFont="1" applyFill="1" applyBorder="1" applyAlignment="1" quotePrefix="1">
      <alignment vertical="center" shrinkToFit="1"/>
    </xf>
    <xf numFmtId="184" fontId="10" fillId="0" borderId="73" xfId="0" applyNumberFormat="1" applyFont="1" applyFill="1" applyBorder="1" applyAlignment="1">
      <alignment vertical="center" shrinkToFit="1"/>
    </xf>
    <xf numFmtId="184" fontId="10" fillId="0" borderId="37" xfId="0" applyNumberFormat="1" applyFont="1" applyFill="1" applyBorder="1" applyAlignment="1">
      <alignment vertical="center" shrinkToFit="1"/>
    </xf>
    <xf numFmtId="184" fontId="10" fillId="0" borderId="74" xfId="0" applyNumberFormat="1" applyFont="1" applyFill="1" applyBorder="1" applyAlignment="1">
      <alignment vertical="center" shrinkToFit="1"/>
    </xf>
    <xf numFmtId="184" fontId="10" fillId="0" borderId="38" xfId="0" applyNumberFormat="1" applyFont="1" applyFill="1" applyBorder="1" applyAlignment="1">
      <alignment vertical="center" shrinkToFit="1"/>
    </xf>
    <xf numFmtId="184" fontId="10" fillId="0" borderId="39" xfId="0" applyNumberFormat="1" applyFont="1" applyFill="1" applyBorder="1" applyAlignment="1">
      <alignment vertical="center" shrinkToFit="1"/>
    </xf>
    <xf numFmtId="184" fontId="10" fillId="0" borderId="42" xfId="0" applyNumberFormat="1" applyFont="1" applyFill="1" applyBorder="1" applyAlignment="1">
      <alignment vertical="center" shrinkToFit="1"/>
    </xf>
    <xf numFmtId="184" fontId="10" fillId="0" borderId="75" xfId="0" applyNumberFormat="1" applyFont="1" applyFill="1" applyBorder="1" applyAlignment="1">
      <alignment vertical="center" shrinkToFit="1"/>
    </xf>
    <xf numFmtId="184" fontId="10" fillId="0" borderId="46" xfId="0" applyNumberFormat="1" applyFont="1" applyFill="1" applyBorder="1" applyAlignment="1">
      <alignment vertical="center" shrinkToFit="1"/>
    </xf>
    <xf numFmtId="184" fontId="10" fillId="0" borderId="76" xfId="0" applyNumberFormat="1" applyFont="1" applyFill="1" applyBorder="1" applyAlignment="1">
      <alignment vertical="center" shrinkToFit="1"/>
    </xf>
    <xf numFmtId="3" fontId="6" fillId="0" borderId="77" xfId="0" applyFont="1" applyFill="1" applyBorder="1" applyAlignment="1">
      <alignment/>
    </xf>
    <xf numFmtId="3" fontId="6" fillId="0" borderId="0" xfId="0" applyFont="1" applyFill="1" applyBorder="1" applyAlignment="1">
      <alignment/>
    </xf>
    <xf numFmtId="3" fontId="8" fillId="0" borderId="78" xfId="0" applyNumberFormat="1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 wrapText="1"/>
    </xf>
    <xf numFmtId="3" fontId="8" fillId="0" borderId="80" xfId="0" applyNumberFormat="1" applyFont="1" applyBorder="1" applyAlignment="1">
      <alignment horizontal="center" vertical="center" wrapText="1"/>
    </xf>
    <xf numFmtId="3" fontId="8" fillId="0" borderId="59" xfId="0" applyNumberFormat="1" applyFont="1" applyFill="1" applyBorder="1" applyAlignment="1">
      <alignment horizontal="center" vertical="center" wrapText="1"/>
    </xf>
    <xf numFmtId="3" fontId="8" fillId="0" borderId="7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61" xfId="0" applyNumberFormat="1" applyFont="1" applyFill="1" applyBorder="1" applyAlignment="1">
      <alignment horizontal="center" vertical="center" wrapText="1"/>
    </xf>
    <xf numFmtId="3" fontId="8" fillId="0" borderId="8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59" xfId="0" applyFont="1" applyFill="1" applyBorder="1" applyAlignment="1">
      <alignment horizontal="center" vertical="center" wrapText="1"/>
    </xf>
    <xf numFmtId="3" fontId="8" fillId="0" borderId="79" xfId="0" applyFont="1" applyFill="1" applyBorder="1" applyAlignment="1">
      <alignment horizontal="center" vertical="center" wrapText="1"/>
    </xf>
    <xf numFmtId="3" fontId="8" fillId="0" borderId="40" xfId="0" applyFont="1" applyFill="1" applyBorder="1" applyAlignment="1">
      <alignment horizontal="center" vertical="center" wrapText="1"/>
    </xf>
    <xf numFmtId="3" fontId="8" fillId="0" borderId="61" xfId="0" applyFont="1" applyFill="1" applyBorder="1" applyAlignment="1">
      <alignment horizontal="center" vertical="center" wrapText="1"/>
    </xf>
    <xf numFmtId="3" fontId="8" fillId="0" borderId="80" xfId="0" applyFont="1" applyFill="1" applyBorder="1" applyAlignment="1">
      <alignment horizontal="center" vertical="center" wrapText="1"/>
    </xf>
    <xf numFmtId="3" fontId="8" fillId="0" borderId="26" xfId="0" applyFont="1" applyFill="1" applyBorder="1" applyAlignment="1">
      <alignment horizontal="center" vertical="center" wrapText="1"/>
    </xf>
    <xf numFmtId="3" fontId="8" fillId="0" borderId="81" xfId="0" applyFont="1" applyFill="1" applyBorder="1" applyAlignment="1">
      <alignment vertical="center" wrapText="1"/>
    </xf>
    <xf numFmtId="3" fontId="8" fillId="0" borderId="50" xfId="0" applyFont="1" applyFill="1" applyBorder="1" applyAlignment="1">
      <alignment vertical="center" wrapText="1"/>
    </xf>
    <xf numFmtId="3" fontId="8" fillId="0" borderId="51" xfId="0" applyFont="1" applyFill="1" applyBorder="1" applyAlignment="1">
      <alignment vertical="center" wrapText="1"/>
    </xf>
    <xf numFmtId="3" fontId="8" fillId="0" borderId="29" xfId="0" applyFont="1" applyFill="1" applyBorder="1" applyAlignment="1">
      <alignment vertical="center" wrapText="1"/>
    </xf>
    <xf numFmtId="3" fontId="8" fillId="0" borderId="82" xfId="0" applyFont="1" applyFill="1" applyBorder="1" applyAlignment="1">
      <alignment vertical="center" wrapText="1"/>
    </xf>
    <xf numFmtId="3" fontId="8" fillId="0" borderId="65" xfId="0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 vertical="center" wrapText="1"/>
    </xf>
    <xf numFmtId="3" fontId="8" fillId="0" borderId="82" xfId="0" applyNumberFormat="1" applyFont="1" applyFill="1" applyBorder="1" applyAlignment="1">
      <alignment vertical="center" wrapText="1"/>
    </xf>
    <xf numFmtId="3" fontId="8" fillId="0" borderId="83" xfId="0" applyNumberFormat="1" applyFont="1" applyFill="1" applyBorder="1" applyAlignment="1">
      <alignment horizontal="center" vertical="center" shrinkToFit="1"/>
    </xf>
    <xf numFmtId="3" fontId="8" fillId="0" borderId="84" xfId="0" applyFont="1" applyFill="1" applyBorder="1" applyAlignment="1">
      <alignment horizontal="center" vertical="center"/>
    </xf>
    <xf numFmtId="3" fontId="8" fillId="0" borderId="85" xfId="0" applyFont="1" applyFill="1" applyBorder="1" applyAlignment="1">
      <alignment horizontal="center" vertical="center"/>
    </xf>
    <xf numFmtId="3" fontId="8" fillId="0" borderId="0" xfId="0" applyFont="1" applyFill="1" applyAlignment="1">
      <alignment horizontal="center" vertical="center" textRotation="255"/>
    </xf>
    <xf numFmtId="3" fontId="8" fillId="0" borderId="81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9" fillId="0" borderId="15" xfId="62" applyNumberFormat="1" applyFont="1" applyFill="1" applyBorder="1" applyAlignment="1">
      <alignment horizontal="center" vertical="center" wrapText="1"/>
      <protection/>
    </xf>
    <xf numFmtId="3" fontId="9" fillId="0" borderId="13" xfId="62" applyNumberFormat="1" applyFont="1" applyFill="1" applyBorder="1" applyAlignment="1">
      <alignment horizontal="center" vertical="center" wrapText="1"/>
      <protection/>
    </xf>
    <xf numFmtId="3" fontId="9" fillId="0" borderId="86" xfId="62" applyNumberFormat="1" applyFont="1" applyFill="1" applyBorder="1" applyAlignment="1">
      <alignment wrapText="1"/>
      <protection/>
    </xf>
    <xf numFmtId="3" fontId="9" fillId="0" borderId="21" xfId="62" applyNumberFormat="1" applyFont="1" applyFill="1" applyBorder="1" applyAlignment="1">
      <alignment wrapText="1"/>
      <protection/>
    </xf>
    <xf numFmtId="3" fontId="9" fillId="0" borderId="15" xfId="62" applyFont="1" applyFill="1" applyBorder="1" applyAlignment="1">
      <alignment vertical="top" wrapText="1"/>
      <protection/>
    </xf>
    <xf numFmtId="3" fontId="9" fillId="0" borderId="13" xfId="62" applyFont="1" applyFill="1" applyBorder="1" applyAlignment="1">
      <alignment vertical="top" wrapText="1"/>
      <protection/>
    </xf>
    <xf numFmtId="3" fontId="9" fillId="0" borderId="19" xfId="62" applyFont="1" applyFill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L79"/>
  <sheetViews>
    <sheetView tabSelected="1" showOutlineSymbols="0" view="pageBreakPreview" zoomScale="40" zoomScaleSheetLayoutView="40" zoomScalePageLayoutView="0" workbookViewId="0" topLeftCell="A1">
      <pane xSplit="1" ySplit="4" topLeftCell="D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L66" sqref="EL66"/>
    </sheetView>
  </sheetViews>
  <sheetFormatPr defaultColWidth="10.75390625" defaultRowHeight="14.25"/>
  <cols>
    <col min="1" max="1" width="18.625" style="2" customWidth="1"/>
    <col min="2" max="3" width="6.875" style="2" customWidth="1"/>
    <col min="4" max="5" width="6.875" style="34" customWidth="1"/>
    <col min="6" max="6" width="6.75390625" style="34" customWidth="1"/>
    <col min="7" max="16" width="6.875" style="34" customWidth="1"/>
    <col min="17" max="26" width="6.625" style="34" customWidth="1"/>
    <col min="27" max="31" width="6.875" style="34" customWidth="1"/>
    <col min="32" max="41" width="6.625" style="34" customWidth="1"/>
    <col min="42" max="42" width="6.875" style="188" customWidth="1"/>
    <col min="43" max="61" width="6.875" style="34" customWidth="1"/>
    <col min="62" max="71" width="6.625" style="34" customWidth="1"/>
    <col min="72" max="76" width="6.875" style="34" customWidth="1"/>
    <col min="77" max="77" width="6.625" style="188" customWidth="1"/>
    <col min="78" max="81" width="6.625" style="34" customWidth="1"/>
    <col min="82" max="101" width="6.875" style="34" customWidth="1"/>
    <col min="102" max="106" width="6.625" style="34" customWidth="1"/>
    <col min="107" max="107" width="6.875" style="188" customWidth="1"/>
    <col min="108" max="111" width="6.875" style="34" customWidth="1"/>
    <col min="112" max="116" width="6.625" style="34" customWidth="1"/>
    <col min="117" max="136" width="6.875" style="34" customWidth="1"/>
    <col min="137" max="137" width="6.875" style="188" customWidth="1"/>
    <col min="138" max="141" width="6.875" style="34" customWidth="1"/>
    <col min="142" max="142" width="4.25390625" style="2" customWidth="1"/>
    <col min="143" max="16384" width="10.75390625" style="2" customWidth="1"/>
  </cols>
  <sheetData>
    <row r="1" ht="63" customHeight="1"/>
    <row r="2" spans="1:142" s="36" customFormat="1" ht="38.25" customHeight="1">
      <c r="A2" s="282" t="s">
        <v>0</v>
      </c>
      <c r="B2" s="256" t="s">
        <v>1</v>
      </c>
      <c r="C2" s="256"/>
      <c r="D2" s="256"/>
      <c r="E2" s="256"/>
      <c r="F2" s="256"/>
      <c r="G2" s="258" t="s">
        <v>2</v>
      </c>
      <c r="H2" s="259"/>
      <c r="I2" s="259"/>
      <c r="J2" s="259"/>
      <c r="K2" s="260"/>
      <c r="L2" s="259" t="s">
        <v>3</v>
      </c>
      <c r="M2" s="259"/>
      <c r="N2" s="259"/>
      <c r="O2" s="259"/>
      <c r="P2" s="259"/>
      <c r="Q2" s="264" t="s">
        <v>114</v>
      </c>
      <c r="R2" s="265"/>
      <c r="S2" s="265"/>
      <c r="T2" s="265"/>
      <c r="U2" s="266"/>
      <c r="V2" s="270" t="s">
        <v>126</v>
      </c>
      <c r="W2" s="271"/>
      <c r="X2" s="271"/>
      <c r="Y2" s="271"/>
      <c r="Z2" s="272"/>
      <c r="AA2" s="259" t="s">
        <v>115</v>
      </c>
      <c r="AB2" s="259"/>
      <c r="AC2" s="259"/>
      <c r="AD2" s="259"/>
      <c r="AE2" s="259"/>
      <c r="AF2" s="259" t="s">
        <v>116</v>
      </c>
      <c r="AG2" s="259"/>
      <c r="AH2" s="259"/>
      <c r="AI2" s="259"/>
      <c r="AJ2" s="259"/>
      <c r="AK2" s="276" t="s">
        <v>124</v>
      </c>
      <c r="AL2" s="276"/>
      <c r="AM2" s="276"/>
      <c r="AN2" s="276"/>
      <c r="AO2" s="276"/>
      <c r="AP2" s="259" t="s">
        <v>117</v>
      </c>
      <c r="AQ2" s="259"/>
      <c r="AR2" s="259"/>
      <c r="AS2" s="259"/>
      <c r="AT2" s="259"/>
      <c r="AU2" s="258" t="s">
        <v>118</v>
      </c>
      <c r="AV2" s="259"/>
      <c r="AW2" s="259"/>
      <c r="AX2" s="259"/>
      <c r="AY2" s="260"/>
      <c r="AZ2" s="259" t="s">
        <v>119</v>
      </c>
      <c r="BA2" s="259"/>
      <c r="BB2" s="259"/>
      <c r="BC2" s="259"/>
      <c r="BD2" s="260"/>
      <c r="BE2" s="211"/>
      <c r="BF2" s="212"/>
      <c r="BG2" s="211"/>
      <c r="BH2" s="211"/>
      <c r="BI2" s="213"/>
      <c r="BJ2" s="279" t="s">
        <v>232</v>
      </c>
      <c r="BK2" s="280"/>
      <c r="BL2" s="280"/>
      <c r="BM2" s="280"/>
      <c r="BN2" s="280"/>
      <c r="BO2" s="280"/>
      <c r="BP2" s="280"/>
      <c r="BQ2" s="280"/>
      <c r="BR2" s="280"/>
      <c r="BS2" s="280"/>
      <c r="BT2" s="259" t="s">
        <v>120</v>
      </c>
      <c r="BU2" s="259"/>
      <c r="BV2" s="259"/>
      <c r="BW2" s="259"/>
      <c r="BX2" s="259"/>
      <c r="BY2" s="276" t="s">
        <v>125</v>
      </c>
      <c r="BZ2" s="276"/>
      <c r="CA2" s="276"/>
      <c r="CB2" s="276"/>
      <c r="CC2" s="276"/>
      <c r="CD2" s="259" t="s">
        <v>4</v>
      </c>
      <c r="CE2" s="259"/>
      <c r="CF2" s="259"/>
      <c r="CG2" s="259"/>
      <c r="CH2" s="259"/>
      <c r="CI2" s="259" t="s">
        <v>121</v>
      </c>
      <c r="CJ2" s="259"/>
      <c r="CK2" s="259"/>
      <c r="CL2" s="259"/>
      <c r="CM2" s="259"/>
      <c r="CN2" s="259" t="s">
        <v>5</v>
      </c>
      <c r="CO2" s="259"/>
      <c r="CP2" s="259"/>
      <c r="CQ2" s="259"/>
      <c r="CR2" s="259"/>
      <c r="CS2" s="258" t="s">
        <v>6</v>
      </c>
      <c r="CT2" s="259"/>
      <c r="CU2" s="259"/>
      <c r="CV2" s="259"/>
      <c r="CW2" s="260"/>
      <c r="CX2" s="259" t="s">
        <v>7</v>
      </c>
      <c r="CY2" s="259"/>
      <c r="CZ2" s="259"/>
      <c r="DA2" s="259"/>
      <c r="DB2" s="259"/>
      <c r="DC2" s="258" t="s">
        <v>8</v>
      </c>
      <c r="DD2" s="259"/>
      <c r="DE2" s="259"/>
      <c r="DF2" s="259"/>
      <c r="DG2" s="260"/>
      <c r="DH2" s="259" t="s">
        <v>9</v>
      </c>
      <c r="DI2" s="259"/>
      <c r="DJ2" s="259"/>
      <c r="DK2" s="259"/>
      <c r="DL2" s="259"/>
      <c r="DM2" s="259" t="s">
        <v>10</v>
      </c>
      <c r="DN2" s="259"/>
      <c r="DO2" s="259"/>
      <c r="DP2" s="259"/>
      <c r="DQ2" s="259"/>
      <c r="DR2" s="259" t="s">
        <v>11</v>
      </c>
      <c r="DS2" s="259"/>
      <c r="DT2" s="259"/>
      <c r="DU2" s="259"/>
      <c r="DV2" s="259"/>
      <c r="DW2" s="258" t="s">
        <v>12</v>
      </c>
      <c r="DX2" s="259"/>
      <c r="DY2" s="259"/>
      <c r="DZ2" s="259"/>
      <c r="EA2" s="260"/>
      <c r="EB2" s="259" t="s">
        <v>13</v>
      </c>
      <c r="EC2" s="259"/>
      <c r="ED2" s="259"/>
      <c r="EE2" s="259"/>
      <c r="EF2" s="259"/>
      <c r="EG2" s="258" t="s">
        <v>14</v>
      </c>
      <c r="EH2" s="259"/>
      <c r="EI2" s="259"/>
      <c r="EJ2" s="259"/>
      <c r="EK2" s="259"/>
      <c r="EL2" s="35"/>
    </row>
    <row r="3" spans="1:142" s="36" customFormat="1" ht="38.25" customHeight="1">
      <c r="A3" s="283"/>
      <c r="B3" s="257"/>
      <c r="C3" s="257"/>
      <c r="D3" s="257"/>
      <c r="E3" s="257"/>
      <c r="F3" s="257"/>
      <c r="G3" s="261"/>
      <c r="H3" s="262"/>
      <c r="I3" s="262"/>
      <c r="J3" s="262"/>
      <c r="K3" s="263"/>
      <c r="L3" s="262"/>
      <c r="M3" s="262"/>
      <c r="N3" s="262"/>
      <c r="O3" s="262"/>
      <c r="P3" s="262"/>
      <c r="Q3" s="267"/>
      <c r="R3" s="268"/>
      <c r="S3" s="268"/>
      <c r="T3" s="268"/>
      <c r="U3" s="269"/>
      <c r="V3" s="273"/>
      <c r="W3" s="274"/>
      <c r="X3" s="274"/>
      <c r="Y3" s="274"/>
      <c r="Z3" s="275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77"/>
      <c r="AL3" s="277"/>
      <c r="AM3" s="277"/>
      <c r="AN3" s="277"/>
      <c r="AO3" s="277"/>
      <c r="AP3" s="262"/>
      <c r="AQ3" s="262"/>
      <c r="AR3" s="262"/>
      <c r="AS3" s="262"/>
      <c r="AT3" s="262"/>
      <c r="AU3" s="261"/>
      <c r="AV3" s="262"/>
      <c r="AW3" s="262"/>
      <c r="AX3" s="262"/>
      <c r="AY3" s="263"/>
      <c r="AZ3" s="262"/>
      <c r="BA3" s="262"/>
      <c r="BB3" s="262"/>
      <c r="BC3" s="262"/>
      <c r="BD3" s="263"/>
      <c r="BE3" s="259" t="s">
        <v>122</v>
      </c>
      <c r="BF3" s="259"/>
      <c r="BG3" s="259"/>
      <c r="BH3" s="259"/>
      <c r="BI3" s="259"/>
      <c r="BJ3" s="259" t="s">
        <v>123</v>
      </c>
      <c r="BK3" s="259"/>
      <c r="BL3" s="259"/>
      <c r="BM3" s="259"/>
      <c r="BN3" s="259"/>
      <c r="BO3" s="278" t="s">
        <v>241</v>
      </c>
      <c r="BP3" s="278"/>
      <c r="BQ3" s="278"/>
      <c r="BR3" s="278"/>
      <c r="BS3" s="278"/>
      <c r="BT3" s="262"/>
      <c r="BU3" s="262"/>
      <c r="BV3" s="262"/>
      <c r="BW3" s="262"/>
      <c r="BX3" s="262"/>
      <c r="BY3" s="277"/>
      <c r="BZ3" s="277"/>
      <c r="CA3" s="277"/>
      <c r="CB3" s="277"/>
      <c r="CC3" s="277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1"/>
      <c r="CT3" s="262"/>
      <c r="CU3" s="262"/>
      <c r="CV3" s="262"/>
      <c r="CW3" s="263"/>
      <c r="CX3" s="262"/>
      <c r="CY3" s="262"/>
      <c r="CZ3" s="262"/>
      <c r="DA3" s="262"/>
      <c r="DB3" s="262"/>
      <c r="DC3" s="261"/>
      <c r="DD3" s="262"/>
      <c r="DE3" s="262"/>
      <c r="DF3" s="262"/>
      <c r="DG3" s="263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1"/>
      <c r="DX3" s="262"/>
      <c r="DY3" s="262"/>
      <c r="DZ3" s="262"/>
      <c r="EA3" s="263"/>
      <c r="EB3" s="262"/>
      <c r="EC3" s="262"/>
      <c r="ED3" s="262"/>
      <c r="EE3" s="262"/>
      <c r="EF3" s="262"/>
      <c r="EG3" s="261"/>
      <c r="EH3" s="262"/>
      <c r="EI3" s="262"/>
      <c r="EJ3" s="262"/>
      <c r="EK3" s="262"/>
      <c r="EL3" s="35"/>
    </row>
    <row r="4" spans="1:142" s="36" customFormat="1" ht="35.25" customHeight="1">
      <c r="A4" s="144"/>
      <c r="B4" s="255">
        <v>24</v>
      </c>
      <c r="C4" s="41">
        <v>25</v>
      </c>
      <c r="D4" s="216">
        <v>26</v>
      </c>
      <c r="E4" s="216">
        <v>27</v>
      </c>
      <c r="F4" s="220">
        <v>28</v>
      </c>
      <c r="G4" s="217">
        <f aca="true" t="shared" si="0" ref="G4:AL4">B4</f>
        <v>24</v>
      </c>
      <c r="H4" s="216">
        <f t="shared" si="0"/>
        <v>25</v>
      </c>
      <c r="I4" s="216">
        <f t="shared" si="0"/>
        <v>26</v>
      </c>
      <c r="J4" s="216">
        <f t="shared" si="0"/>
        <v>27</v>
      </c>
      <c r="K4" s="218">
        <f t="shared" si="0"/>
        <v>28</v>
      </c>
      <c r="L4" s="215">
        <f t="shared" si="0"/>
        <v>24</v>
      </c>
      <c r="M4" s="216">
        <f t="shared" si="0"/>
        <v>25</v>
      </c>
      <c r="N4" s="216">
        <f t="shared" si="0"/>
        <v>26</v>
      </c>
      <c r="O4" s="216">
        <f t="shared" si="0"/>
        <v>27</v>
      </c>
      <c r="P4" s="214">
        <f t="shared" si="0"/>
        <v>28</v>
      </c>
      <c r="Q4" s="217">
        <f t="shared" si="0"/>
        <v>24</v>
      </c>
      <c r="R4" s="216">
        <f t="shared" si="0"/>
        <v>25</v>
      </c>
      <c r="S4" s="216">
        <f t="shared" si="0"/>
        <v>26</v>
      </c>
      <c r="T4" s="216">
        <f t="shared" si="0"/>
        <v>27</v>
      </c>
      <c r="U4" s="218">
        <f t="shared" si="0"/>
        <v>28</v>
      </c>
      <c r="V4" s="215">
        <f t="shared" si="0"/>
        <v>24</v>
      </c>
      <c r="W4" s="216">
        <f t="shared" si="0"/>
        <v>25</v>
      </c>
      <c r="X4" s="216">
        <f t="shared" si="0"/>
        <v>26</v>
      </c>
      <c r="Y4" s="216">
        <f t="shared" si="0"/>
        <v>27</v>
      </c>
      <c r="Z4" s="214">
        <f t="shared" si="0"/>
        <v>28</v>
      </c>
      <c r="AA4" s="215">
        <f t="shared" si="0"/>
        <v>24</v>
      </c>
      <c r="AB4" s="216">
        <f t="shared" si="0"/>
        <v>25</v>
      </c>
      <c r="AC4" s="216">
        <f t="shared" si="0"/>
        <v>26</v>
      </c>
      <c r="AD4" s="216">
        <f t="shared" si="0"/>
        <v>27</v>
      </c>
      <c r="AE4" s="214">
        <f t="shared" si="0"/>
        <v>28</v>
      </c>
      <c r="AF4" s="215">
        <f t="shared" si="0"/>
        <v>24</v>
      </c>
      <c r="AG4" s="216">
        <f t="shared" si="0"/>
        <v>25</v>
      </c>
      <c r="AH4" s="216">
        <f t="shared" si="0"/>
        <v>26</v>
      </c>
      <c r="AI4" s="216">
        <f t="shared" si="0"/>
        <v>27</v>
      </c>
      <c r="AJ4" s="214">
        <f t="shared" si="0"/>
        <v>28</v>
      </c>
      <c r="AK4" s="217">
        <f t="shared" si="0"/>
        <v>24</v>
      </c>
      <c r="AL4" s="216">
        <f t="shared" si="0"/>
        <v>25</v>
      </c>
      <c r="AM4" s="216">
        <f aca="true" t="shared" si="1" ref="AM4:BN4">AH4</f>
        <v>26</v>
      </c>
      <c r="AN4" s="216">
        <f t="shared" si="1"/>
        <v>27</v>
      </c>
      <c r="AO4" s="218">
        <f t="shared" si="1"/>
        <v>28</v>
      </c>
      <c r="AP4" s="215">
        <f t="shared" si="1"/>
        <v>24</v>
      </c>
      <c r="AQ4" s="216">
        <f t="shared" si="1"/>
        <v>25</v>
      </c>
      <c r="AR4" s="216">
        <f t="shared" si="1"/>
        <v>26</v>
      </c>
      <c r="AS4" s="216">
        <f t="shared" si="1"/>
        <v>27</v>
      </c>
      <c r="AT4" s="214">
        <f t="shared" si="1"/>
        <v>28</v>
      </c>
      <c r="AU4" s="217">
        <f t="shared" si="1"/>
        <v>24</v>
      </c>
      <c r="AV4" s="216">
        <f t="shared" si="1"/>
        <v>25</v>
      </c>
      <c r="AW4" s="216">
        <f t="shared" si="1"/>
        <v>26</v>
      </c>
      <c r="AX4" s="216">
        <f t="shared" si="1"/>
        <v>27</v>
      </c>
      <c r="AY4" s="218">
        <f t="shared" si="1"/>
        <v>28</v>
      </c>
      <c r="AZ4" s="215">
        <f t="shared" si="1"/>
        <v>24</v>
      </c>
      <c r="BA4" s="216">
        <f t="shared" si="1"/>
        <v>25</v>
      </c>
      <c r="BB4" s="216">
        <f t="shared" si="1"/>
        <v>26</v>
      </c>
      <c r="BC4" s="216">
        <f t="shared" si="1"/>
        <v>27</v>
      </c>
      <c r="BD4" s="214">
        <f t="shared" si="1"/>
        <v>28</v>
      </c>
      <c r="BE4" s="215">
        <f t="shared" si="1"/>
        <v>24</v>
      </c>
      <c r="BF4" s="216">
        <f t="shared" si="1"/>
        <v>25</v>
      </c>
      <c r="BG4" s="216">
        <f t="shared" si="1"/>
        <v>26</v>
      </c>
      <c r="BH4" s="216">
        <f t="shared" si="1"/>
        <v>27</v>
      </c>
      <c r="BI4" s="214">
        <f t="shared" si="1"/>
        <v>28</v>
      </c>
      <c r="BJ4" s="215">
        <f t="shared" si="1"/>
        <v>24</v>
      </c>
      <c r="BK4" s="216">
        <f t="shared" si="1"/>
        <v>25</v>
      </c>
      <c r="BL4" s="216">
        <f t="shared" si="1"/>
        <v>26</v>
      </c>
      <c r="BM4" s="216">
        <f t="shared" si="1"/>
        <v>27</v>
      </c>
      <c r="BN4" s="214">
        <f t="shared" si="1"/>
        <v>28</v>
      </c>
      <c r="BO4" s="219">
        <f aca="true" t="shared" si="2" ref="BO4:BX4">BE4</f>
        <v>24</v>
      </c>
      <c r="BP4" s="217">
        <f t="shared" si="2"/>
        <v>25</v>
      </c>
      <c r="BQ4" s="217">
        <f t="shared" si="2"/>
        <v>26</v>
      </c>
      <c r="BR4" s="217">
        <f t="shared" si="2"/>
        <v>27</v>
      </c>
      <c r="BS4" s="218">
        <f t="shared" si="2"/>
        <v>28</v>
      </c>
      <c r="BT4" s="215">
        <f t="shared" si="2"/>
        <v>24</v>
      </c>
      <c r="BU4" s="216">
        <f t="shared" si="2"/>
        <v>25</v>
      </c>
      <c r="BV4" s="216">
        <f t="shared" si="2"/>
        <v>26</v>
      </c>
      <c r="BW4" s="216">
        <f t="shared" si="2"/>
        <v>27</v>
      </c>
      <c r="BX4" s="214">
        <f t="shared" si="2"/>
        <v>28</v>
      </c>
      <c r="BY4" s="217">
        <f aca="true" t="shared" si="3" ref="BY4:DC4">BT4</f>
        <v>24</v>
      </c>
      <c r="BZ4" s="216">
        <f t="shared" si="3"/>
        <v>25</v>
      </c>
      <c r="CA4" s="216">
        <f t="shared" si="3"/>
        <v>26</v>
      </c>
      <c r="CB4" s="216">
        <f t="shared" si="3"/>
        <v>27</v>
      </c>
      <c r="CC4" s="218">
        <f t="shared" si="3"/>
        <v>28</v>
      </c>
      <c r="CD4" s="215">
        <f t="shared" si="3"/>
        <v>24</v>
      </c>
      <c r="CE4" s="216">
        <f t="shared" si="3"/>
        <v>25</v>
      </c>
      <c r="CF4" s="216">
        <f t="shared" si="3"/>
        <v>26</v>
      </c>
      <c r="CG4" s="216">
        <f t="shared" si="3"/>
        <v>27</v>
      </c>
      <c r="CH4" s="214">
        <f t="shared" si="3"/>
        <v>28</v>
      </c>
      <c r="CI4" s="215">
        <f t="shared" si="3"/>
        <v>24</v>
      </c>
      <c r="CJ4" s="216">
        <f t="shared" si="3"/>
        <v>25</v>
      </c>
      <c r="CK4" s="216">
        <f t="shared" si="3"/>
        <v>26</v>
      </c>
      <c r="CL4" s="216">
        <f t="shared" si="3"/>
        <v>27</v>
      </c>
      <c r="CM4" s="214">
        <f t="shared" si="3"/>
        <v>28</v>
      </c>
      <c r="CN4" s="215">
        <f t="shared" si="3"/>
        <v>24</v>
      </c>
      <c r="CO4" s="216">
        <f t="shared" si="3"/>
        <v>25</v>
      </c>
      <c r="CP4" s="216">
        <f t="shared" si="3"/>
        <v>26</v>
      </c>
      <c r="CQ4" s="216">
        <f t="shared" si="3"/>
        <v>27</v>
      </c>
      <c r="CR4" s="214">
        <f t="shared" si="3"/>
        <v>28</v>
      </c>
      <c r="CS4" s="217">
        <f t="shared" si="3"/>
        <v>24</v>
      </c>
      <c r="CT4" s="216">
        <f t="shared" si="3"/>
        <v>25</v>
      </c>
      <c r="CU4" s="216">
        <f t="shared" si="3"/>
        <v>26</v>
      </c>
      <c r="CV4" s="216">
        <f t="shared" si="3"/>
        <v>27</v>
      </c>
      <c r="CW4" s="218">
        <f t="shared" si="3"/>
        <v>28</v>
      </c>
      <c r="CX4" s="215">
        <f t="shared" si="3"/>
        <v>24</v>
      </c>
      <c r="CY4" s="216">
        <f t="shared" si="3"/>
        <v>25</v>
      </c>
      <c r="CZ4" s="216">
        <f t="shared" si="3"/>
        <v>26</v>
      </c>
      <c r="DA4" s="216">
        <f t="shared" si="3"/>
        <v>27</v>
      </c>
      <c r="DB4" s="214">
        <f t="shared" si="3"/>
        <v>28</v>
      </c>
      <c r="DC4" s="217">
        <f t="shared" si="3"/>
        <v>24</v>
      </c>
      <c r="DD4" s="216">
        <f aca="true" t="shared" si="4" ref="DD4:EI4">CY4</f>
        <v>25</v>
      </c>
      <c r="DE4" s="216">
        <f t="shared" si="4"/>
        <v>26</v>
      </c>
      <c r="DF4" s="216">
        <f t="shared" si="4"/>
        <v>27</v>
      </c>
      <c r="DG4" s="218">
        <f t="shared" si="4"/>
        <v>28</v>
      </c>
      <c r="DH4" s="215">
        <f t="shared" si="4"/>
        <v>24</v>
      </c>
      <c r="DI4" s="216">
        <f t="shared" si="4"/>
        <v>25</v>
      </c>
      <c r="DJ4" s="216">
        <f t="shared" si="4"/>
        <v>26</v>
      </c>
      <c r="DK4" s="216">
        <f t="shared" si="4"/>
        <v>27</v>
      </c>
      <c r="DL4" s="214">
        <f t="shared" si="4"/>
        <v>28</v>
      </c>
      <c r="DM4" s="215">
        <f t="shared" si="4"/>
        <v>24</v>
      </c>
      <c r="DN4" s="216">
        <f t="shared" si="4"/>
        <v>25</v>
      </c>
      <c r="DO4" s="216">
        <f t="shared" si="4"/>
        <v>26</v>
      </c>
      <c r="DP4" s="216">
        <f t="shared" si="4"/>
        <v>27</v>
      </c>
      <c r="DQ4" s="214">
        <f t="shared" si="4"/>
        <v>28</v>
      </c>
      <c r="DR4" s="215">
        <f t="shared" si="4"/>
        <v>24</v>
      </c>
      <c r="DS4" s="216">
        <f t="shared" si="4"/>
        <v>25</v>
      </c>
      <c r="DT4" s="216">
        <f t="shared" si="4"/>
        <v>26</v>
      </c>
      <c r="DU4" s="216">
        <f t="shared" si="4"/>
        <v>27</v>
      </c>
      <c r="DV4" s="214">
        <f t="shared" si="4"/>
        <v>28</v>
      </c>
      <c r="DW4" s="217">
        <f t="shared" si="4"/>
        <v>24</v>
      </c>
      <c r="DX4" s="216">
        <f t="shared" si="4"/>
        <v>25</v>
      </c>
      <c r="DY4" s="216">
        <f t="shared" si="4"/>
        <v>26</v>
      </c>
      <c r="DZ4" s="216">
        <f t="shared" si="4"/>
        <v>27</v>
      </c>
      <c r="EA4" s="218">
        <f t="shared" si="4"/>
        <v>28</v>
      </c>
      <c r="EB4" s="215">
        <f t="shared" si="4"/>
        <v>24</v>
      </c>
      <c r="EC4" s="216">
        <f t="shared" si="4"/>
        <v>25</v>
      </c>
      <c r="ED4" s="216">
        <f t="shared" si="4"/>
        <v>26</v>
      </c>
      <c r="EE4" s="216">
        <f t="shared" si="4"/>
        <v>27</v>
      </c>
      <c r="EF4" s="214">
        <f t="shared" si="4"/>
        <v>28</v>
      </c>
      <c r="EG4" s="217">
        <f t="shared" si="4"/>
        <v>24</v>
      </c>
      <c r="EH4" s="216">
        <f t="shared" si="4"/>
        <v>25</v>
      </c>
      <c r="EI4" s="216">
        <f t="shared" si="4"/>
        <v>26</v>
      </c>
      <c r="EJ4" s="216">
        <f>EE4</f>
        <v>27</v>
      </c>
      <c r="EK4" s="220">
        <f>EF4</f>
        <v>28</v>
      </c>
      <c r="EL4" s="35"/>
    </row>
    <row r="5" spans="1:142" s="137" customFormat="1" ht="32.25" customHeight="1">
      <c r="A5" s="135" t="s">
        <v>15</v>
      </c>
      <c r="B5" s="53">
        <v>28.30020377085501</v>
      </c>
      <c r="C5" s="53">
        <v>23.447399372370064</v>
      </c>
      <c r="D5" s="243">
        <v>19.025264403816642</v>
      </c>
      <c r="E5" s="243">
        <v>19.2</v>
      </c>
      <c r="F5" s="221">
        <f>'【印刷しない】第３表歳入の状況(H28'!$B5/'【印刷しない】第３表歳入の状況(H28'!$CS5*100</f>
        <v>19.50034109020967</v>
      </c>
      <c r="G5" s="126">
        <v>0.845092949183772</v>
      </c>
      <c r="H5" s="126">
        <v>0.648777416264716</v>
      </c>
      <c r="I5" s="244">
        <v>0.4907638169036872</v>
      </c>
      <c r="J5" s="244">
        <v>0.5</v>
      </c>
      <c r="K5" s="221">
        <f>'【印刷しない】第３表歳入の状況(H28'!$C5/'【印刷しない】第３表歳入の状況(H28'!$CS5*100</f>
        <v>0.5120871553618214</v>
      </c>
      <c r="L5" s="126">
        <v>0.06626989181667015</v>
      </c>
      <c r="M5" s="126">
        <v>0.05614219916681816</v>
      </c>
      <c r="N5" s="126">
        <v>0.04094640519780208</v>
      </c>
      <c r="O5" s="126">
        <v>0</v>
      </c>
      <c r="P5" s="221">
        <f>'【印刷しない】第３表歳入の状況(H28'!$I5/'【印刷しない】第３表歳入の状況(H28'!$CS5*100</f>
        <v>0.020872756660410455</v>
      </c>
      <c r="Q5" s="126">
        <v>0.07</v>
      </c>
      <c r="R5" s="126">
        <v>0.07349991562574602</v>
      </c>
      <c r="S5" s="126">
        <v>0.1145087957937942</v>
      </c>
      <c r="T5" s="126">
        <v>0.1</v>
      </c>
      <c r="U5" s="221">
        <f>'【印刷しない】第３表歳入の状況(H28'!$J5/'【印刷しない】第３表歳入の状況(H28'!$CS5*100</f>
        <v>0.05794101705574254</v>
      </c>
      <c r="V5" s="126">
        <v>0.01</v>
      </c>
      <c r="W5" s="126">
        <v>0.09948750394236912</v>
      </c>
      <c r="X5" s="126">
        <v>0.06017542466854567</v>
      </c>
      <c r="Y5" s="126">
        <v>0.1</v>
      </c>
      <c r="Z5" s="221">
        <f>'【印刷しない】第３表歳入の状況(H28'!K5/'【印刷しない】第３表歳入の状況(H28'!CS5*100</f>
        <v>0.030763362144624173</v>
      </c>
      <c r="AA5" s="126">
        <v>2.25</v>
      </c>
      <c r="AB5" s="126">
        <v>1.7971821066780036</v>
      </c>
      <c r="AC5" s="126">
        <v>1.7149263563813701</v>
      </c>
      <c r="AD5" s="126">
        <v>2.7</v>
      </c>
      <c r="AE5" s="221">
        <f>'【印刷しない】第３表歳入の状況(H28'!L5/'【印刷しない】第３表歳入の状況(H28'!CS5*100</f>
        <v>2.547759795167785</v>
      </c>
      <c r="AF5" s="126">
        <v>0.01</v>
      </c>
      <c r="AG5" s="126">
        <v>0.007618335090003711</v>
      </c>
      <c r="AH5" s="126">
        <v>0.005903681777822213</v>
      </c>
      <c r="AI5" s="126">
        <v>0</v>
      </c>
      <c r="AJ5" s="221">
        <f>'【印刷しない】第３表歳入の状況(H28'!M5/'【印刷しない】第３表歳入の状況(H28'!CS5*100</f>
        <v>0.006897509811094221</v>
      </c>
      <c r="AK5" s="126">
        <v>0</v>
      </c>
      <c r="AL5" s="126">
        <v>0</v>
      </c>
      <c r="AM5" s="126">
        <v>0</v>
      </c>
      <c r="AN5" s="126">
        <v>0</v>
      </c>
      <c r="AO5" s="221">
        <f>'【印刷しない】第３表歳入の状況(H28'!N5/'【印刷しない】第３表歳入の状況(H28'!CS5*100</f>
        <v>0</v>
      </c>
      <c r="AP5" s="126">
        <v>0.24</v>
      </c>
      <c r="AQ5" s="126">
        <v>0.17815961700291516</v>
      </c>
      <c r="AR5" s="126">
        <v>0.06616902305083887</v>
      </c>
      <c r="AS5" s="126">
        <v>0.1</v>
      </c>
      <c r="AT5" s="221">
        <f>'【印刷しない】第３表歳入の状況(H28'!O5/'【印刷しない】第３表歳入の状況(H28'!CS5*100</f>
        <v>0.0867422443603935</v>
      </c>
      <c r="AU5" s="126">
        <v>0.11</v>
      </c>
      <c r="AV5" s="126">
        <v>0.08281686906149587</v>
      </c>
      <c r="AW5" s="126">
        <v>0.0631366108225282</v>
      </c>
      <c r="AX5" s="126">
        <v>0.1</v>
      </c>
      <c r="AY5" s="221">
        <f>'【印刷しない】第３表歳入の状況(H28'!P5/'【印刷しない】第３表歳入の状況(H28'!CS5*100</f>
        <v>0.0867422443603935</v>
      </c>
      <c r="AZ5" s="126">
        <v>15.22</v>
      </c>
      <c r="BA5" s="126">
        <v>11.530295764762354</v>
      </c>
      <c r="BB5" s="126">
        <v>9.238807347774774</v>
      </c>
      <c r="BC5" s="126">
        <v>7.1</v>
      </c>
      <c r="BD5" s="221">
        <f>'【印刷しない】第３表歳入の状況(H28'!S5/'【印刷しない】第３表歳入の状況(H28'!CS5*100</f>
        <v>6.3361961851363935</v>
      </c>
      <c r="BE5" s="126">
        <v>11.61</v>
      </c>
      <c r="BF5" s="126">
        <v>8.235530292583828</v>
      </c>
      <c r="BG5" s="126">
        <v>6.04850812895609</v>
      </c>
      <c r="BH5" s="126">
        <v>5.5</v>
      </c>
      <c r="BI5" s="221">
        <f>'【印刷しない】第３表歳入の状況(H28'!T5/'【印刷しない】第３表歳入の状況(H28'!CS5*100</f>
        <v>5.375265848524321</v>
      </c>
      <c r="BJ5" s="126">
        <v>0.97</v>
      </c>
      <c r="BK5" s="126">
        <v>0.8992332837584889</v>
      </c>
      <c r="BL5" s="126">
        <v>0.6921674130788813</v>
      </c>
      <c r="BM5" s="126">
        <v>0.6</v>
      </c>
      <c r="BN5" s="221">
        <f>'【印刷しない】第３表歳入の状況(H28'!U5/'【印刷しない】第３表歳入の状況(H28'!CS5*100</f>
        <v>0.5141302397190638</v>
      </c>
      <c r="BO5" s="222">
        <v>2.64</v>
      </c>
      <c r="BP5" s="222">
        <v>2.3955321884200353</v>
      </c>
      <c r="BQ5" s="222">
        <v>2.498131805739803</v>
      </c>
      <c r="BR5" s="222">
        <v>1</v>
      </c>
      <c r="BS5" s="223">
        <f>'【印刷しない】第３表歳入の状況(H28'!V5/'【印刷しない】第３表歳入の状況(H28'!CS5*100</f>
        <v>0.44680009689300837</v>
      </c>
      <c r="BT5" s="126">
        <v>47.09</v>
      </c>
      <c r="BU5" s="126">
        <v>37.92</v>
      </c>
      <c r="BV5" s="126">
        <v>30.82</v>
      </c>
      <c r="BW5" s="126">
        <v>29.8</v>
      </c>
      <c r="BX5" s="221">
        <f>'【印刷しない】第３表歳入の状況(H28'!DN5</f>
        <v>30.56</v>
      </c>
      <c r="BY5" s="126">
        <v>0.05</v>
      </c>
      <c r="BZ5" s="126">
        <v>0.037938990654895303</v>
      </c>
      <c r="CA5" s="126">
        <v>0.026200082064561214</v>
      </c>
      <c r="CB5" s="126">
        <v>0</v>
      </c>
      <c r="CC5" s="221">
        <f>'【印刷しない】第３表歳入の状況(H28'!W5/'【印刷しない】第３表歳入の状況(H28'!CS5*100</f>
        <v>0.02486881176133152</v>
      </c>
      <c r="CD5" s="126">
        <v>0.79</v>
      </c>
      <c r="CE5" s="126">
        <v>0.6683834163318336</v>
      </c>
      <c r="CF5" s="126">
        <v>0.5426547903737828</v>
      </c>
      <c r="CG5" s="126">
        <v>0.5</v>
      </c>
      <c r="CH5" s="221">
        <f>'【印刷しない】第３表歳入の状況(H28'!X5/'【印刷しない】第３表歳入の状況(H28'!CS5*100</f>
        <v>0.5016446676340863</v>
      </c>
      <c r="CI5" s="126">
        <v>1.15</v>
      </c>
      <c r="CJ5" s="126">
        <v>0.9262604010552428</v>
      </c>
      <c r="CK5" s="126">
        <v>0.7392852292700652</v>
      </c>
      <c r="CL5" s="126">
        <v>0.7</v>
      </c>
      <c r="CM5" s="221">
        <f>'【印刷しない】第３表歳入の状況(H28'!Z5/'【印刷しない】第３表歳入の状況(H28'!CS5*100</f>
        <v>0.7450634298779872</v>
      </c>
      <c r="CN5" s="126">
        <v>0.39</v>
      </c>
      <c r="CO5" s="126">
        <v>0.33002309516572903</v>
      </c>
      <c r="CP5" s="126">
        <v>0.2579091099927192</v>
      </c>
      <c r="CQ5" s="126">
        <v>0.3</v>
      </c>
      <c r="CR5" s="221">
        <f>'【印刷しない】第３表歳入の状況(H28'!AG5/'【印刷しない】第３表歳入の状況(H28'!CS5*100</f>
        <v>0.2580777525000889</v>
      </c>
      <c r="CS5" s="126">
        <v>11.69</v>
      </c>
      <c r="CT5" s="126">
        <v>9.245243113160269</v>
      </c>
      <c r="CU5" s="126">
        <v>7.199596757368812</v>
      </c>
      <c r="CV5" s="126">
        <v>6.4</v>
      </c>
      <c r="CW5" s="221">
        <f>'【印刷しない】第３表歳入の状況(H28'!AJ5/'【印刷しない】第３表歳入の状況(H28'!CS5*100</f>
        <v>7.653882754032708</v>
      </c>
      <c r="CX5" s="126">
        <v>0.00175</v>
      </c>
      <c r="CY5" s="126">
        <v>0.001411061981597347</v>
      </c>
      <c r="CZ5" s="126">
        <v>0.0010587932751189664</v>
      </c>
      <c r="DA5" s="126">
        <v>0.0010587932751189664</v>
      </c>
      <c r="DB5" s="221">
        <f>'【印刷しない】第３表歳入の状況(H28'!AX5/'【印刷しない】第３表歳入の状況(H28'!CS5*100</f>
        <v>0.001023833202694898</v>
      </c>
      <c r="DC5" s="126">
        <v>23.16</v>
      </c>
      <c r="DD5" s="126">
        <v>39.10885455707652</v>
      </c>
      <c r="DE5" s="126">
        <v>50.401401866543424</v>
      </c>
      <c r="DF5" s="126">
        <v>52.2</v>
      </c>
      <c r="DG5" s="221">
        <f>'【印刷しない】第３表歳入の状況(H28'!AY5/'【印刷しない】第３表歳入の状況(H28'!CS5*100</f>
        <v>52.05607166359959</v>
      </c>
      <c r="DH5" s="126">
        <v>0.02</v>
      </c>
      <c r="DI5" s="126">
        <v>0.09206447815279391</v>
      </c>
      <c r="DJ5" s="126">
        <v>0.14165502280315398</v>
      </c>
      <c r="DK5" s="126">
        <v>0.1</v>
      </c>
      <c r="DL5" s="221">
        <f>'【印刷しない】第３表歳入の状況(H28'!BQ5/'【印刷しない】第３表歳入の状況(H28'!CS5*100</f>
        <v>0.08214390448633069</v>
      </c>
      <c r="DM5" s="126">
        <v>0.35</v>
      </c>
      <c r="DN5" s="126">
        <v>0.18507687440864465</v>
      </c>
      <c r="DO5" s="126">
        <v>0.14048913784181113</v>
      </c>
      <c r="DP5" s="126">
        <v>0.2</v>
      </c>
      <c r="DQ5" s="221">
        <f>'【印刷しない】第３表歳入の状況(H28'!BW5/'【印刷しない】第３表歳入の状況(H28'!CS5*100</f>
        <v>0.18527817153551962</v>
      </c>
      <c r="DR5" s="126">
        <v>0.97</v>
      </c>
      <c r="DS5" s="126">
        <v>0.5794712430116885</v>
      </c>
      <c r="DT5" s="126">
        <v>0.8270150417143334</v>
      </c>
      <c r="DU5" s="126">
        <v>0.3</v>
      </c>
      <c r="DV5" s="221">
        <f>'【印刷しない】第３表歳入の状況(H28'!BX5/'【印刷しない】第３表歳入の状況(H28'!CS5*100</f>
        <v>0.6698918753224903</v>
      </c>
      <c r="DW5" s="126">
        <v>5.48</v>
      </c>
      <c r="DX5" s="126">
        <v>3.9405127314466903</v>
      </c>
      <c r="DY5" s="126">
        <v>3.0065157410735592</v>
      </c>
      <c r="DZ5" s="126">
        <v>4.5</v>
      </c>
      <c r="EA5" s="221">
        <f>'【印刷しない】第３表歳入の状況(H28'!BY5/'【印刷しない】第３表歳入の状況(H28'!CS5*100</f>
        <v>3.2681667148485998</v>
      </c>
      <c r="EB5" s="126">
        <v>3.57</v>
      </c>
      <c r="EC5" s="126">
        <v>2.772113330925367</v>
      </c>
      <c r="ED5" s="126">
        <v>2.1852432384582494</v>
      </c>
      <c r="EE5" s="126">
        <v>2.1</v>
      </c>
      <c r="EF5" s="221">
        <f>'【印刷しない】第３表歳入の状況(H28'!CB5/'【印刷しない】第３表歳入の状況(H28'!CS5*100</f>
        <v>2.2396903700310875</v>
      </c>
      <c r="EG5" s="126">
        <v>5.23</v>
      </c>
      <c r="EH5" s="126">
        <v>4.191267606664246</v>
      </c>
      <c r="EI5" s="126">
        <v>3.7103733230325946</v>
      </c>
      <c r="EJ5" s="126">
        <v>2.8</v>
      </c>
      <c r="EK5" s="221">
        <f>'【印刷しない】第３表歳入の状況(H28'!CO5/'【印刷しない】第３表歳入の状況(H28'!CS5*100</f>
        <v>3.151838185600982</v>
      </c>
      <c r="EL5" s="136"/>
    </row>
    <row r="6" spans="1:142" s="38" customFormat="1" ht="32.25" customHeight="1">
      <c r="A6" s="67" t="s">
        <v>16</v>
      </c>
      <c r="B6" s="54">
        <v>26.44830162998152</v>
      </c>
      <c r="C6" s="54">
        <v>31.2299289332365</v>
      </c>
      <c r="D6" s="55">
        <v>30.24684221744312</v>
      </c>
      <c r="E6" s="55">
        <v>29.3</v>
      </c>
      <c r="F6" s="224">
        <f>'【印刷しない】第３表歳入の状況(H28'!$B6/'【印刷しない】第３表歳入の状況(H28'!$CS6*100</f>
        <v>30.778922982455082</v>
      </c>
      <c r="G6" s="55">
        <v>0.8425515881056334</v>
      </c>
      <c r="H6" s="55">
        <v>0.9290418163057949</v>
      </c>
      <c r="I6" s="55">
        <v>0.8589879684077432</v>
      </c>
      <c r="J6" s="55">
        <v>0.9</v>
      </c>
      <c r="K6" s="224">
        <f>'【印刷しない】第３表歳入の状況(H28'!$C6/'【印刷しない】第３表歳入の状況(H28'!$CS6*100</f>
        <v>0.8435020964625556</v>
      </c>
      <c r="L6" s="55">
        <v>0.05285491700146891</v>
      </c>
      <c r="M6" s="55">
        <v>0.06340118345896921</v>
      </c>
      <c r="N6" s="55">
        <v>0.05679387836529865</v>
      </c>
      <c r="O6" s="55">
        <v>0</v>
      </c>
      <c r="P6" s="224">
        <f>'【印刷しない】第３表歳入の状況(H28'!$I6/'【印刷しない】第３表歳入の状況(H28'!$CS6*100</f>
        <v>0.029122973255392853</v>
      </c>
      <c r="Q6" s="55">
        <v>0.05</v>
      </c>
      <c r="R6" s="55">
        <v>0.08278347118798456</v>
      </c>
      <c r="S6" s="55">
        <v>0.15832866170690027</v>
      </c>
      <c r="T6" s="55">
        <v>0.1</v>
      </c>
      <c r="U6" s="224">
        <f>'【印刷しない】第３表歳入の状況(H28'!$J6/'【印刷しない】第３表歳入の状況(H28'!$CS6*100</f>
        <v>0.08082152122872002</v>
      </c>
      <c r="V6" s="55">
        <v>0.01</v>
      </c>
      <c r="W6" s="55">
        <v>0.1117969868758169</v>
      </c>
      <c r="X6" s="55">
        <v>0.08328206914862891</v>
      </c>
      <c r="Y6" s="55">
        <v>0.1</v>
      </c>
      <c r="Z6" s="224">
        <f>'【印刷しない】第３表歳入の状況(H28'!K6/'【印刷しない】第３表歳入の状況(H28'!CS6*100</f>
        <v>0.04270164737646985</v>
      </c>
      <c r="AA6" s="55">
        <v>2.2</v>
      </c>
      <c r="AB6" s="55">
        <v>2.525932721059125</v>
      </c>
      <c r="AC6" s="55">
        <v>2.9330207881699577</v>
      </c>
      <c r="AD6" s="55">
        <v>4.6</v>
      </c>
      <c r="AE6" s="224">
        <f>'【印刷しない】第３表歳入の状況(H28'!L6/'【印刷しない】第３表歳入の状況(H28'!CS6*100</f>
        <v>4.287226924942699</v>
      </c>
      <c r="AF6" s="55">
        <v>0.03</v>
      </c>
      <c r="AG6" s="55">
        <v>0.03984915490341414</v>
      </c>
      <c r="AH6" s="55">
        <v>0.030246623681009572</v>
      </c>
      <c r="AI6" s="55">
        <v>0</v>
      </c>
      <c r="AJ6" s="224">
        <f>'【印刷しない】第３表歳入の状況(H28'!M6/'【印刷しない】第３表歳入の状況(H28'!CS6*100</f>
        <v>0.03424484190582423</v>
      </c>
      <c r="AK6" s="55">
        <v>0</v>
      </c>
      <c r="AL6" s="55">
        <v>0</v>
      </c>
      <c r="AM6" s="55">
        <v>0</v>
      </c>
      <c r="AN6" s="55">
        <v>0</v>
      </c>
      <c r="AO6" s="224">
        <f>'【印刷しない】第３表歳入の状況(H28'!N6/'【印刷しない】第３表歳入の状況(H28'!CS6*100</f>
        <v>0</v>
      </c>
      <c r="AP6" s="55">
        <v>0.23</v>
      </c>
      <c r="AQ6" s="55">
        <v>0.25447199118265346</v>
      </c>
      <c r="AR6" s="55">
        <v>0.1155211150886492</v>
      </c>
      <c r="AS6" s="55">
        <v>0.2</v>
      </c>
      <c r="AT6" s="224">
        <f>'【印刷しない】第３表歳入の状況(H28'!O6/'【印刷しない】第３表歳入の状況(H28'!CS6*100</f>
        <v>0.14602244735733963</v>
      </c>
      <c r="AU6" s="55">
        <v>0.1</v>
      </c>
      <c r="AV6" s="55">
        <v>0.11776014277777533</v>
      </c>
      <c r="AW6" s="55">
        <v>0.10727382571809989</v>
      </c>
      <c r="AX6" s="55">
        <v>0.1</v>
      </c>
      <c r="AY6" s="224">
        <f>'【印刷しない】第３表歳入の状況(H28'!P6/'【印刷しない】第３表歳入の状況(H28'!CS6*100</f>
        <v>0.14602244735733963</v>
      </c>
      <c r="AZ6" s="55">
        <v>22.1</v>
      </c>
      <c r="BA6" s="55">
        <v>23.307411207572788</v>
      </c>
      <c r="BB6" s="55">
        <v>22.738958072623632</v>
      </c>
      <c r="BC6" s="55">
        <v>22</v>
      </c>
      <c r="BD6" s="224">
        <f>'【印刷しない】第３表歳入の状況(H28'!S6/'【印刷しない】第３表歳入の状況(H28'!CS6*100</f>
        <v>21.820100095889973</v>
      </c>
      <c r="BE6" s="55">
        <v>18.48</v>
      </c>
      <c r="BF6" s="55">
        <v>19.55690501972208</v>
      </c>
      <c r="BG6" s="55">
        <v>18.86972523433898</v>
      </c>
      <c r="BH6" s="55">
        <v>18.7</v>
      </c>
      <c r="BI6" s="224">
        <f>'【印刷しない】第３表歳入の状況(H28'!T6/'【印刷しない】第３表歳入の状況(H28'!CS6*100</f>
        <v>18.72203815597389</v>
      </c>
      <c r="BJ6" s="55">
        <v>2.58</v>
      </c>
      <c r="BK6" s="55">
        <v>2.782663237229168</v>
      </c>
      <c r="BL6" s="55">
        <v>2.914293593972616</v>
      </c>
      <c r="BM6" s="55">
        <v>2.7</v>
      </c>
      <c r="BN6" s="224">
        <f>'【印刷しない】第３表歳入の状況(H28'!U6/'【印刷しない】第３表歳入の状況(H28'!CS6*100</f>
        <v>2.4827349758636705</v>
      </c>
      <c r="BO6" s="225">
        <v>1.04</v>
      </c>
      <c r="BP6" s="225">
        <v>0.9678429506215351</v>
      </c>
      <c r="BQ6" s="225">
        <v>0.9549392443120381</v>
      </c>
      <c r="BR6" s="225">
        <v>0.6</v>
      </c>
      <c r="BS6" s="226">
        <f>'【印刷しない】第３表歳入の状況(H28'!V6/'【印刷しない】第３表歳入の状況(H28'!CS6*100</f>
        <v>0.6153269640524128</v>
      </c>
      <c r="BT6" s="55">
        <v>52.06</v>
      </c>
      <c r="BU6" s="55">
        <v>58.66</v>
      </c>
      <c r="BV6" s="55">
        <v>57.33</v>
      </c>
      <c r="BW6" s="55">
        <v>57.3</v>
      </c>
      <c r="BX6" s="224">
        <f>'【印刷しない】第３表歳入の状況(H28'!DN6</f>
        <v>59.74</v>
      </c>
      <c r="BY6" s="55">
        <v>0.05</v>
      </c>
      <c r="BZ6" s="55">
        <v>0.05456815722681079</v>
      </c>
      <c r="CA6" s="55">
        <v>0.04757794101902475</v>
      </c>
      <c r="CB6" s="55">
        <v>0</v>
      </c>
      <c r="CC6" s="224">
        <f>'【印刷しない】第３表歳入の状況(H28'!W6/'【印刷しない】第３表歳入の状況(H28'!CS6*100</f>
        <v>0.04632570575123608</v>
      </c>
      <c r="CD6" s="55">
        <v>0.93</v>
      </c>
      <c r="CE6" s="55">
        <v>1.0412612610929222</v>
      </c>
      <c r="CF6" s="55">
        <v>1.0537236186656573</v>
      </c>
      <c r="CG6" s="55">
        <v>0.9</v>
      </c>
      <c r="CH6" s="224">
        <f>'【印刷しない】第３表歳入の状況(H28'!X6/'【印刷しない】第３表歳入の状況(H28'!CS6*100</f>
        <v>0.928961609295547</v>
      </c>
      <c r="CI6" s="55">
        <v>1.2</v>
      </c>
      <c r="CJ6" s="55">
        <v>1.381599853797066</v>
      </c>
      <c r="CK6" s="55">
        <v>1.3324067913563367</v>
      </c>
      <c r="CL6" s="55">
        <v>1.3</v>
      </c>
      <c r="CM6" s="224">
        <f>'【印刷しない】第３表歳入の状況(H28'!Z6/'【印刷しない】第３表歳入の状況(H28'!CS6*100</f>
        <v>1.2725906080348768</v>
      </c>
      <c r="CN6" s="55">
        <v>0.33</v>
      </c>
      <c r="CO6" s="55">
        <v>0.3731440743555171</v>
      </c>
      <c r="CP6" s="55">
        <v>0.34876642877171143</v>
      </c>
      <c r="CQ6" s="55">
        <v>0.3</v>
      </c>
      <c r="CR6" s="224">
        <f>'【印刷しない】第３表歳入の状況(H28'!AG6/'【印刷しない】第３表歳入の状況(H28'!CS6*100</f>
        <v>0.3278216793019144</v>
      </c>
      <c r="CS6" s="55">
        <v>11.73</v>
      </c>
      <c r="CT6" s="55">
        <v>14.956720202510073</v>
      </c>
      <c r="CU6" s="55">
        <v>14.935388226824124</v>
      </c>
      <c r="CV6" s="55">
        <v>15.8</v>
      </c>
      <c r="CW6" s="224">
        <f>'【印刷しない】第３表歳入の状況(H28'!AJ6/'【印刷しない】第３表歳入の状況(H28'!CS6*100</f>
        <v>16.446219847106498</v>
      </c>
      <c r="CX6" s="55">
        <v>0</v>
      </c>
      <c r="CY6" s="55">
        <v>0</v>
      </c>
      <c r="CZ6" s="55">
        <v>0</v>
      </c>
      <c r="DA6" s="55">
        <v>0</v>
      </c>
      <c r="DB6" s="224">
        <f>'【印刷しない】第３表歳入の状況(H28'!AX6/'【印刷しない】第３表歳入の状況(H28'!CS6*100</f>
        <v>0</v>
      </c>
      <c r="DC6" s="55">
        <v>22.02</v>
      </c>
      <c r="DD6" s="55">
        <v>7.168170379875373</v>
      </c>
      <c r="DE6" s="55">
        <v>7.325685791938431</v>
      </c>
      <c r="DF6" s="55">
        <v>8.5</v>
      </c>
      <c r="DG6" s="224">
        <f>'【印刷しない】第３表歳入の状況(H28'!AY6/'【印刷しない】第３表歳入の状況(H28'!CS6*100</f>
        <v>7.626651152618214</v>
      </c>
      <c r="DH6" s="55">
        <v>0.09</v>
      </c>
      <c r="DI6" s="55">
        <v>0.23618850023257526</v>
      </c>
      <c r="DJ6" s="55">
        <v>0.18391317480556066</v>
      </c>
      <c r="DK6" s="55">
        <v>0.1</v>
      </c>
      <c r="DL6" s="224">
        <f>'【印刷しない】第３表歳入の状況(H28'!BQ6/'【印刷しない】第３表歳入の状況(H28'!CS6*100</f>
        <v>0.19928506262925014</v>
      </c>
      <c r="DM6" s="55">
        <v>0.1</v>
      </c>
      <c r="DN6" s="55">
        <v>0.055823344674838814</v>
      </c>
      <c r="DO6" s="55">
        <v>0.038027308233984244</v>
      </c>
      <c r="DP6" s="55">
        <v>0.1</v>
      </c>
      <c r="DQ6" s="224">
        <f>'【印刷しない】第３表歳入の状況(H28'!BW6/'【印刷しない】第３表歳入の状況(H28'!CS6*100</f>
        <v>0.18271076795684282</v>
      </c>
      <c r="DR6" s="55">
        <v>0.64</v>
      </c>
      <c r="DS6" s="55">
        <v>0.5708645320870392</v>
      </c>
      <c r="DT6" s="55">
        <v>2.4602516681319107</v>
      </c>
      <c r="DU6" s="55">
        <v>2.1</v>
      </c>
      <c r="DV6" s="224">
        <f>'【印刷しない】第３表歳入の状況(H28'!BX6/'【印刷しない】第３表歳入の状況(H28'!CS6*100</f>
        <v>0.899641872759973</v>
      </c>
      <c r="DW6" s="55">
        <v>2.34</v>
      </c>
      <c r="DX6" s="55">
        <v>5.3437899519766905</v>
      </c>
      <c r="DY6" s="55">
        <v>3.5245024427451277</v>
      </c>
      <c r="DZ6" s="55">
        <v>2.3</v>
      </c>
      <c r="EA6" s="224">
        <f>'【印刷しない】第３表歳入の状況(H28'!BY6/'【印刷しない】第３表歳入の状況(H28'!CS6*100</f>
        <v>4.7311208694543705</v>
      </c>
      <c r="EB6" s="55">
        <v>1.93</v>
      </c>
      <c r="EC6" s="55">
        <v>2.0747659512084673</v>
      </c>
      <c r="ED6" s="55">
        <v>2.0872237576430166</v>
      </c>
      <c r="EE6" s="55">
        <v>1.9</v>
      </c>
      <c r="EF6" s="224">
        <f>'【印刷しない】第３表歳入の状況(H28'!CB6/'【印刷しない】第３表歳入の状況(H28'!CS6*100</f>
        <v>1.8011088253330556</v>
      </c>
      <c r="EG6" s="55">
        <v>6.44</v>
      </c>
      <c r="EH6" s="55">
        <v>8.08072618240181</v>
      </c>
      <c r="EI6" s="55">
        <v>9.333277629512073</v>
      </c>
      <c r="EJ6" s="55">
        <v>9</v>
      </c>
      <c r="EK6" s="224">
        <f>'【印刷しない】第３表歳入の状況(H28'!CO6/'【印刷しない】第３表歳入の状況(H28'!CS6*100</f>
        <v>7.363765371353247</v>
      </c>
      <c r="EL6" s="37"/>
    </row>
    <row r="7" spans="1:142" s="38" customFormat="1" ht="32.25" customHeight="1">
      <c r="A7" s="64" t="s">
        <v>18</v>
      </c>
      <c r="B7" s="54">
        <v>31.537012323034908</v>
      </c>
      <c r="C7" s="54">
        <v>30.24432537742513</v>
      </c>
      <c r="D7" s="55">
        <v>27.08309565154946</v>
      </c>
      <c r="E7" s="55">
        <v>27</v>
      </c>
      <c r="F7" s="224">
        <f>'【印刷しない】第３表歳入の状況(H28'!$B7/'【印刷しない】第３表歳入の状況(H28'!$CS7*100</f>
        <v>27.02035035884192</v>
      </c>
      <c r="G7" s="55">
        <v>0.8575613271659944</v>
      </c>
      <c r="H7" s="55">
        <v>0.7554234505244725</v>
      </c>
      <c r="I7" s="55">
        <v>0.6268078238012784</v>
      </c>
      <c r="J7" s="55">
        <v>0.7</v>
      </c>
      <c r="K7" s="224">
        <f>'【印刷しない】第３表歳入の状況(H28'!$C7/'【印刷しない】第３表歳入の状況(H28'!$CS7*100</f>
        <v>0.6494955192626574</v>
      </c>
      <c r="L7" s="55">
        <v>0.0659820933908643</v>
      </c>
      <c r="M7" s="55">
        <v>0.06350841599155525</v>
      </c>
      <c r="N7" s="55">
        <v>0.050483149376862976</v>
      </c>
      <c r="O7" s="55">
        <v>0</v>
      </c>
      <c r="P7" s="224">
        <f>'【印刷しない】第３表歳入の状況(H28'!$I7/'【印刷しない】第３表歳入の状況(H28'!$CS7*100</f>
        <v>0.026080057454001354</v>
      </c>
      <c r="Q7" s="55">
        <v>0.07</v>
      </c>
      <c r="R7" s="55">
        <v>0.08284125398086434</v>
      </c>
      <c r="S7" s="55">
        <v>0.1406891553324762</v>
      </c>
      <c r="T7" s="55">
        <v>0.1</v>
      </c>
      <c r="U7" s="224">
        <f>'【印刷しない】第３表歳入の状況(H28'!$J7/'【印刷しない】第３表歳入の状況(H28'!$CS7*100</f>
        <v>0.07242658275465935</v>
      </c>
      <c r="V7" s="55">
        <v>0.01</v>
      </c>
      <c r="W7" s="55">
        <v>0.1118468243250046</v>
      </c>
      <c r="X7" s="55">
        <v>0.07392538065776103</v>
      </c>
      <c r="Y7" s="55">
        <v>0.1</v>
      </c>
      <c r="Z7" s="224">
        <f>'【印刷しない】第３表歳入の状況(H28'!K7/'【印刷しない】第３表歳入の状況(H28'!CS7*100</f>
        <v>0.03866715762779824</v>
      </c>
      <c r="AA7" s="55">
        <v>2.42</v>
      </c>
      <c r="AB7" s="55">
        <v>2.2234504845985748</v>
      </c>
      <c r="AC7" s="55">
        <v>2.3111617073324044</v>
      </c>
      <c r="AD7" s="55">
        <v>3.7</v>
      </c>
      <c r="AE7" s="224">
        <f>'【印刷しない】第３表歳入の状況(H28'!L7/'【印刷しない】第３表歳入の状況(H28'!CS7*100</f>
        <v>3.319254262540809</v>
      </c>
      <c r="AF7" s="55">
        <v>0.01</v>
      </c>
      <c r="AG7" s="55">
        <v>0.013062009923339526</v>
      </c>
      <c r="AH7" s="55">
        <v>0.010841635350360947</v>
      </c>
      <c r="AI7" s="55">
        <v>0</v>
      </c>
      <c r="AJ7" s="224">
        <f>'【印刷しない】第３表歳入の状況(H28'!M7/'【印刷しない】第３表歳入の状況(H28'!CS7*100</f>
        <v>0.013246794206209266</v>
      </c>
      <c r="AK7" s="55">
        <v>0</v>
      </c>
      <c r="AL7" s="55">
        <v>0</v>
      </c>
      <c r="AM7" s="55">
        <v>0</v>
      </c>
      <c r="AN7" s="55">
        <v>0</v>
      </c>
      <c r="AO7" s="224">
        <f>'【印刷しない】第３表歳入の状況(H28'!N7/'【印刷しない】第３表歳入の状況(H28'!CS7*100</f>
        <v>0</v>
      </c>
      <c r="AP7" s="55">
        <v>0.24</v>
      </c>
      <c r="AQ7" s="55">
        <v>0.20708153661471448</v>
      </c>
      <c r="AR7" s="55">
        <v>0.08436722601728495</v>
      </c>
      <c r="AS7" s="55">
        <v>0.1</v>
      </c>
      <c r="AT7" s="224">
        <f>'【印刷しない】第３表歳入の状況(H28'!O7/'【印刷しない】第３表歳入の状況(H28'!CS7*100</f>
        <v>0.10983589308613162</v>
      </c>
      <c r="AU7" s="55">
        <v>0.13</v>
      </c>
      <c r="AV7" s="55">
        <v>0.11496363055957404</v>
      </c>
      <c r="AW7" s="55">
        <v>0.09701051236531405</v>
      </c>
      <c r="AX7" s="55">
        <v>0.1</v>
      </c>
      <c r="AY7" s="224">
        <f>'【印刷しない】第３表歳入の状況(H28'!P7/'【印刷しない】第３表歳入の状況(H28'!CS7*100</f>
        <v>0.10983589308613162</v>
      </c>
      <c r="AZ7" s="55">
        <v>15.56</v>
      </c>
      <c r="BA7" s="55">
        <v>10.886732370581349</v>
      </c>
      <c r="BB7" s="55">
        <v>10.201332162554403</v>
      </c>
      <c r="BC7" s="55">
        <v>10.3</v>
      </c>
      <c r="BD7" s="224">
        <f>'【印刷しない】第３表歳入の状況(H28'!S7/'【印刷しない】第３表歳入の状況(H28'!CS7*100</f>
        <v>7.67506557053854</v>
      </c>
      <c r="BE7" s="55">
        <v>10.54</v>
      </c>
      <c r="BF7" s="55">
        <v>8.405183747191261</v>
      </c>
      <c r="BG7" s="55">
        <v>6.705860969725064</v>
      </c>
      <c r="BH7" s="55">
        <v>6.2</v>
      </c>
      <c r="BI7" s="224">
        <f>'【印刷しない】第３表歳入の状況(H28'!T7/'【印刷しない】第３表歳入の状況(H28'!CS7*100</f>
        <v>5.932184994862956</v>
      </c>
      <c r="BJ7" s="55">
        <v>0.78</v>
      </c>
      <c r="BK7" s="55">
        <v>0.8297403391384237</v>
      </c>
      <c r="BL7" s="55">
        <v>0.6924258799741144</v>
      </c>
      <c r="BM7" s="55">
        <v>0.7</v>
      </c>
      <c r="BN7" s="224">
        <f>'【印刷しない】第３表歳入の状況(H28'!U7/'【印刷しない】第３表歳入の状況(H28'!CS7*100</f>
        <v>0.5788898530787197</v>
      </c>
      <c r="BO7" s="225">
        <v>4.24</v>
      </c>
      <c r="BP7" s="225">
        <v>1.6518082842516653</v>
      </c>
      <c r="BQ7" s="225">
        <v>2.8030453128552244</v>
      </c>
      <c r="BR7" s="225">
        <v>3.4</v>
      </c>
      <c r="BS7" s="226">
        <f>'【印刷しない】第３表歳入の状況(H28'!V7/'【印刷しない】第３表歳入の状況(H28'!CS7*100</f>
        <v>1.1639907225968649</v>
      </c>
      <c r="BT7" s="55">
        <v>50.87</v>
      </c>
      <c r="BU7" s="55">
        <v>44.7</v>
      </c>
      <c r="BV7" s="55">
        <v>40.68</v>
      </c>
      <c r="BW7" s="55">
        <v>42.1</v>
      </c>
      <c r="BX7" s="224">
        <f>'【印刷しない】第３表歳入の状況(H28'!DN7</f>
        <v>42.05</v>
      </c>
      <c r="BY7" s="55">
        <v>0.06</v>
      </c>
      <c r="BZ7" s="55">
        <v>0.05123856662932592</v>
      </c>
      <c r="CA7" s="55">
        <v>0.0395930546336733</v>
      </c>
      <c r="CB7" s="55">
        <v>0</v>
      </c>
      <c r="CC7" s="224">
        <f>'【印刷しない】第３表歳入の状況(H28'!W7/'【印刷しない】第３表歳入の状況(H28'!CS7*100</f>
        <v>0.03749788302632101</v>
      </c>
      <c r="CD7" s="55">
        <v>0.37</v>
      </c>
      <c r="CE7" s="55">
        <v>0.3382412620021546</v>
      </c>
      <c r="CF7" s="55">
        <v>0.3717452710324611</v>
      </c>
      <c r="CG7" s="55">
        <v>0.3</v>
      </c>
      <c r="CH7" s="224">
        <f>'【印刷しない】第３表歳入の状況(H28'!X7/'【印刷しない】第３表歳入の状況(H28'!CS7*100</f>
        <v>0.31877255361325346</v>
      </c>
      <c r="CI7" s="55">
        <v>1.31</v>
      </c>
      <c r="CJ7" s="55">
        <v>1.224940072089934</v>
      </c>
      <c r="CK7" s="55">
        <v>1.0041986140982866</v>
      </c>
      <c r="CL7" s="55">
        <v>1</v>
      </c>
      <c r="CM7" s="224">
        <f>'【印刷しない】第３表歳入の状況(H28'!Z7/'【印刷しない】第３表歳入の状況(H28'!CS7*100</f>
        <v>1.0239061039251496</v>
      </c>
      <c r="CN7" s="55">
        <v>0.73</v>
      </c>
      <c r="CO7" s="55">
        <v>0.7291844610661558</v>
      </c>
      <c r="CP7" s="55">
        <v>0.6545358268598508</v>
      </c>
      <c r="CQ7" s="55">
        <v>0.6</v>
      </c>
      <c r="CR7" s="224">
        <f>'【印刷しない】第３表歳入の状況(H28'!AG7/'【印刷しない】第３表歳入の状況(H28'!CS7*100</f>
        <v>0.5789870529841056</v>
      </c>
      <c r="CS7" s="55">
        <v>12.17</v>
      </c>
      <c r="CT7" s="55">
        <v>12.121894769643598</v>
      </c>
      <c r="CU7" s="55">
        <v>10.097438108817276</v>
      </c>
      <c r="CV7" s="55">
        <v>10.2</v>
      </c>
      <c r="CW7" s="224">
        <f>'【印刷しない】第３表歳入の状況(H28'!AJ7/'【印刷しない】第３表歳入の状況(H28'!CS7*100</f>
        <v>10.604006998807295</v>
      </c>
      <c r="CX7" s="55">
        <v>0.00172</v>
      </c>
      <c r="CY7" s="55">
        <v>0.0016155556409889792</v>
      </c>
      <c r="CZ7" s="55">
        <v>0.0014485897070588166</v>
      </c>
      <c r="DA7" s="55">
        <v>0.0014485897070588166</v>
      </c>
      <c r="DB7" s="224">
        <f>'【印刷しない】第３表歳入の状況(H28'!AX7/'【印刷しない】第３表歳入の状況(H28'!CS7*100</f>
        <v>0.0015626754019742348</v>
      </c>
      <c r="DC7" s="55">
        <v>12.68</v>
      </c>
      <c r="DD7" s="55">
        <v>23.169756718652977</v>
      </c>
      <c r="DE7" s="55">
        <v>29.5194147019152</v>
      </c>
      <c r="DF7" s="55">
        <v>27.8</v>
      </c>
      <c r="DG7" s="224">
        <f>'【印刷しない】第３表歳入の状況(H28'!AY7/'【印刷しない】第３表歳入の状況(H28'!CS7*100</f>
        <v>31.128172499947404</v>
      </c>
      <c r="DH7" s="55">
        <v>0</v>
      </c>
      <c r="DI7" s="55">
        <v>0.07103261219364378</v>
      </c>
      <c r="DJ7" s="55">
        <v>0.30132108150657577</v>
      </c>
      <c r="DK7" s="55">
        <v>0.2</v>
      </c>
      <c r="DL7" s="224">
        <f>'【印刷しない】第３表歳入の状況(H28'!BQ7/'【印刷しない】第３表歳入の状況(H28'!CS7*100</f>
        <v>0.14118027440994163</v>
      </c>
      <c r="DM7" s="55">
        <v>0.06</v>
      </c>
      <c r="DN7" s="55">
        <v>0.045813728827025196</v>
      </c>
      <c r="DO7" s="55">
        <v>0.06065039151035743</v>
      </c>
      <c r="DP7" s="55">
        <v>0</v>
      </c>
      <c r="DQ7" s="224">
        <f>'【印刷しない】第３表歳入の状況(H28'!BW7/'【印刷しない】第３表歳入の状況(H28'!CS7*100</f>
        <v>0.0487471904194804</v>
      </c>
      <c r="DR7" s="55">
        <v>5.13</v>
      </c>
      <c r="DS7" s="55">
        <v>4.185014149735426</v>
      </c>
      <c r="DT7" s="55">
        <v>5.8155598125978365</v>
      </c>
      <c r="DU7" s="55">
        <v>5.4</v>
      </c>
      <c r="DV7" s="224">
        <f>'【印刷しない】第３表歳入の状況(H28'!BX7/'【印刷しない】第３表歳入の状況(H28'!CS7*100</f>
        <v>5.277717901741386</v>
      </c>
      <c r="DW7" s="55">
        <v>5.33</v>
      </c>
      <c r="DX7" s="55">
        <v>3.9833567863587827</v>
      </c>
      <c r="DY7" s="55">
        <v>3.453567086675762</v>
      </c>
      <c r="DZ7" s="55">
        <v>5.4</v>
      </c>
      <c r="EA7" s="224">
        <f>'【印刷しない】第３表歳入の状況(H28'!BY7/'【印刷しない】第３表歳入の状況(H28'!CS7*100</f>
        <v>4.2967338956809895</v>
      </c>
      <c r="EB7" s="55">
        <v>4.52</v>
      </c>
      <c r="EC7" s="55">
        <v>3.6354062409691954</v>
      </c>
      <c r="ED7" s="55">
        <v>3.1274711405854987</v>
      </c>
      <c r="EE7" s="55">
        <v>2.4</v>
      </c>
      <c r="EF7" s="224">
        <f>'【印刷しない】第３表歳入の状況(H28'!CB7/'【印刷しない】第３表歳入の状況(H28'!CS7*100</f>
        <v>2.3235131252828216</v>
      </c>
      <c r="EG7" s="55">
        <v>6.74</v>
      </c>
      <c r="EH7" s="55">
        <v>5.739269721666212</v>
      </c>
      <c r="EI7" s="55">
        <v>4.873341915722563</v>
      </c>
      <c r="EJ7" s="55">
        <v>4.4</v>
      </c>
      <c r="EK7" s="224">
        <f>'【印刷しない】第３表歳入の状況(H28'!CO7/'【印刷しない】第３表歳入の状況(H28'!CS7*100</f>
        <v>5.188576961291926</v>
      </c>
      <c r="EL7" s="37"/>
    </row>
    <row r="8" spans="1:142" s="38" customFormat="1" ht="32.25" customHeight="1">
      <c r="A8" s="64" t="s">
        <v>19</v>
      </c>
      <c r="B8" s="54">
        <v>19.84132146295541</v>
      </c>
      <c r="C8" s="54">
        <v>22.217769426757663</v>
      </c>
      <c r="D8" s="55">
        <v>21.929344006874103</v>
      </c>
      <c r="E8" s="55">
        <v>27</v>
      </c>
      <c r="F8" s="224">
        <f>'【印刷しない】第３表歳入の状況(H28'!$B8/'【印刷しない】第３表歳入の状況(H28'!$CS8*100</f>
        <v>30.132442966045193</v>
      </c>
      <c r="G8" s="55">
        <v>0.6135246257266209</v>
      </c>
      <c r="H8" s="55">
        <v>0.6262848622614832</v>
      </c>
      <c r="I8" s="55">
        <v>0.5706741339307804</v>
      </c>
      <c r="J8" s="55">
        <v>0.7</v>
      </c>
      <c r="K8" s="224">
        <f>'【印刷しない】第３表歳入の状況(H28'!$C8/'【印刷しない】第３表歳入の状況(H28'!$CS8*100</f>
        <v>0.7957277571986618</v>
      </c>
      <c r="L8" s="55">
        <v>0.03675069103954922</v>
      </c>
      <c r="M8" s="55">
        <v>0.04026186007907698</v>
      </c>
      <c r="N8" s="55">
        <v>0.035328126379934995</v>
      </c>
      <c r="O8" s="55">
        <v>0</v>
      </c>
      <c r="P8" s="224">
        <f>'【印刷しない】第３表歳入の状況(H28'!$I8/'【印刷しない】第３表歳入の状況(H28'!$CS8*100</f>
        <v>0.02587335652241048</v>
      </c>
      <c r="Q8" s="55">
        <v>0.04</v>
      </c>
      <c r="R8" s="55">
        <v>0.052478982228908025</v>
      </c>
      <c r="S8" s="55">
        <v>0.09824862962166438</v>
      </c>
      <c r="T8" s="55">
        <v>0.1</v>
      </c>
      <c r="U8" s="224">
        <f>'【印刷しない】第３表歳入の状況(H28'!$J8/'【印刷しない】第３表歳入の状況(H28'!$CS8*100</f>
        <v>0.07187850325781256</v>
      </c>
      <c r="V8" s="55">
        <v>0</v>
      </c>
      <c r="W8" s="55">
        <v>0.07074549635591199</v>
      </c>
      <c r="X8" s="55">
        <v>0.05168327622049892</v>
      </c>
      <c r="Y8" s="55">
        <v>0.1</v>
      </c>
      <c r="Z8" s="224">
        <f>'【印刷しない】第３表歳入の状況(H28'!K8/'【印刷しない】第３表歳入の状況(H28'!CS8*100</f>
        <v>0.03856716695588177</v>
      </c>
      <c r="AA8" s="55">
        <v>1.38</v>
      </c>
      <c r="AB8" s="55">
        <v>1.4581571156985607</v>
      </c>
      <c r="AC8" s="55">
        <v>1.6820960050250096</v>
      </c>
      <c r="AD8" s="55">
        <v>3.4</v>
      </c>
      <c r="AE8" s="224">
        <f>'【印刷しない】第３表歳入の状況(H28'!L8/'【印刷しない】第３表歳入の状況(H28'!CS8*100</f>
        <v>3.4233038014801305</v>
      </c>
      <c r="AF8" s="55">
        <v>0.07</v>
      </c>
      <c r="AG8" s="55">
        <v>0.07867085518501939</v>
      </c>
      <c r="AH8" s="55">
        <v>0.07018309222282498</v>
      </c>
      <c r="AI8" s="55">
        <v>0.1</v>
      </c>
      <c r="AJ8" s="224">
        <f>'【印刷しない】第３表歳入の状況(H28'!M8/'【印刷しない】第３表歳入の状況(H28'!CS8*100</f>
        <v>0.12916907111409812</v>
      </c>
      <c r="AK8" s="55">
        <v>0</v>
      </c>
      <c r="AL8" s="55">
        <v>0</v>
      </c>
      <c r="AM8" s="55">
        <v>0</v>
      </c>
      <c r="AN8" s="55">
        <v>0</v>
      </c>
      <c r="AO8" s="224">
        <f>'【印刷しない】第３表歳入の状況(H28'!N8/'【印刷しない】第３表歳入の状況(H28'!CS8*100</f>
        <v>0</v>
      </c>
      <c r="AP8" s="55">
        <v>0.16</v>
      </c>
      <c r="AQ8" s="55">
        <v>0.16062547742802408</v>
      </c>
      <c r="AR8" s="55">
        <v>0.07128474603708018</v>
      </c>
      <c r="AS8" s="55">
        <v>0.1</v>
      </c>
      <c r="AT8" s="224">
        <f>'【印刷しない】第３表歳入の状況(H28'!O8/'【印刷しない】第３表歳入の状況(H28'!CS8*100</f>
        <v>0.12345984650033227</v>
      </c>
      <c r="AU8" s="55">
        <v>0.07</v>
      </c>
      <c r="AV8" s="55">
        <v>0.06722316703929919</v>
      </c>
      <c r="AW8" s="55">
        <v>0.06127630394885683</v>
      </c>
      <c r="AX8" s="55">
        <v>0.1</v>
      </c>
      <c r="AY8" s="224">
        <f>'【印刷しない】第３表歳入の状況(H28'!P8/'【印刷しない】第３表歳入の状況(H28'!CS8*100</f>
        <v>0.12345984650033227</v>
      </c>
      <c r="AZ8" s="55">
        <v>14.33</v>
      </c>
      <c r="BA8" s="55">
        <v>13.638557179042971</v>
      </c>
      <c r="BB8" s="55">
        <v>13.16115998748045</v>
      </c>
      <c r="BC8" s="55">
        <v>15</v>
      </c>
      <c r="BD8" s="224">
        <f>'【印刷しない】第３表歳入の状況(H28'!S8/'【印刷しない】第３表歳入の状況(H28'!CS8*100</f>
        <v>12.5293913549781</v>
      </c>
      <c r="BE8" s="55">
        <v>9.07</v>
      </c>
      <c r="BF8" s="55">
        <v>8.35671569565832</v>
      </c>
      <c r="BG8" s="55">
        <v>7.000664855463041</v>
      </c>
      <c r="BH8" s="55">
        <v>7.7</v>
      </c>
      <c r="BI8" s="224">
        <f>'【印刷しない】第３表歳入の状況(H28'!T8/'【印刷しない】第３表歳入の状況(H28'!CS8*100</f>
        <v>7.808055429126308</v>
      </c>
      <c r="BJ8" s="55">
        <v>0.8</v>
      </c>
      <c r="BK8" s="55">
        <v>0.9792843991253892</v>
      </c>
      <c r="BL8" s="55">
        <v>0.9195528112761685</v>
      </c>
      <c r="BM8" s="55">
        <v>1.1</v>
      </c>
      <c r="BN8" s="224">
        <f>'【印刷しない】第３表歳入の状況(H28'!U8/'【印刷しない】第３表歳入の状況(H28'!CS8*100</f>
        <v>0.77963257673557</v>
      </c>
      <c r="BO8" s="225">
        <v>4.45</v>
      </c>
      <c r="BP8" s="225">
        <v>4.302557084259261</v>
      </c>
      <c r="BQ8" s="225">
        <v>5.240942320741239</v>
      </c>
      <c r="BR8" s="225">
        <v>6.2</v>
      </c>
      <c r="BS8" s="226">
        <f>'【印刷しない】第３表歳入の状況(H28'!V8/'【印刷しない】第３表歳入の状況(H28'!CS8*100</f>
        <v>3.9417033491162234</v>
      </c>
      <c r="BT8" s="55">
        <v>36.51</v>
      </c>
      <c r="BU8" s="55">
        <v>38.41</v>
      </c>
      <c r="BV8" s="55">
        <v>37.73</v>
      </c>
      <c r="BW8" s="55">
        <v>46.5</v>
      </c>
      <c r="BX8" s="224">
        <f>'【印刷しない】第３表歳入の状況(H28'!DN8</f>
        <v>51.77</v>
      </c>
      <c r="BY8" s="55">
        <v>0.03</v>
      </c>
      <c r="BZ8" s="55">
        <v>0.035219521430813826</v>
      </c>
      <c r="CA8" s="55">
        <v>0.030115302866321927</v>
      </c>
      <c r="CB8" s="55">
        <v>0</v>
      </c>
      <c r="CC8" s="224">
        <f>'【印刷しない】第３表歳入の状況(H28'!W8/'【印刷しない】第３表歳入の状況(H28'!CS8*100</f>
        <v>0.041167317242249486</v>
      </c>
      <c r="CD8" s="55">
        <v>0.82</v>
      </c>
      <c r="CE8" s="55">
        <v>2.1560233851549806</v>
      </c>
      <c r="CF8" s="55">
        <v>1.399328195299326</v>
      </c>
      <c r="CG8" s="55">
        <v>1.5</v>
      </c>
      <c r="CH8" s="224">
        <f>'【印刷しない】第３表歳入の状況(H28'!X8/'【印刷しない】第３表歳入の状況(H28'!CS8*100</f>
        <v>0.7936401922773608</v>
      </c>
      <c r="CI8" s="55">
        <v>1.09</v>
      </c>
      <c r="CJ8" s="55">
        <v>1.1297313773409445</v>
      </c>
      <c r="CK8" s="55">
        <v>1.1353059585625698</v>
      </c>
      <c r="CL8" s="55">
        <v>1.4</v>
      </c>
      <c r="CM8" s="224">
        <f>'【印刷しない】第３表歳入の状況(H28'!Z8/'【印刷しない】第３表歳入の状況(H28'!CS8*100</f>
        <v>1.6005532944065834</v>
      </c>
      <c r="CN8" s="55">
        <v>0.29</v>
      </c>
      <c r="CO8" s="55">
        <v>0.3288807039298997</v>
      </c>
      <c r="CP8" s="55">
        <v>0.3040090023872941</v>
      </c>
      <c r="CQ8" s="55">
        <v>0.4</v>
      </c>
      <c r="CR8" s="224">
        <f>'【印刷しない】第３表歳入の状況(H28'!AG8/'【印刷しない】第３表歳入の状況(H28'!CS8*100</f>
        <v>0.39982756872407427</v>
      </c>
      <c r="CS8" s="55">
        <v>36.15</v>
      </c>
      <c r="CT8" s="55">
        <v>22.582089355700436</v>
      </c>
      <c r="CU8" s="55">
        <v>21.32412199142249</v>
      </c>
      <c r="CV8" s="55">
        <v>11</v>
      </c>
      <c r="CW8" s="224">
        <f>'【印刷しない】第３表歳入の状況(H28'!AJ8/'【印刷しない】第３表歳入の状況(H28'!CS8*100</f>
        <v>13.791623052923896</v>
      </c>
      <c r="CX8" s="55">
        <v>0</v>
      </c>
      <c r="CY8" s="55">
        <v>0</v>
      </c>
      <c r="CZ8" s="55">
        <v>0</v>
      </c>
      <c r="DA8" s="55">
        <v>0</v>
      </c>
      <c r="DB8" s="224">
        <f>'【印刷しない】第３表歳入の状況(H28'!AX8/'【印刷しない】第３表歳入の状況(H28'!CS8*100</f>
        <v>0</v>
      </c>
      <c r="DC8" s="55">
        <v>7.91</v>
      </c>
      <c r="DD8" s="55">
        <v>8.973244964529446</v>
      </c>
      <c r="DE8" s="55">
        <v>8.627359894333628</v>
      </c>
      <c r="DF8" s="55">
        <v>7.3</v>
      </c>
      <c r="DG8" s="224">
        <f>'【印刷しない】第３表歳入の状況(H28'!AY8/'【印刷しない】第３表歳入の状況(H28'!CS8*100</f>
        <v>8.439797974730066</v>
      </c>
      <c r="DH8" s="55">
        <v>0.18</v>
      </c>
      <c r="DI8" s="55">
        <v>0.38281793332468694</v>
      </c>
      <c r="DJ8" s="55">
        <v>0.7612857595496364</v>
      </c>
      <c r="DK8" s="55">
        <v>0.2</v>
      </c>
      <c r="DL8" s="224">
        <f>'【印刷しない】第３表歳入の状況(H28'!BQ8/'【印刷しない】第３表歳入の状況(H28'!CS8*100</f>
        <v>0.1871986162050214</v>
      </c>
      <c r="DM8" s="55">
        <v>0.34</v>
      </c>
      <c r="DN8" s="55">
        <v>0.0960849571309986</v>
      </c>
      <c r="DO8" s="55">
        <v>0.06314432563389825</v>
      </c>
      <c r="DP8" s="55">
        <v>0</v>
      </c>
      <c r="DQ8" s="224">
        <f>'【印刷しない】第３表歳入の状況(H28'!BW8/'【印刷しない】第３表歳入の状況(H28'!CS8*100</f>
        <v>0.08928443772586059</v>
      </c>
      <c r="DR8" s="55">
        <v>4.24</v>
      </c>
      <c r="DS8" s="55">
        <v>12.544306515803353</v>
      </c>
      <c r="DT8" s="55">
        <v>14.133126631265155</v>
      </c>
      <c r="DU8" s="55">
        <v>12.6</v>
      </c>
      <c r="DV8" s="224">
        <f>'【印刷しない】第３表歳入の状況(H28'!BX8/'【印刷しない】第３表歳入の状況(H28'!CS8*100</f>
        <v>9.63696977521478</v>
      </c>
      <c r="DW8" s="55">
        <v>3.46</v>
      </c>
      <c r="DX8" s="55">
        <v>3.6950889380137504</v>
      </c>
      <c r="DY8" s="55">
        <v>5.353043765859019</v>
      </c>
      <c r="DZ8" s="55">
        <v>8.7</v>
      </c>
      <c r="EA8" s="224">
        <f>'【印刷しない】第３表歳入の状況(H28'!BY8/'【印刷しない】第３表歳入の状況(H28'!CS8*100</f>
        <v>7.904566100058262</v>
      </c>
      <c r="EB8" s="55">
        <v>3.99</v>
      </c>
      <c r="EC8" s="55">
        <v>3.9967928746036003</v>
      </c>
      <c r="ED8" s="55">
        <v>3.6106191208935963</v>
      </c>
      <c r="EE8" s="55">
        <v>4</v>
      </c>
      <c r="EF8" s="224">
        <f>'【印刷しない】第３表歳入の状況(H28'!CB8/'【印刷しない】第３表歳入の状況(H28'!CS8*100</f>
        <v>4.467123485591711</v>
      </c>
      <c r="EG8" s="55">
        <v>4.95</v>
      </c>
      <c r="EH8" s="55">
        <v>5.6689450509601755</v>
      </c>
      <c r="EI8" s="55">
        <v>5.527261744185859</v>
      </c>
      <c r="EJ8" s="55">
        <v>6.3</v>
      </c>
      <c r="EK8" s="224">
        <f>'【印刷しない】第３表歳入の状況(H28'!CO8/'【印刷しない】第３表歳入の状況(H28'!CS8*100</f>
        <v>5.29076151591825</v>
      </c>
      <c r="EL8" s="37"/>
    </row>
    <row r="9" spans="1:142" s="38" customFormat="1" ht="32.25" customHeight="1">
      <c r="A9" s="64" t="s">
        <v>20</v>
      </c>
      <c r="B9" s="54">
        <v>19.466331359106576</v>
      </c>
      <c r="C9" s="54">
        <v>18.70287239627609</v>
      </c>
      <c r="D9" s="55">
        <v>18.546725471979585</v>
      </c>
      <c r="E9" s="55">
        <v>19.3</v>
      </c>
      <c r="F9" s="224">
        <f>'【印刷しない】第３表歳入の状況(H28'!$B9/'【印刷しない】第３表歳入の状況(H28'!$CS9*100</f>
        <v>20.059200227508565</v>
      </c>
      <c r="G9" s="55">
        <v>0.8260880936826803</v>
      </c>
      <c r="H9" s="55">
        <v>0.7248601654040595</v>
      </c>
      <c r="I9" s="55">
        <v>0.6638756256836018</v>
      </c>
      <c r="J9" s="55">
        <v>0.7</v>
      </c>
      <c r="K9" s="224">
        <f>'【印刷しない】第３表歳入の状況(H28'!$C9/'【印刷しない】第３表歳入の状況(H28'!$CS9*100</f>
        <v>0.7321704221904621</v>
      </c>
      <c r="L9" s="55">
        <v>0.03871785796058887</v>
      </c>
      <c r="M9" s="55">
        <v>0.03656855511759418</v>
      </c>
      <c r="N9" s="55">
        <v>0.032421974611434735</v>
      </c>
      <c r="O9" s="55">
        <v>0</v>
      </c>
      <c r="P9" s="224">
        <f>'【印刷しない】第３表歳入の状況(H28'!$I9/'【印刷しない】第３表歳入の状況(H28'!$CS9*100</f>
        <v>0.017932793883881765</v>
      </c>
      <c r="Q9" s="55">
        <v>0.04</v>
      </c>
      <c r="R9" s="55">
        <v>0.04768423676356628</v>
      </c>
      <c r="S9" s="55">
        <v>0.09034447651526806</v>
      </c>
      <c r="T9" s="55">
        <v>0.1</v>
      </c>
      <c r="U9" s="224">
        <f>'【印刷しない】第３表歳入の状況(H28'!$J9/'【印刷しない】第３表歳入の状況(H28'!$CS9*100</f>
        <v>0.04979529835086404</v>
      </c>
      <c r="V9" s="55">
        <v>0.01</v>
      </c>
      <c r="W9" s="55">
        <v>0.06432606482457259</v>
      </c>
      <c r="X9" s="55">
        <v>0.04752074192343277</v>
      </c>
      <c r="Y9" s="55">
        <v>0.1</v>
      </c>
      <c r="Z9" s="224">
        <f>'【印刷しない】第３表歳入の状況(H28'!K9/'【印刷しない】第３表歳入の状況(H28'!CS9*100</f>
        <v>0.02653432646247019</v>
      </c>
      <c r="AA9" s="55">
        <v>1.49</v>
      </c>
      <c r="AB9" s="55">
        <v>1.3499644456659368</v>
      </c>
      <c r="AC9" s="55">
        <v>1.5716843851364923</v>
      </c>
      <c r="AD9" s="55">
        <v>2.7</v>
      </c>
      <c r="AE9" s="224">
        <f>'【印刷しない】第３表歳入の状況(H28'!L9/'【印刷しない】第３表歳入の状況(H28'!CS9*100</f>
        <v>2.4431016612193384</v>
      </c>
      <c r="AF9" s="55">
        <v>0.13</v>
      </c>
      <c r="AG9" s="55">
        <v>0.11750475359522121</v>
      </c>
      <c r="AH9" s="55">
        <v>0.10026521767255321</v>
      </c>
      <c r="AI9" s="55">
        <v>0.1</v>
      </c>
      <c r="AJ9" s="224">
        <f>'【印刷しない】第３表歳入の状況(H28'!M9/'【印刷しない】第３表歳入の状況(H28'!CS9*100</f>
        <v>0.1001905958770188</v>
      </c>
      <c r="AK9" s="55">
        <v>0</v>
      </c>
      <c r="AL9" s="55">
        <v>0</v>
      </c>
      <c r="AM9" s="55">
        <v>0</v>
      </c>
      <c r="AN9" s="55">
        <v>0</v>
      </c>
      <c r="AO9" s="224">
        <f>'【印刷しない】第３表歳入の状況(H28'!N9/'【印刷しない】第３表歳入の状況(H28'!CS9*100</f>
        <v>0</v>
      </c>
      <c r="AP9" s="55">
        <v>0.23</v>
      </c>
      <c r="AQ9" s="55">
        <v>0.1988597710350692</v>
      </c>
      <c r="AR9" s="55">
        <v>0.08942814654001202</v>
      </c>
      <c r="AS9" s="55">
        <v>0.1</v>
      </c>
      <c r="AT9" s="224">
        <f>'【印刷しない】第３表歳入の状況(H28'!O9/'【印刷しない】第３表歳入の状況(H28'!CS9*100</f>
        <v>0.12390330459622997</v>
      </c>
      <c r="AU9" s="55">
        <v>0.06</v>
      </c>
      <c r="AV9" s="55">
        <v>0.05689372615986252</v>
      </c>
      <c r="AW9" s="55">
        <v>0.05266829629749582</v>
      </c>
      <c r="AX9" s="55">
        <v>0.1</v>
      </c>
      <c r="AY9" s="224">
        <f>'【印刷しない】第３表歳入の状況(H28'!P9/'【印刷しない】第３表歳入の状況(H28'!CS9*100</f>
        <v>0.12390330459622997</v>
      </c>
      <c r="AZ9" s="55">
        <v>21.51</v>
      </c>
      <c r="BA9" s="55">
        <v>20.851314061473115</v>
      </c>
      <c r="BB9" s="55">
        <v>20.06813794871112</v>
      </c>
      <c r="BC9" s="55">
        <v>19.6</v>
      </c>
      <c r="BD9" s="224">
        <f>'【印刷しない】第３表歳入の状況(H28'!S9/'【印刷しない】第３表歳入の状況(H28'!CS9*100</f>
        <v>18.511992315562686</v>
      </c>
      <c r="BE9" s="55">
        <v>18.18</v>
      </c>
      <c r="BF9" s="55">
        <v>15.586114498765388</v>
      </c>
      <c r="BG9" s="55">
        <v>14.64640502202805</v>
      </c>
      <c r="BH9" s="55">
        <v>15.5</v>
      </c>
      <c r="BI9" s="224">
        <f>'【印刷しない】第３表歳入の状況(H28'!T9/'【印刷しない】第３表歳入の状況(H28'!CS9*100</f>
        <v>14.88853474780552</v>
      </c>
      <c r="BJ9" s="55">
        <v>2.76</v>
      </c>
      <c r="BK9" s="55">
        <v>2.9165352669336997</v>
      </c>
      <c r="BL9" s="55">
        <v>2.6393306934323824</v>
      </c>
      <c r="BM9" s="55">
        <v>2.9</v>
      </c>
      <c r="BN9" s="224">
        <f>'【印刷しない】第３表歳入の状況(H28'!U9/'【印刷しない】第３表歳入の状況(H28'!CS9*100</f>
        <v>2.590965550641946</v>
      </c>
      <c r="BO9" s="225">
        <v>0.58</v>
      </c>
      <c r="BP9" s="225">
        <v>2.348664295774026</v>
      </c>
      <c r="BQ9" s="225">
        <v>2.7824022332506853</v>
      </c>
      <c r="BR9" s="225">
        <v>1.2</v>
      </c>
      <c r="BS9" s="226">
        <f>'【印刷しない】第３表歳入の状況(H28'!V9/'【印刷しない】第３表歳入の状況(H28'!CS9*100</f>
        <v>1.0324920171152199</v>
      </c>
      <c r="BT9" s="55">
        <v>43.78</v>
      </c>
      <c r="BU9" s="55">
        <v>42.15</v>
      </c>
      <c r="BV9" s="55">
        <v>41.26</v>
      </c>
      <c r="BW9" s="55">
        <v>42.8</v>
      </c>
      <c r="BX9" s="224">
        <f>'【印刷しない】第３表歳入の状況(H28'!DN9</f>
        <v>43.05</v>
      </c>
      <c r="BY9" s="55">
        <v>0.03</v>
      </c>
      <c r="BZ9" s="55">
        <v>0.02399266681955445</v>
      </c>
      <c r="CA9" s="55">
        <v>0.019177632807555817</v>
      </c>
      <c r="CB9" s="55">
        <v>0</v>
      </c>
      <c r="CC9" s="224">
        <f>'【印刷しない】第３表歳入の状況(H28'!W9/'【印刷しない】第３表歳入の状況(H28'!CS9*100</f>
        <v>0.021655568689643037</v>
      </c>
      <c r="CD9" s="55">
        <v>0.25</v>
      </c>
      <c r="CE9" s="55">
        <v>0.2146616972853513</v>
      </c>
      <c r="CF9" s="55">
        <v>0.3322360009810172</v>
      </c>
      <c r="CG9" s="55">
        <v>0.3</v>
      </c>
      <c r="CH9" s="224">
        <f>'【印刷しない】第３表歳入の状況(H28'!X9/'【印刷しない】第３表歳入の状況(H28'!CS9*100</f>
        <v>0.2029225010022766</v>
      </c>
      <c r="CI9" s="55">
        <v>0.89</v>
      </c>
      <c r="CJ9" s="55">
        <v>0.7901280069220588</v>
      </c>
      <c r="CK9" s="55">
        <v>0.766032270312206</v>
      </c>
      <c r="CL9" s="55">
        <v>0.8</v>
      </c>
      <c r="CM9" s="224">
        <f>'【印刷しない】第３表歳入の状況(H28'!Z9/'【印刷しない】第３表歳入の状況(H28'!CS9*100</f>
        <v>0.7759518291936248</v>
      </c>
      <c r="CN9" s="55">
        <v>0.1</v>
      </c>
      <c r="CO9" s="55">
        <v>0.0905373402007569</v>
      </c>
      <c r="CP9" s="55">
        <v>0.08960227100086827</v>
      </c>
      <c r="CQ9" s="55">
        <v>0.1</v>
      </c>
      <c r="CR9" s="224">
        <f>'【印刷しない】第３表歳入の状況(H28'!AG9/'【印刷しない】第３表歳入の状況(H28'!CS9*100</f>
        <v>0.09321994908763755</v>
      </c>
      <c r="CS9" s="55">
        <v>11.78</v>
      </c>
      <c r="CT9" s="55">
        <v>20.48216250039901</v>
      </c>
      <c r="CU9" s="55">
        <v>9.70164252474548</v>
      </c>
      <c r="CV9" s="55">
        <v>11.8</v>
      </c>
      <c r="CW9" s="224">
        <f>'【印刷しない】第３表歳入の状況(H28'!AJ9/'【印刷しない】第３表歳入の状況(H28'!CS9*100</f>
        <v>14.697206825460887</v>
      </c>
      <c r="CX9" s="55">
        <v>0</v>
      </c>
      <c r="CY9" s="55">
        <v>0</v>
      </c>
      <c r="CZ9" s="55">
        <v>0</v>
      </c>
      <c r="DA9" s="55">
        <v>0</v>
      </c>
      <c r="DB9" s="224">
        <f>'【印刷しない】第３表歳入の状況(H28'!AX9/'【印刷しない】第３表歳入の状況(H28'!CS9*100</f>
        <v>0</v>
      </c>
      <c r="DC9" s="55">
        <v>24.2</v>
      </c>
      <c r="DD9" s="55">
        <v>20.270353299829324</v>
      </c>
      <c r="DE9" s="55">
        <v>31.18072186255364</v>
      </c>
      <c r="DF9" s="55">
        <v>23.7</v>
      </c>
      <c r="DG9" s="224">
        <f>'【印刷しない】第３表歳入の状況(H28'!AY9/'【印刷しない】第３表歳入の状況(H28'!CS9*100</f>
        <v>21.335715847433043</v>
      </c>
      <c r="DH9" s="55">
        <v>0.38</v>
      </c>
      <c r="DI9" s="55">
        <v>0.20807152431764772</v>
      </c>
      <c r="DJ9" s="55">
        <v>0.16256912632268206</v>
      </c>
      <c r="DK9" s="55">
        <v>0.2</v>
      </c>
      <c r="DL9" s="224">
        <f>'【印刷しない】第３表歳入の状況(H28'!BQ9/'【印刷しない】第３表歳入の状況(H28'!CS9*100</f>
        <v>0.1623217846078945</v>
      </c>
      <c r="DM9" s="55">
        <v>0.17</v>
      </c>
      <c r="DN9" s="55">
        <v>0.0621459423347414</v>
      </c>
      <c r="DO9" s="55">
        <v>0.04786246117786318</v>
      </c>
      <c r="DP9" s="55">
        <v>0.2</v>
      </c>
      <c r="DQ9" s="224">
        <f>'【印刷しない】第３表歳入の状況(H28'!BW9/'【印刷しない】第３表歳入の状況(H28'!CS9*100</f>
        <v>0.1864283151796131</v>
      </c>
      <c r="DR9" s="55">
        <v>1.26</v>
      </c>
      <c r="DS9" s="55">
        <v>0.8521833938055091</v>
      </c>
      <c r="DT9" s="55">
        <v>2.995489218779288</v>
      </c>
      <c r="DU9" s="55">
        <v>2</v>
      </c>
      <c r="DV9" s="224">
        <f>'【印刷しない】第３表歳入の状況(H28'!BX9/'【印刷しない】第３表歳入の状況(H28'!CS9*100</f>
        <v>3.8799027751143322</v>
      </c>
      <c r="DW9" s="55">
        <v>8.17</v>
      </c>
      <c r="DX9" s="55">
        <v>6.4870552114322635</v>
      </c>
      <c r="DY9" s="55">
        <v>5.318178933256092</v>
      </c>
      <c r="DZ9" s="55">
        <v>6.8</v>
      </c>
      <c r="EA9" s="224">
        <f>'【印刷しない】第３表歳入の状況(H28'!BY9/'【印刷しない】第３表歳入の状況(H28'!CS9*100</f>
        <v>4.77318803376471</v>
      </c>
      <c r="EB9" s="55">
        <v>1.1</v>
      </c>
      <c r="EC9" s="55">
        <v>1.8650732831309005</v>
      </c>
      <c r="ED9" s="55">
        <v>1.6744983496048287</v>
      </c>
      <c r="EE9" s="55">
        <v>1</v>
      </c>
      <c r="EF9" s="224">
        <f>'【印刷しない】第３表歳入の状況(H28'!CB9/'【印刷しない】第３表歳入の状況(H28'!CS9*100</f>
        <v>0.8988914285507777</v>
      </c>
      <c r="EG9" s="55">
        <v>7.76</v>
      </c>
      <c r="EH9" s="55">
        <v>6.502786957207796</v>
      </c>
      <c r="EI9" s="55">
        <v>6.448917063387485</v>
      </c>
      <c r="EJ9" s="55">
        <v>10.3</v>
      </c>
      <c r="EK9" s="224">
        <f>'【印刷しない】第３表歳入の状況(H28'!CO9/'【印刷しない】第３表歳入の状況(H28'!CS9*100</f>
        <v>10.836819081437865</v>
      </c>
      <c r="EL9" s="37"/>
    </row>
    <row r="10" spans="1:142" s="38" customFormat="1" ht="32.25" customHeight="1">
      <c r="A10" s="64" t="s">
        <v>21</v>
      </c>
      <c r="B10" s="54">
        <v>20.381749080373478</v>
      </c>
      <c r="C10" s="54">
        <v>17.01740478498244</v>
      </c>
      <c r="D10" s="55">
        <v>14.797883227608727</v>
      </c>
      <c r="E10" s="55">
        <v>18.8</v>
      </c>
      <c r="F10" s="224">
        <f>'【印刷しない】第３表歳入の状況(H28'!$B10/'【印刷しない】第３表歳入の状況(H28'!$CS10*100</f>
        <v>20.991454537536722</v>
      </c>
      <c r="G10" s="55">
        <v>1.1246910108265795</v>
      </c>
      <c r="H10" s="55">
        <v>0.8482813540317012</v>
      </c>
      <c r="I10" s="55">
        <v>0.6941193734232136</v>
      </c>
      <c r="J10" s="55">
        <v>0.9</v>
      </c>
      <c r="K10" s="224">
        <f>'【印刷しない】第３表歳入の状況(H28'!$C10/'【印刷しない】第３表歳入の状況(H28'!$CS10*100</f>
        <v>1.0155712105122698</v>
      </c>
      <c r="L10" s="55">
        <v>0.0412177957562625</v>
      </c>
      <c r="M10" s="55">
        <v>0.0331286892967722</v>
      </c>
      <c r="N10" s="55">
        <v>0.0257812307956077</v>
      </c>
      <c r="O10" s="55">
        <v>0</v>
      </c>
      <c r="P10" s="224">
        <f>'【印刷しない】第３表歳入の状況(H28'!$I10/'【印刷しない】第３表歳入の状況(H28'!$CS10*100</f>
        <v>0.01945815090618974</v>
      </c>
      <c r="Q10" s="55">
        <v>0.04</v>
      </c>
      <c r="R10" s="55">
        <v>0.043152202479449044</v>
      </c>
      <c r="S10" s="55">
        <v>0.07160691848241828</v>
      </c>
      <c r="T10" s="55">
        <v>0.1</v>
      </c>
      <c r="U10" s="224">
        <f>'【印刷しない】第３表歳入の状況(H28'!$J10/'【印刷しない】第３表歳入の状況(H28'!$CS10*100</f>
        <v>0.05405761515381944</v>
      </c>
      <c r="V10" s="55">
        <v>0.01</v>
      </c>
      <c r="W10" s="55">
        <v>0.05811434258555962</v>
      </c>
      <c r="X10" s="55">
        <v>0.0376896964816466</v>
      </c>
      <c r="Y10" s="55">
        <v>0.1</v>
      </c>
      <c r="Z10" s="224">
        <f>'【印刷しない】第３表歳入の状況(H28'!K10/'【印刷しない】第３表歳入の状況(H28'!CS10*100</f>
        <v>0.028985118858193114</v>
      </c>
      <c r="AA10" s="55">
        <v>1.65</v>
      </c>
      <c r="AB10" s="55">
        <v>1.2910843424024505</v>
      </c>
      <c r="AC10" s="55">
        <v>1.3276481548147059</v>
      </c>
      <c r="AD10" s="55">
        <v>2.8</v>
      </c>
      <c r="AE10" s="224">
        <f>'【印刷しない】第３表歳入の状況(H28'!L10/'【印刷しない】第３表歳入の状況(H28'!CS10*100</f>
        <v>2.8183634205522115</v>
      </c>
      <c r="AF10" s="55">
        <v>0.06</v>
      </c>
      <c r="AG10" s="55">
        <v>0.04327946709632214</v>
      </c>
      <c r="AH10" s="55">
        <v>0.03664939840900668</v>
      </c>
      <c r="AI10" s="55">
        <v>0.1</v>
      </c>
      <c r="AJ10" s="224">
        <f>'【印刷しない】第３表歳入の状況(H28'!M10/'【印刷しない】第３表歳入の状況(H28'!CS10*100</f>
        <v>0.07466364733692661</v>
      </c>
      <c r="AK10" s="55">
        <v>0</v>
      </c>
      <c r="AL10" s="55">
        <v>0</v>
      </c>
      <c r="AM10" s="55">
        <v>0</v>
      </c>
      <c r="AN10" s="55">
        <v>0</v>
      </c>
      <c r="AO10" s="224">
        <f>'【印刷しない】第３表歳入の状況(H28'!N10/'【印刷しない】第３表歳入の状況(H28'!CS10*100</f>
        <v>0</v>
      </c>
      <c r="AP10" s="55">
        <v>0.31</v>
      </c>
      <c r="AQ10" s="55">
        <v>0.23023878717048055</v>
      </c>
      <c r="AR10" s="55">
        <v>0.09245270757965159</v>
      </c>
      <c r="AS10" s="55">
        <v>0.2</v>
      </c>
      <c r="AT10" s="224">
        <f>'【印刷しない】第３表歳入の状況(H28'!O10/'【印刷しない】第３表歳入の状況(H28'!CS10*100</f>
        <v>0.16878544558004294</v>
      </c>
      <c r="AU10" s="55">
        <v>0.1</v>
      </c>
      <c r="AV10" s="55">
        <v>0.08328804359181625</v>
      </c>
      <c r="AW10" s="55">
        <v>0.07111464879720274</v>
      </c>
      <c r="AX10" s="55">
        <v>0.1</v>
      </c>
      <c r="AY10" s="224">
        <f>'【印刷しない】第３表歳入の状況(H28'!P10/'【印刷しない】第３表歳入の状況(H28'!CS10*100</f>
        <v>0.16878544558004294</v>
      </c>
      <c r="AZ10" s="55">
        <v>28.42</v>
      </c>
      <c r="BA10" s="55">
        <v>20.318827497028654</v>
      </c>
      <c r="BB10" s="55">
        <v>20.357954618502067</v>
      </c>
      <c r="BC10" s="55">
        <v>23.4</v>
      </c>
      <c r="BD10" s="224">
        <f>'【印刷しない】第３表歳入の状況(H28'!S10/'【印刷しない】第３表歳入の状況(H28'!CS10*100</f>
        <v>19.83400609449028</v>
      </c>
      <c r="BE10" s="55">
        <v>18.45</v>
      </c>
      <c r="BF10" s="55">
        <v>13.909526862065594</v>
      </c>
      <c r="BG10" s="55">
        <v>11.092999445551396</v>
      </c>
      <c r="BH10" s="55">
        <v>14.1</v>
      </c>
      <c r="BI10" s="224">
        <f>'【印刷しない】第３表歳入の状況(H28'!T10/'【印刷しない】第３表歳入の状況(H28'!CS10*100</f>
        <v>15.029696403268112</v>
      </c>
      <c r="BJ10" s="55">
        <v>2.3</v>
      </c>
      <c r="BK10" s="55">
        <v>1.7835433250164325</v>
      </c>
      <c r="BL10" s="55">
        <v>1.4552240654686182</v>
      </c>
      <c r="BM10" s="55">
        <v>1.8</v>
      </c>
      <c r="BN10" s="224">
        <f>'【印刷しない】第３表歳入の状況(H28'!U10/'【印刷しない】第３表歳入の状況(H28'!CS10*100</f>
        <v>1.838363130232044</v>
      </c>
      <c r="BO10" s="225">
        <v>7.67</v>
      </c>
      <c r="BP10" s="225">
        <v>4.62575730994663</v>
      </c>
      <c r="BQ10" s="225">
        <v>7.809731107482051</v>
      </c>
      <c r="BR10" s="225">
        <v>7.5</v>
      </c>
      <c r="BS10" s="226">
        <f>'【印刷しない】第３表歳入の状況(H28'!V10/'【印刷しない】第３表歳入の状況(H28'!CS10*100</f>
        <v>2.9659465609901257</v>
      </c>
      <c r="BT10" s="55">
        <v>52.12</v>
      </c>
      <c r="BU10" s="55">
        <v>39.97</v>
      </c>
      <c r="BV10" s="55">
        <v>37.51</v>
      </c>
      <c r="BW10" s="55">
        <v>46.4</v>
      </c>
      <c r="BX10" s="224">
        <f>'【印刷しない】第３表歳入の状況(H28'!DN10</f>
        <v>51.06</v>
      </c>
      <c r="BY10" s="55">
        <v>0.04</v>
      </c>
      <c r="BZ10" s="55">
        <v>0.030091433738860453</v>
      </c>
      <c r="CA10" s="55">
        <v>0.02252651569238663</v>
      </c>
      <c r="CB10" s="55">
        <v>0</v>
      </c>
      <c r="CC10" s="224">
        <f>'【印刷しない】第３表歳入の状況(H28'!W10/'【印刷しない】第３表歳入の状況(H28'!CS10*100</f>
        <v>0.030564013921968638</v>
      </c>
      <c r="CD10" s="55">
        <v>0.18</v>
      </c>
      <c r="CE10" s="55">
        <v>0.14863937409209993</v>
      </c>
      <c r="CF10" s="55">
        <v>0.1304100458319008</v>
      </c>
      <c r="CG10" s="55">
        <v>0.1</v>
      </c>
      <c r="CH10" s="224">
        <f>'【印刷しない】第３表歳入の状況(H28'!X10/'【印刷しない】第３表歳入の状況(H28'!CS10*100</f>
        <v>0.10548224971330883</v>
      </c>
      <c r="CI10" s="55">
        <v>1.12</v>
      </c>
      <c r="CJ10" s="55">
        <v>0.8709439531945812</v>
      </c>
      <c r="CK10" s="55">
        <v>0.7268353936678282</v>
      </c>
      <c r="CL10" s="55">
        <v>1</v>
      </c>
      <c r="CM10" s="224">
        <f>'【印刷しない】第３表歳入の状況(H28'!Z10/'【印刷しない】第３表歳入の状況(H28'!CS10*100</f>
        <v>1.1464140434564625</v>
      </c>
      <c r="CN10" s="55">
        <v>0.11</v>
      </c>
      <c r="CO10" s="55">
        <v>0.09428598585592446</v>
      </c>
      <c r="CP10" s="55">
        <v>0.0810365115788282</v>
      </c>
      <c r="CQ10" s="55">
        <v>0.1</v>
      </c>
      <c r="CR10" s="224">
        <f>'【印刷しない】第３表歳入の状況(H28'!AG10/'【印刷しない】第３表歳入の状況(H28'!CS10*100</f>
        <v>0.11751043756832295</v>
      </c>
      <c r="CS10" s="55">
        <v>16.11</v>
      </c>
      <c r="CT10" s="55">
        <v>18.6911453382439</v>
      </c>
      <c r="CU10" s="55">
        <v>14.26403826092049</v>
      </c>
      <c r="CV10" s="55">
        <v>8.7</v>
      </c>
      <c r="CW10" s="224">
        <f>'【印刷しない】第３表歳入の状況(H28'!AJ10/'【印刷しない】第３表歳入の状況(H28'!CS10*100</f>
        <v>13.374922813917056</v>
      </c>
      <c r="CX10" s="55">
        <v>0</v>
      </c>
      <c r="CY10" s="55">
        <v>0</v>
      </c>
      <c r="CZ10" s="55">
        <v>0</v>
      </c>
      <c r="DA10" s="55">
        <v>0</v>
      </c>
      <c r="DB10" s="224">
        <f>'【印刷しない】第３表歳入の状況(H28'!AX10/'【印刷しない】第３表歳入の状況(H28'!CS10*100</f>
        <v>0</v>
      </c>
      <c r="DC10" s="55">
        <v>10.6</v>
      </c>
      <c r="DD10" s="55">
        <v>21.563853444954407</v>
      </c>
      <c r="DE10" s="55">
        <v>25.508919631971537</v>
      </c>
      <c r="DF10" s="55">
        <v>24.8</v>
      </c>
      <c r="DG10" s="224">
        <f>'【印刷しない】第３表歳入の状況(H28'!AY10/'【印刷しない】第３表歳入の状況(H28'!CS10*100</f>
        <v>8.911500363458517</v>
      </c>
      <c r="DH10" s="55">
        <v>0.99</v>
      </c>
      <c r="DI10" s="55">
        <v>0.3054825672927807</v>
      </c>
      <c r="DJ10" s="55">
        <v>0.1885010548988871</v>
      </c>
      <c r="DK10" s="55">
        <v>0.2</v>
      </c>
      <c r="DL10" s="224">
        <f>'【印刷しない】第３表歳入の状況(H28'!BQ10/'【印刷しない】第３表歳入の状況(H28'!CS10*100</f>
        <v>0.3218779695007498</v>
      </c>
      <c r="DM10" s="55">
        <v>0.07</v>
      </c>
      <c r="DN10" s="55">
        <v>0.2524778041010814</v>
      </c>
      <c r="DO10" s="55">
        <v>0.08201945784348184</v>
      </c>
      <c r="DP10" s="55">
        <v>0</v>
      </c>
      <c r="DQ10" s="224">
        <f>'【印刷しない】第３表歳入の状況(H28'!BW10/'【印刷しない】第３表歳入の状況(H28'!CS10*100</f>
        <v>0.1387574073515766</v>
      </c>
      <c r="DR10" s="55">
        <v>1.63</v>
      </c>
      <c r="DS10" s="55">
        <v>3.366567000110093</v>
      </c>
      <c r="DT10" s="55">
        <v>7.648895927513433</v>
      </c>
      <c r="DU10" s="55">
        <v>3</v>
      </c>
      <c r="DV10" s="224">
        <f>'【印刷しない】第３表歳入の状況(H28'!BX10/'【印刷しない】第３表歳入の状況(H28'!CS10*100</f>
        <v>6.810911125180473</v>
      </c>
      <c r="DW10" s="55">
        <v>7.76</v>
      </c>
      <c r="DX10" s="55">
        <v>7.23984851939585</v>
      </c>
      <c r="DY10" s="55">
        <v>5.359719222116399</v>
      </c>
      <c r="DZ10" s="55">
        <v>5.5</v>
      </c>
      <c r="EA10" s="224">
        <f>'【印刷しない】第３表歳入の状況(H28'!BY10/'【印刷しない】第３表歳入の状況(H28'!CS10*100</f>
        <v>10.07898495136579</v>
      </c>
      <c r="EB10" s="55">
        <v>2.18</v>
      </c>
      <c r="EC10" s="55">
        <v>1.854405023480132</v>
      </c>
      <c r="ED10" s="55">
        <v>1.4494490570255558</v>
      </c>
      <c r="EE10" s="55">
        <v>1.8</v>
      </c>
      <c r="EF10" s="224">
        <f>'【印刷しない】第３表歳入の状況(H28'!CB10/'【印刷しない】第３表歳入の状況(H28'!CS10*100</f>
        <v>2.4376420196010775</v>
      </c>
      <c r="EG10" s="55">
        <v>7.05</v>
      </c>
      <c r="EH10" s="55">
        <v>5.615460044874643</v>
      </c>
      <c r="EI10" s="55">
        <v>7.024748946045029</v>
      </c>
      <c r="EJ10" s="55">
        <v>8.4</v>
      </c>
      <c r="EK10" s="224">
        <f>'【印刷しない】第３表歳入の状況(H28'!CO10/'【印刷しない】第３表歳入の状況(H28'!CS10*100</f>
        <v>11.407349343373944</v>
      </c>
      <c r="EL10" s="37"/>
    </row>
    <row r="11" spans="1:142" s="38" customFormat="1" ht="32.25" customHeight="1">
      <c r="A11" s="64" t="s">
        <v>22</v>
      </c>
      <c r="B11" s="54">
        <v>15.870622468002239</v>
      </c>
      <c r="C11" s="54">
        <v>17.807537026427095</v>
      </c>
      <c r="D11" s="55">
        <v>17.094215662944283</v>
      </c>
      <c r="E11" s="55">
        <v>17.6</v>
      </c>
      <c r="F11" s="224">
        <f>'【印刷しない】第３表歳入の状況(H28'!$B11/'【印刷しない】第３表歳入の状況(H28'!$CS11*100</f>
        <v>18.183751081522185</v>
      </c>
      <c r="G11" s="55">
        <v>1.0817646959853158</v>
      </c>
      <c r="H11" s="55">
        <v>1.1360832250684934</v>
      </c>
      <c r="I11" s="55">
        <v>1.0579407426007283</v>
      </c>
      <c r="J11" s="55">
        <v>1.2</v>
      </c>
      <c r="K11" s="224">
        <f>'【印刷しない】第３表歳入の状況(H28'!$C11/'【印刷しない】第３表歳入の状況(H28'!$CS11*100</f>
        <v>0.9878627300297812</v>
      </c>
      <c r="L11" s="55">
        <v>0.03241654265238775</v>
      </c>
      <c r="M11" s="55">
        <v>0.03701243811357668</v>
      </c>
      <c r="N11" s="55">
        <v>0.03347616133795265</v>
      </c>
      <c r="O11" s="55">
        <v>0</v>
      </c>
      <c r="P11" s="224">
        <f>'【印刷しない】第３表歳入の状況(H28'!$I11/'【印刷しない】第３表歳入の状況(H28'!$CS11*100</f>
        <v>0.017078188432654854</v>
      </c>
      <c r="Q11" s="55">
        <v>0.03</v>
      </c>
      <c r="R11" s="55">
        <v>0.04837779130684256</v>
      </c>
      <c r="S11" s="55">
        <v>0.09294110919272752</v>
      </c>
      <c r="T11" s="55">
        <v>0.1</v>
      </c>
      <c r="U11" s="224">
        <f>'【印刷しない】第３表歳入の状況(H28'!$J11/'【印刷しない】第３表歳入の状況(H28'!$CS11*100</f>
        <v>0.04738301580878192</v>
      </c>
      <c r="V11" s="55">
        <v>0</v>
      </c>
      <c r="W11" s="55">
        <v>0.06532391460413793</v>
      </c>
      <c r="X11" s="55">
        <v>0.04887411042662519</v>
      </c>
      <c r="Y11" s="55">
        <v>0.1</v>
      </c>
      <c r="Z11" s="224">
        <f>'【印刷しない】第３表歳入の状況(H28'!K11/'【印刷しない】第３表歳入の状況(H28'!CS11*100</f>
        <v>0.024908179545353692</v>
      </c>
      <c r="AA11" s="55">
        <v>1.5</v>
      </c>
      <c r="AB11" s="55">
        <v>1.6494955461860048</v>
      </c>
      <c r="AC11" s="55">
        <v>1.9770503642426995</v>
      </c>
      <c r="AD11" s="55">
        <v>3.4</v>
      </c>
      <c r="AE11" s="224">
        <f>'【印刷しない】第３表歳入の状況(H28'!L11/'【印刷しない】第３表歳入の状況(H28'!CS11*100</f>
        <v>2.9799012935943994</v>
      </c>
      <c r="AF11" s="55">
        <v>0</v>
      </c>
      <c r="AG11" s="55">
        <v>0</v>
      </c>
      <c r="AH11" s="55">
        <v>0</v>
      </c>
      <c r="AI11" s="55">
        <v>0</v>
      </c>
      <c r="AJ11" s="224">
        <f>'【印刷しない】第３表歳入の状況(H28'!M11/'【印刷しない】第３表歳入の状況(H28'!CS11*100</f>
        <v>0</v>
      </c>
      <c r="AK11" s="55">
        <v>0</v>
      </c>
      <c r="AL11" s="55">
        <v>0</v>
      </c>
      <c r="AM11" s="55">
        <v>0</v>
      </c>
      <c r="AN11" s="55">
        <v>0</v>
      </c>
      <c r="AO11" s="224">
        <f>'【印刷しない】第３表歳入の状況(H28'!N11/'【印刷しない】第３表歳入の状況(H28'!CS11*100</f>
        <v>0</v>
      </c>
      <c r="AP11" s="55">
        <v>0.3</v>
      </c>
      <c r="AQ11" s="55">
        <v>0.31102973249768034</v>
      </c>
      <c r="AR11" s="55">
        <v>0.1422058652621943</v>
      </c>
      <c r="AS11" s="55">
        <v>0.2</v>
      </c>
      <c r="AT11" s="224">
        <f>'【印刷しない】第３表歳入の状況(H28'!O11/'【印刷しない】第３表歳入の状況(H28'!CS11*100</f>
        <v>0.1745177380461918</v>
      </c>
      <c r="AU11" s="55">
        <v>0.05</v>
      </c>
      <c r="AV11" s="55">
        <v>0.055640944961489164</v>
      </c>
      <c r="AW11" s="55">
        <v>0.051760547676510255</v>
      </c>
      <c r="AX11" s="55">
        <v>0.1</v>
      </c>
      <c r="AY11" s="224">
        <f>'【印刷しない】第３表歳入の状況(H28'!P11/'【印刷しない】第３表歳入の状況(H28'!CS11*100</f>
        <v>0.1745177380461918</v>
      </c>
      <c r="AZ11" s="55">
        <v>38.11</v>
      </c>
      <c r="BA11" s="55">
        <v>40.787599336132935</v>
      </c>
      <c r="BB11" s="55">
        <v>40.63583872107825</v>
      </c>
      <c r="BC11" s="55">
        <v>40.9</v>
      </c>
      <c r="BD11" s="224">
        <f>'【印刷しない】第３表歳入の状況(H28'!S11/'【印刷しない】第３表歳入の状況(H28'!CS11*100</f>
        <v>39.95379857388916</v>
      </c>
      <c r="BE11" s="55">
        <v>32.79</v>
      </c>
      <c r="BF11" s="55">
        <v>35.68566375385795</v>
      </c>
      <c r="BG11" s="55">
        <v>34.23789863895802</v>
      </c>
      <c r="BH11" s="55">
        <v>35.9</v>
      </c>
      <c r="BI11" s="224">
        <f>'【印刷しない】第３表歳入の状況(H28'!T11/'【印刷しない】第３表歳入の状況(H28'!CS11*100</f>
        <v>34.90807467273679</v>
      </c>
      <c r="BJ11" s="55">
        <v>4.9</v>
      </c>
      <c r="BK11" s="55">
        <v>4.904029467948426</v>
      </c>
      <c r="BL11" s="55">
        <v>4.973038397319823</v>
      </c>
      <c r="BM11" s="55">
        <v>5</v>
      </c>
      <c r="BN11" s="224">
        <f>'【印刷しない】第３表歳入の状況(H28'!U11/'【印刷しない】第３表歳入の状況(H28'!CS11*100</f>
        <v>4.947166033991193</v>
      </c>
      <c r="BO11" s="225">
        <v>0.43</v>
      </c>
      <c r="BP11" s="225">
        <v>0.19790611432655947</v>
      </c>
      <c r="BQ11" s="225">
        <v>1.4249016848004012</v>
      </c>
      <c r="BR11" s="225">
        <v>0</v>
      </c>
      <c r="BS11" s="226">
        <f>'【印刷しない】第３表歳入の状況(H28'!V11/'【印刷しない】第３表歳入の状況(H28'!CS11*100</f>
        <v>0.09855786716117775</v>
      </c>
      <c r="BT11" s="55">
        <v>56.97</v>
      </c>
      <c r="BU11" s="55">
        <v>61.9</v>
      </c>
      <c r="BV11" s="55">
        <v>61.13</v>
      </c>
      <c r="BW11" s="55">
        <v>63.5</v>
      </c>
      <c r="BX11" s="224">
        <f>'【印刷しない】第３表歳入の状況(H28'!DN11</f>
        <v>62.81</v>
      </c>
      <c r="BY11" s="55">
        <v>0.03</v>
      </c>
      <c r="BZ11" s="55">
        <v>0.033006586531600664</v>
      </c>
      <c r="CA11" s="55">
        <v>0.029215230159550895</v>
      </c>
      <c r="CB11" s="55">
        <v>0</v>
      </c>
      <c r="CC11" s="224">
        <f>'【印刷しない】第３表歳入の状況(H28'!W11/'【印刷しない】第３表歳入の状況(H28'!CS11*100</f>
        <v>0.027057881585827732</v>
      </c>
      <c r="CD11" s="55">
        <v>0.32</v>
      </c>
      <c r="CE11" s="55">
        <v>0.37476390581720426</v>
      </c>
      <c r="CF11" s="55">
        <v>0.3802356598777156</v>
      </c>
      <c r="CG11" s="55">
        <v>0.5</v>
      </c>
      <c r="CH11" s="224">
        <f>'【印刷しない】第３表歳入の状況(H28'!X11/'【印刷しない】第３表歳入の状況(H28'!CS11*100</f>
        <v>0.5739069987394013</v>
      </c>
      <c r="CI11" s="55">
        <v>1.03</v>
      </c>
      <c r="CJ11" s="55">
        <v>1.1754524824291899</v>
      </c>
      <c r="CK11" s="55">
        <v>1.1488490476149655</v>
      </c>
      <c r="CL11" s="55">
        <v>1.1</v>
      </c>
      <c r="CM11" s="224">
        <f>'【印刷しない】第３表歳入の状況(H28'!Z11/'【印刷しない】第３表歳入の状況(H28'!CS11*100</f>
        <v>1.059582910779416</v>
      </c>
      <c r="CN11" s="55">
        <v>0.25</v>
      </c>
      <c r="CO11" s="55">
        <v>0.2866388767043722</v>
      </c>
      <c r="CP11" s="55">
        <v>0.2663081986501095</v>
      </c>
      <c r="CQ11" s="55">
        <v>0.3</v>
      </c>
      <c r="CR11" s="224">
        <f>'【印刷しない】第３表歳入の状況(H28'!AG11/'【印刷しない】第３表歳入の状況(H28'!CS11*100</f>
        <v>0.2694629115004618</v>
      </c>
      <c r="CS11" s="55">
        <v>7.3</v>
      </c>
      <c r="CT11" s="55">
        <v>8.590872965478564</v>
      </c>
      <c r="CU11" s="55">
        <v>8.925742929340991</v>
      </c>
      <c r="CV11" s="55">
        <v>10.4</v>
      </c>
      <c r="CW11" s="224">
        <f>'【印刷しない】第３表歳入の状況(H28'!AJ11/'【印刷しない】第３表歳入の状況(H28'!CS11*100</f>
        <v>10.438191755735925</v>
      </c>
      <c r="CX11" s="55">
        <v>0</v>
      </c>
      <c r="CY11" s="55">
        <v>0</v>
      </c>
      <c r="CZ11" s="55">
        <v>0</v>
      </c>
      <c r="DA11" s="55">
        <v>0</v>
      </c>
      <c r="DB11" s="224">
        <f>'【印刷しない】第３表歳入の状況(H28'!AX11/'【印刷しない】第３表歳入の状況(H28'!CS11*100</f>
        <v>0</v>
      </c>
      <c r="DC11" s="55">
        <v>18.71</v>
      </c>
      <c r="DD11" s="55">
        <v>7.461682325000705</v>
      </c>
      <c r="DE11" s="55">
        <v>8.470658840876972</v>
      </c>
      <c r="DF11" s="55">
        <v>8.7</v>
      </c>
      <c r="DG11" s="224">
        <f>'【印刷しない】第３表歳入の状況(H28'!AY11/'【印刷しない】第３表歳入の状況(H28'!CS11*100</f>
        <v>7.628542385201152</v>
      </c>
      <c r="DH11" s="55">
        <v>0.01</v>
      </c>
      <c r="DI11" s="55">
        <v>0.14125722151095607</v>
      </c>
      <c r="DJ11" s="55">
        <v>0.1656807747255452</v>
      </c>
      <c r="DK11" s="55">
        <v>0.2</v>
      </c>
      <c r="DL11" s="224">
        <f>'【印刷しない】第３表歳入の状況(H28'!BQ11/'【印刷しない】第３表歳入の状況(H28'!CS11*100</f>
        <v>0.5463527449810336</v>
      </c>
      <c r="DM11" s="55">
        <v>0.07</v>
      </c>
      <c r="DN11" s="55">
        <v>0.08695403087055233</v>
      </c>
      <c r="DO11" s="55">
        <v>0.08833293744291103</v>
      </c>
      <c r="DP11" s="55">
        <v>0.1</v>
      </c>
      <c r="DQ11" s="224">
        <f>'【印刷しない】第３表歳入の状況(H28'!BW11/'【印刷しない】第３表歳入の状況(H28'!CS11*100</f>
        <v>0.1633736229544288</v>
      </c>
      <c r="DR11" s="55">
        <v>2.14</v>
      </c>
      <c r="DS11" s="55">
        <v>2.8337601609574143</v>
      </c>
      <c r="DT11" s="55">
        <v>3.009968083165853</v>
      </c>
      <c r="DU11" s="55">
        <v>1.8</v>
      </c>
      <c r="DV11" s="224">
        <f>'【印刷しない】第３表歳入の状況(H28'!BX11/'【印刷しない】第３表歳入の状況(H28'!CS11*100</f>
        <v>4.0620971291363706</v>
      </c>
      <c r="DW11" s="55">
        <v>3.56</v>
      </c>
      <c r="DX11" s="55">
        <v>5.442029046463172</v>
      </c>
      <c r="DY11" s="55">
        <v>4.204287560189722</v>
      </c>
      <c r="DZ11" s="55">
        <v>3.2</v>
      </c>
      <c r="EA11" s="224">
        <f>'【印刷しない】第３表歳入の状況(H28'!BY11/'【印刷しない】第３表歳入の状況(H28'!CS11*100</f>
        <v>2.661472946727584</v>
      </c>
      <c r="EB11" s="55">
        <v>2.39</v>
      </c>
      <c r="EC11" s="55">
        <v>2.4815453826853755</v>
      </c>
      <c r="ED11" s="55">
        <v>2.5249598150423096</v>
      </c>
      <c r="EE11" s="55">
        <v>2.3</v>
      </c>
      <c r="EF11" s="224">
        <f>'【印刷しない】第３表歳入の状況(H28'!CB11/'【印刷しない】第３表歳入の状況(H28'!CS11*100</f>
        <v>1.8854417064812508</v>
      </c>
      <c r="EG11" s="55">
        <v>7.09</v>
      </c>
      <c r="EH11" s="55">
        <v>9.19393706025264</v>
      </c>
      <c r="EI11" s="55">
        <v>9.65145763815138</v>
      </c>
      <c r="EJ11" s="55">
        <v>8</v>
      </c>
      <c r="EK11" s="224">
        <f>'【印刷しない】第３表歳入の状況(H28'!CO11/'【印刷しない】第３表歳入の状況(H28'!CS11*100</f>
        <v>8.251914923601046</v>
      </c>
      <c r="EL11" s="37"/>
    </row>
    <row r="12" spans="1:142" s="38" customFormat="1" ht="32.25" customHeight="1">
      <c r="A12" s="65" t="s">
        <v>23</v>
      </c>
      <c r="B12" s="54">
        <v>8.260856658596472</v>
      </c>
      <c r="C12" s="54">
        <v>10.324676284698036</v>
      </c>
      <c r="D12" s="55">
        <v>11.4503532573506</v>
      </c>
      <c r="E12" s="55">
        <v>15.3</v>
      </c>
      <c r="F12" s="224">
        <f>'【印刷しない】第３表歳入の状況(H28'!$B12/'【印刷しない】第３表歳入の状況(H28'!$CS12*100</f>
        <v>16.755792453228384</v>
      </c>
      <c r="G12" s="55">
        <v>0.39354870061476965</v>
      </c>
      <c r="H12" s="55">
        <v>0.44330829992540316</v>
      </c>
      <c r="I12" s="55">
        <v>0.43786606801981726</v>
      </c>
      <c r="J12" s="55">
        <v>0.6</v>
      </c>
      <c r="K12" s="224">
        <f>'【印刷しない】第３表歳入の状況(H28'!$C12/'【印刷しない】第３表歳入の状況(H28'!$CS12*100</f>
        <v>0.6717935465093019</v>
      </c>
      <c r="L12" s="55">
        <v>0.01453577155618529</v>
      </c>
      <c r="M12" s="55">
        <v>0.01803818857361192</v>
      </c>
      <c r="N12" s="55">
        <v>0.01762488381842655</v>
      </c>
      <c r="O12" s="55">
        <v>0</v>
      </c>
      <c r="P12" s="224">
        <f>'【印刷しない】第３表歳入の状況(H28'!$I12/'【印刷しない】第３表歳入の状況(H28'!$CS12*100</f>
        <v>0.014844227537602249</v>
      </c>
      <c r="Q12" s="55">
        <v>0.01</v>
      </c>
      <c r="R12" s="55">
        <v>0.023654959598132318</v>
      </c>
      <c r="S12" s="55">
        <v>0.04990883025891994</v>
      </c>
      <c r="T12" s="55">
        <v>0</v>
      </c>
      <c r="U12" s="224">
        <f>'【印刷しない】第３表歳入の状況(H28'!$J12/'【印刷しない】第３表歳入の状況(H28'!$CS12*100</f>
        <v>0.04126669360595095</v>
      </c>
      <c r="V12" s="55">
        <v>0</v>
      </c>
      <c r="W12" s="55">
        <v>0.03199786216593459</v>
      </c>
      <c r="X12" s="55">
        <v>0.026363345824379922</v>
      </c>
      <c r="Y12" s="55">
        <v>0</v>
      </c>
      <c r="Z12" s="224">
        <f>'【印刷しない】第３表歳入の状況(H28'!K12/'【印刷しない】第３表歳入の状況(H28'!CS12*100</f>
        <v>0.022263104449112135</v>
      </c>
      <c r="AA12" s="55">
        <v>0.63</v>
      </c>
      <c r="AB12" s="55">
        <v>0.7463212393079455</v>
      </c>
      <c r="AC12" s="55">
        <v>0.9338074642763193</v>
      </c>
      <c r="AD12" s="55">
        <v>2</v>
      </c>
      <c r="AE12" s="224">
        <f>'【印刷しない】第３表歳入の状況(H28'!L12/'【印刷しない】第３表歳入の状況(H28'!CS12*100</f>
        <v>2.012250598527282</v>
      </c>
      <c r="AF12" s="55">
        <v>0</v>
      </c>
      <c r="AG12" s="55">
        <v>0</v>
      </c>
      <c r="AH12" s="55">
        <v>0</v>
      </c>
      <c r="AI12" s="55">
        <v>0</v>
      </c>
      <c r="AJ12" s="224">
        <f>'【印刷しない】第３表歳入の状況(H28'!M12/'【印刷しない】第３表歳入の状況(H28'!CS12*100</f>
        <v>0</v>
      </c>
      <c r="AK12" s="55">
        <v>0</v>
      </c>
      <c r="AL12" s="55">
        <v>0</v>
      </c>
      <c r="AM12" s="55">
        <v>0</v>
      </c>
      <c r="AN12" s="55">
        <v>0</v>
      </c>
      <c r="AO12" s="224">
        <f>'【印刷しない】第３表歳入の状況(H28'!N12/'【印刷しない】第３表歳入の状況(H28'!CS12*100</f>
        <v>0</v>
      </c>
      <c r="AP12" s="55">
        <v>0.11</v>
      </c>
      <c r="AQ12" s="55">
        <v>0.1207274617929246</v>
      </c>
      <c r="AR12" s="55">
        <v>0.058408789890184665</v>
      </c>
      <c r="AS12" s="55">
        <v>0.1</v>
      </c>
      <c r="AT12" s="224">
        <f>'【印刷しない】第３表歳入の状況(H28'!O12/'【印刷しない】第３表歳入の状況(H28'!CS12*100</f>
        <v>0.11272355516724777</v>
      </c>
      <c r="AU12" s="55">
        <v>0.02</v>
      </c>
      <c r="AV12" s="55">
        <v>0.019815728890234578</v>
      </c>
      <c r="AW12" s="55">
        <v>0.02231101380999417</v>
      </c>
      <c r="AX12" s="55">
        <v>0</v>
      </c>
      <c r="AY12" s="224">
        <f>'【印刷しない】第３表歳入の状況(H28'!P12/'【印刷しない】第３表歳入の状況(H28'!CS12*100</f>
        <v>0.11272355516724777</v>
      </c>
      <c r="AZ12" s="55">
        <v>17.55</v>
      </c>
      <c r="BA12" s="55">
        <v>17.051346046677697</v>
      </c>
      <c r="BB12" s="55">
        <v>9.388400852177819</v>
      </c>
      <c r="BC12" s="55">
        <v>26.1</v>
      </c>
      <c r="BD12" s="224">
        <f>'【印刷しない】第３表歳入の状況(H28'!S12/'【印刷しない】第３表歳入の状況(H28'!CS12*100</f>
        <v>15.36944647539257</v>
      </c>
      <c r="BE12" s="55">
        <v>5.52</v>
      </c>
      <c r="BF12" s="55">
        <v>6.991008380675299</v>
      </c>
      <c r="BG12" s="55">
        <v>6.344545212188496</v>
      </c>
      <c r="BH12" s="55">
        <v>7.5</v>
      </c>
      <c r="BI12" s="224">
        <f>'【印刷しない】第３表歳入の状況(H28'!T12/'【印刷しない】第３表歳入の状況(H28'!CS12*100</f>
        <v>8.096525932859034</v>
      </c>
      <c r="BJ12" s="55">
        <v>0.94</v>
      </c>
      <c r="BK12" s="55">
        <v>1.2895264504408512</v>
      </c>
      <c r="BL12" s="55">
        <v>1.2528021820670594</v>
      </c>
      <c r="BM12" s="55">
        <v>1.6</v>
      </c>
      <c r="BN12" s="224">
        <f>'【印刷しない】第３表歳入の状況(H28'!U12/'【印刷しない】第３表歳入の状況(H28'!CS12*100</f>
        <v>1.579832359276658</v>
      </c>
      <c r="BO12" s="225">
        <v>11.09</v>
      </c>
      <c r="BP12" s="225">
        <v>8.770811215561546</v>
      </c>
      <c r="BQ12" s="225">
        <v>1.7910534579222628</v>
      </c>
      <c r="BR12" s="225">
        <v>17</v>
      </c>
      <c r="BS12" s="226">
        <f>'【印刷しない】第３表歳入の状況(H28'!V12/'【印刷しない】第３表歳入の状況(H28'!CS12*100</f>
        <v>5.693088183256877</v>
      </c>
      <c r="BT12" s="55">
        <v>26.98</v>
      </c>
      <c r="BU12" s="55">
        <v>28.78</v>
      </c>
      <c r="BV12" s="55">
        <v>22.39</v>
      </c>
      <c r="BW12" s="55">
        <v>44.2</v>
      </c>
      <c r="BX12" s="224">
        <f>'【印刷しない】第３表歳入の状況(H28'!DN12</f>
        <v>49.34</v>
      </c>
      <c r="BY12" s="55">
        <v>0.01</v>
      </c>
      <c r="BZ12" s="55">
        <v>0.014367738737124262</v>
      </c>
      <c r="CA12" s="55">
        <v>0.013685177925421545</v>
      </c>
      <c r="CB12" s="55">
        <v>0</v>
      </c>
      <c r="CC12" s="224">
        <f>'【印刷しない】第３表歳入の状況(H28'!W12/'【印刷しない】第３表歳入の状況(H28'!CS12*100</f>
        <v>0.01900682601413005</v>
      </c>
      <c r="CD12" s="55">
        <v>0.28</v>
      </c>
      <c r="CE12" s="55">
        <v>0.3515983292146528</v>
      </c>
      <c r="CF12" s="55">
        <v>0.3824451828792042</v>
      </c>
      <c r="CG12" s="55">
        <v>0.5</v>
      </c>
      <c r="CH12" s="224">
        <f>'【印刷しない】第３表歳入の状況(H28'!X12/'【印刷しない】第３表歳入の状況(H28'!CS12*100</f>
        <v>0.5095072324986687</v>
      </c>
      <c r="CI12" s="55">
        <v>0.18</v>
      </c>
      <c r="CJ12" s="55">
        <v>0.21628734554520623</v>
      </c>
      <c r="CK12" s="55">
        <v>0.2590842462821455</v>
      </c>
      <c r="CL12" s="55">
        <v>0.4</v>
      </c>
      <c r="CM12" s="224">
        <f>'【印刷しない】第３表歳入の状況(H28'!Z12/'【印刷しない】第３表歳入の状況(H28'!CS12*100</f>
        <v>0.5486181791486573</v>
      </c>
      <c r="CN12" s="55">
        <v>5.55</v>
      </c>
      <c r="CO12" s="55">
        <v>2.957617713120888</v>
      </c>
      <c r="CP12" s="55">
        <v>2.6875154253619185</v>
      </c>
      <c r="CQ12" s="55">
        <v>2.1</v>
      </c>
      <c r="CR12" s="224">
        <f>'【印刷しない】第３表歳入の状況(H28'!AG12/'【印刷しない】第３表歳入の状況(H28'!CS12*100</f>
        <v>2.3692889051796318</v>
      </c>
      <c r="CS12" s="55">
        <v>45.53</v>
      </c>
      <c r="CT12" s="55">
        <v>22.443597919354875</v>
      </c>
      <c r="CU12" s="55">
        <v>22.36598198229394</v>
      </c>
      <c r="CV12" s="55">
        <v>9.5</v>
      </c>
      <c r="CW12" s="224">
        <f>'【印刷しない】第３表歳入の状況(H28'!AJ12/'【印刷しない】第３表歳入の状況(H28'!CS12*100</f>
        <v>9.600330988079172</v>
      </c>
      <c r="CX12" s="55">
        <v>0</v>
      </c>
      <c r="CY12" s="55">
        <v>0</v>
      </c>
      <c r="CZ12" s="55">
        <v>0</v>
      </c>
      <c r="DA12" s="55">
        <v>0</v>
      </c>
      <c r="DB12" s="224">
        <f>'【印刷しない】第３表歳入の状況(H28'!AX12/'【印刷しない】第３表歳入の状況(H28'!CS12*100</f>
        <v>0</v>
      </c>
      <c r="DC12" s="55">
        <v>6.68</v>
      </c>
      <c r="DD12" s="55">
        <v>16.17120507747555</v>
      </c>
      <c r="DE12" s="55">
        <v>10.956509798649229</v>
      </c>
      <c r="DF12" s="55">
        <v>10.2</v>
      </c>
      <c r="DG12" s="224">
        <f>'【印刷しない】第３表歳入の状況(H28'!AY12/'【印刷しない】第３表歳入の状況(H28'!CS12*100</f>
        <v>10.640695763769493</v>
      </c>
      <c r="DH12" s="55">
        <v>0.13</v>
      </c>
      <c r="DI12" s="55">
        <v>0.07029189177548333</v>
      </c>
      <c r="DJ12" s="55">
        <v>0.6632508121005858</v>
      </c>
      <c r="DK12" s="55">
        <v>0.2</v>
      </c>
      <c r="DL12" s="224">
        <f>'【印刷しない】第３表歳入の状況(H28'!BQ12/'【印刷しない】第３表歳入の状況(H28'!CS12*100</f>
        <v>0.1859445039522675</v>
      </c>
      <c r="DM12" s="55">
        <v>0.61</v>
      </c>
      <c r="DN12" s="55">
        <v>0.5401607460473442</v>
      </c>
      <c r="DO12" s="55">
        <v>0.1553953388862575</v>
      </c>
      <c r="DP12" s="55">
        <v>0.2</v>
      </c>
      <c r="DQ12" s="224">
        <f>'【印刷しない】第３表歳入の状況(H28'!BW12/'【印刷しない】第３表歳入の状況(H28'!CS12*100</f>
        <v>0.11312168861406964</v>
      </c>
      <c r="DR12" s="55">
        <v>8.94</v>
      </c>
      <c r="DS12" s="55">
        <v>18.96790198027392</v>
      </c>
      <c r="DT12" s="55">
        <v>30.209313659066332</v>
      </c>
      <c r="DU12" s="55">
        <v>22.8</v>
      </c>
      <c r="DV12" s="224">
        <f>'【印刷しない】第３表歳入の状況(H28'!BX12/'【印刷しない】第３表歳入の状況(H28'!CS12*100</f>
        <v>22.73470808273045</v>
      </c>
      <c r="DW12" s="55">
        <v>2.28</v>
      </c>
      <c r="DX12" s="55">
        <v>4.593031717215896</v>
      </c>
      <c r="DY12" s="55">
        <v>6.032274936350783</v>
      </c>
      <c r="DZ12" s="55">
        <v>6.7</v>
      </c>
      <c r="EA12" s="224">
        <f>'【印刷しない】第３表歳入の状況(H28'!BY12/'【印刷しない】第３表歳入の状況(H28'!CS12*100</f>
        <v>7.910769166629658</v>
      </c>
      <c r="EB12" s="55">
        <v>0.76</v>
      </c>
      <c r="EC12" s="55">
        <v>1.5735568829565758</v>
      </c>
      <c r="ED12" s="55">
        <v>1.243889259990732</v>
      </c>
      <c r="EE12" s="55">
        <v>0.9</v>
      </c>
      <c r="EF12" s="224">
        <f>'【印刷しない】第３表歳入の状況(H28'!CB12/'【印刷しない】第３表歳入の状況(H28'!CS12*100</f>
        <v>1.371977568320023</v>
      </c>
      <c r="EG12" s="55">
        <v>2.01</v>
      </c>
      <c r="EH12" s="55">
        <v>3.3204965866525695</v>
      </c>
      <c r="EI12" s="55">
        <v>2.645609674786995</v>
      </c>
      <c r="EJ12" s="55">
        <v>2.1</v>
      </c>
      <c r="EK12" s="224">
        <f>'【印刷しない】第３表歳入の状況(H28'!CO12/'【印刷しない】第３表歳入の状況(H28'!CS12*100</f>
        <v>8.94214195276493</v>
      </c>
      <c r="EL12" s="37"/>
    </row>
    <row r="13" spans="1:142" s="38" customFormat="1" ht="32.25" customHeight="1">
      <c r="A13" s="64" t="s">
        <v>24</v>
      </c>
      <c r="B13" s="54">
        <v>15.422491025743884</v>
      </c>
      <c r="C13" s="54">
        <v>14.401934071663774</v>
      </c>
      <c r="D13" s="55">
        <v>13.401604208251056</v>
      </c>
      <c r="E13" s="55">
        <v>12.1</v>
      </c>
      <c r="F13" s="224">
        <f>'【印刷しない】第３表歳入の状況(H28'!$B13/'【印刷しない】第３表歳入の状況(H28'!$CS13*100</f>
        <v>13.22746083805687</v>
      </c>
      <c r="G13" s="55">
        <v>1.206078577091451</v>
      </c>
      <c r="H13" s="55">
        <v>1.0629623232423395</v>
      </c>
      <c r="I13" s="55">
        <v>0.9184601222567383</v>
      </c>
      <c r="J13" s="55">
        <v>0.9</v>
      </c>
      <c r="K13" s="224">
        <f>'【印刷しない】第３表歳入の状況(H28'!$C13/'【印刷しない】第３表歳入の状況(H28'!$CS13*100</f>
        <v>0.9284248004244569</v>
      </c>
      <c r="L13" s="55">
        <v>0.032177665648686925</v>
      </c>
      <c r="M13" s="55">
        <v>0.030572682454968084</v>
      </c>
      <c r="N13" s="55">
        <v>0.02558441210238386</v>
      </c>
      <c r="O13" s="55">
        <v>0</v>
      </c>
      <c r="P13" s="224">
        <f>'【印刷しない】第３表歳入の状況(H28'!$I13/'【印刷しない】第３表歳入の状況(H28'!$CS13*100</f>
        <v>0.012881888780153943</v>
      </c>
      <c r="Q13" s="55">
        <v>0.03</v>
      </c>
      <c r="R13" s="55">
        <v>0.039883804523995335</v>
      </c>
      <c r="S13" s="55">
        <v>0.07105739675500632</v>
      </c>
      <c r="T13" s="55">
        <v>0</v>
      </c>
      <c r="U13" s="224">
        <f>'【印刷しない】第３表歳入の状況(H28'!$J13/'【印刷しない】第３表歳入の状況(H28'!$CS13*100</f>
        <v>0.03577189951981891</v>
      </c>
      <c r="V13" s="55">
        <v>0</v>
      </c>
      <c r="W13" s="55">
        <v>0.05380589643978654</v>
      </c>
      <c r="X13" s="55">
        <v>0.03737499615808756</v>
      </c>
      <c r="Y13" s="55">
        <v>0</v>
      </c>
      <c r="Z13" s="224">
        <f>'【印刷しない】第３表歳入の状況(H28'!K13/'【印刷しない】第３表歳入の状況(H28'!CS13*100</f>
        <v>0.019059741841580505</v>
      </c>
      <c r="AA13" s="55">
        <v>1.37</v>
      </c>
      <c r="AB13" s="55">
        <v>1.254858691972222</v>
      </c>
      <c r="AC13" s="55">
        <v>1.3879756096869815</v>
      </c>
      <c r="AD13" s="55">
        <v>2.1</v>
      </c>
      <c r="AE13" s="224">
        <f>'【印刷しない】第３表歳入の状況(H28'!L13/'【印刷しない】第３表歳入の状況(H28'!CS13*100</f>
        <v>2.013213192127779</v>
      </c>
      <c r="AF13" s="55">
        <v>0.02</v>
      </c>
      <c r="AG13" s="55">
        <v>0.017932888478789225</v>
      </c>
      <c r="AH13" s="55">
        <v>0.015258659343672746</v>
      </c>
      <c r="AI13" s="55">
        <v>0</v>
      </c>
      <c r="AJ13" s="224">
        <f>'【印刷しない】第３表歳入の状況(H28'!M13/'【印刷しない】第３表歳入の状況(H28'!CS13*100</f>
        <v>0.025804253149331022</v>
      </c>
      <c r="AK13" s="55">
        <v>0</v>
      </c>
      <c r="AL13" s="55">
        <v>0</v>
      </c>
      <c r="AM13" s="55">
        <v>0</v>
      </c>
      <c r="AN13" s="55">
        <v>0</v>
      </c>
      <c r="AO13" s="224">
        <f>'【印刷しない】第３表歳入の状況(H28'!N13/'【印刷しない】第３表歳入の状況(H28'!CS13*100</f>
        <v>0</v>
      </c>
      <c r="AP13" s="55">
        <v>0.34</v>
      </c>
      <c r="AQ13" s="55">
        <v>0.29140220677690604</v>
      </c>
      <c r="AR13" s="55">
        <v>0.12362565800243658</v>
      </c>
      <c r="AS13" s="55">
        <v>0.2</v>
      </c>
      <c r="AT13" s="224">
        <f>'【印刷しない】第３表歳入の状況(H28'!O13/'【印刷しない】第３表歳入の状況(H28'!CS13*100</f>
        <v>0.15700480982075832</v>
      </c>
      <c r="AU13" s="55">
        <v>0.05</v>
      </c>
      <c r="AV13" s="55">
        <v>0.04290877428755454</v>
      </c>
      <c r="AW13" s="55">
        <v>0.03824473974067691</v>
      </c>
      <c r="AX13" s="55">
        <v>0</v>
      </c>
      <c r="AY13" s="224">
        <f>'【印刷しない】第３表歳入の状況(H28'!P13/'【印刷しない】第３表歳入の状況(H28'!CS13*100</f>
        <v>0.15700480982075832</v>
      </c>
      <c r="AZ13" s="55">
        <v>27.86</v>
      </c>
      <c r="BA13" s="55">
        <v>25.153002006507037</v>
      </c>
      <c r="BB13" s="55">
        <v>22.018585483042287</v>
      </c>
      <c r="BC13" s="55">
        <v>21.6</v>
      </c>
      <c r="BD13" s="224">
        <f>'【印刷しない】第３表歳入の状況(H28'!S13/'【印刷しない】第３表歳入の状況(H28'!CS13*100</f>
        <v>21.436001894598412</v>
      </c>
      <c r="BE13" s="55">
        <v>24.21</v>
      </c>
      <c r="BF13" s="55">
        <v>21.442067924285997</v>
      </c>
      <c r="BG13" s="55">
        <v>19.22610695579065</v>
      </c>
      <c r="BH13" s="55">
        <v>17.6</v>
      </c>
      <c r="BI13" s="224">
        <f>'【印刷しない】第３表歳入の状況(H28'!T13/'【印刷しない】第３表歳入の状況(H28'!CS13*100</f>
        <v>18.678849506519487</v>
      </c>
      <c r="BJ13" s="55">
        <v>2.4</v>
      </c>
      <c r="BK13" s="55">
        <v>2.3913458579775972</v>
      </c>
      <c r="BL13" s="55">
        <v>2.0586612619042066</v>
      </c>
      <c r="BM13" s="55">
        <v>1.9</v>
      </c>
      <c r="BN13" s="224">
        <f>'【印刷しない】第３表歳入の状況(H28'!U13/'【印刷しない】第３表歳入の状況(H28'!CS13*100</f>
        <v>1.8362858713309997</v>
      </c>
      <c r="BO13" s="225">
        <v>1.26</v>
      </c>
      <c r="BP13" s="225">
        <v>1.3195882242434431</v>
      </c>
      <c r="BQ13" s="225">
        <v>0.733817265347432</v>
      </c>
      <c r="BR13" s="225">
        <v>2</v>
      </c>
      <c r="BS13" s="226">
        <f>'【印刷しない】第３表歳入の状況(H28'!V13/'【印刷しない】第３表歳入の状況(H28'!CS13*100</f>
        <v>0.9208665167479254</v>
      </c>
      <c r="BT13" s="55">
        <v>46.32</v>
      </c>
      <c r="BU13" s="55">
        <v>42.35</v>
      </c>
      <c r="BV13" s="55">
        <v>38.04</v>
      </c>
      <c r="BW13" s="55">
        <v>37</v>
      </c>
      <c r="BX13" s="224">
        <f>'【印刷しない】第３表歳入の状況(H28'!DN13</f>
        <v>39.71</v>
      </c>
      <c r="BY13" s="55">
        <v>0.03</v>
      </c>
      <c r="BZ13" s="55">
        <v>0.02433473683895914</v>
      </c>
      <c r="CA13" s="55">
        <v>0.019230270389982995</v>
      </c>
      <c r="CB13" s="55">
        <v>0</v>
      </c>
      <c r="CC13" s="224">
        <f>'【印刷しない】第３表歳入の状況(H28'!W13/'【印刷しない】第３表歳入の状況(H28'!CS13*100</f>
        <v>0.01859107712657573</v>
      </c>
      <c r="CD13" s="55">
        <v>0.4</v>
      </c>
      <c r="CE13" s="55">
        <v>0.386658625148109</v>
      </c>
      <c r="CF13" s="55">
        <v>0.34031387934193325</v>
      </c>
      <c r="CG13" s="55">
        <v>0.3</v>
      </c>
      <c r="CH13" s="224">
        <f>'【印刷しない】第３表歳入の状況(H28'!X13/'【印刷しない】第３表歳入の状況(H28'!CS13*100</f>
        <v>0.43988870150348064</v>
      </c>
      <c r="CI13" s="55">
        <v>0.88</v>
      </c>
      <c r="CJ13" s="55">
        <v>0.8245079338328478</v>
      </c>
      <c r="CK13" s="55">
        <v>0.6571969973574182</v>
      </c>
      <c r="CL13" s="55">
        <v>0.6</v>
      </c>
      <c r="CM13" s="224">
        <f>'【印刷しない】第３表歳入の状況(H28'!Z13/'【印刷しない】第３表歳入の状況(H28'!CS13*100</f>
        <v>0.6635142005621676</v>
      </c>
      <c r="CN13" s="55">
        <v>0.1</v>
      </c>
      <c r="CO13" s="55">
        <v>0.08958972202528451</v>
      </c>
      <c r="CP13" s="55">
        <v>0.08309429916868645</v>
      </c>
      <c r="CQ13" s="55">
        <v>0.1</v>
      </c>
      <c r="CR13" s="224">
        <f>'【印刷しない】第３表歳入の状況(H28'!AG13/'【印刷しない】第３表歳入の状況(H28'!CS13*100</f>
        <v>0.08242960219270325</v>
      </c>
      <c r="CS13" s="55">
        <v>8.61</v>
      </c>
      <c r="CT13" s="55">
        <v>6.839490380089981</v>
      </c>
      <c r="CU13" s="55">
        <v>7.209779754331224</v>
      </c>
      <c r="CV13" s="55">
        <v>7.8</v>
      </c>
      <c r="CW13" s="224">
        <f>'【印刷しない】第３表歳入の状況(H28'!AJ13/'【印刷しない】第３表歳入の状況(H28'!CS13*100</f>
        <v>7.69709577423347</v>
      </c>
      <c r="CX13" s="55">
        <v>0</v>
      </c>
      <c r="CY13" s="55">
        <v>0</v>
      </c>
      <c r="CZ13" s="55">
        <v>0</v>
      </c>
      <c r="DA13" s="55">
        <v>0</v>
      </c>
      <c r="DB13" s="224">
        <f>'【印刷しない】第３表歳入の状況(H28'!AX13/'【印刷しない】第３表歳入の状況(H28'!CS13*100</f>
        <v>0</v>
      </c>
      <c r="DC13" s="55">
        <v>26.36</v>
      </c>
      <c r="DD13" s="55">
        <v>31.705125079727836</v>
      </c>
      <c r="DE13" s="55">
        <v>38.70680682253896</v>
      </c>
      <c r="DF13" s="55">
        <v>36.8</v>
      </c>
      <c r="DG13" s="224">
        <f>'【印刷しない】第３表歳入の状況(H28'!AY13/'【印刷しない】第３表歳入の状況(H28'!CS13*100</f>
        <v>36.678458980994236</v>
      </c>
      <c r="DH13" s="55">
        <v>0.28</v>
      </c>
      <c r="DI13" s="55">
        <v>0.620487582703999</v>
      </c>
      <c r="DJ13" s="55">
        <v>0.3807929227722194</v>
      </c>
      <c r="DK13" s="55">
        <v>0.1</v>
      </c>
      <c r="DL13" s="224">
        <f>'【印刷しない】第３表歳入の状況(H28'!BQ13/'【印刷しない】第３表歳入の状況(H28'!CS13*100</f>
        <v>0.8369329268788885</v>
      </c>
      <c r="DM13" s="55">
        <v>0.08</v>
      </c>
      <c r="DN13" s="55">
        <v>0.031927290428769094</v>
      </c>
      <c r="DO13" s="55">
        <v>0.05255954201351961</v>
      </c>
      <c r="DP13" s="55">
        <v>0</v>
      </c>
      <c r="DQ13" s="224">
        <f>'【印刷しない】第３表歳入の状況(H28'!BW13/'【印刷しない】第３表歳入の状況(H28'!CS13*100</f>
        <v>0.057454033471267034</v>
      </c>
      <c r="DR13" s="55">
        <v>1.53</v>
      </c>
      <c r="DS13" s="55">
        <v>0.7651486267673717</v>
      </c>
      <c r="DT13" s="55">
        <v>1.8657242337373754</v>
      </c>
      <c r="DU13" s="55">
        <v>1.1</v>
      </c>
      <c r="DV13" s="224">
        <f>'【印刷しない】第３表歳入の状況(H28'!BX13/'【印刷しない】第３表歳入の状況(H28'!CS13*100</f>
        <v>1.3561708252209956</v>
      </c>
      <c r="DW13" s="55">
        <v>5.37</v>
      </c>
      <c r="DX13" s="55">
        <v>6.137678112268462</v>
      </c>
      <c r="DY13" s="55">
        <v>4.236152603159981</v>
      </c>
      <c r="DZ13" s="55">
        <v>4.5</v>
      </c>
      <c r="EA13" s="224">
        <f>'【印刷しない】第３表歳入の状況(H28'!BY13/'【印刷しない】第３表歳入の状況(H28'!CS13*100</f>
        <v>6.3078968683695935</v>
      </c>
      <c r="EB13" s="55">
        <v>3.38</v>
      </c>
      <c r="EC13" s="55">
        <v>2.3407722200660444</v>
      </c>
      <c r="ED13" s="55">
        <v>2.203045236039471</v>
      </c>
      <c r="EE13" s="55">
        <v>1.9</v>
      </c>
      <c r="EF13" s="224">
        <f>'【印刷しない】第３表歳入の状況(H28'!CB13/'【印刷しない】第３表歳入の状況(H28'!CS13*100</f>
        <v>2.086403708552411</v>
      </c>
      <c r="EG13" s="55">
        <v>6.51</v>
      </c>
      <c r="EH13" s="55">
        <v>7.885016343754961</v>
      </c>
      <c r="EI13" s="55">
        <v>6.207532153809902</v>
      </c>
      <c r="EJ13" s="55">
        <v>9.8</v>
      </c>
      <c r="EK13" s="224">
        <f>'【印刷しない】第３表歳入の状況(H28'!CO13/'【印刷しない】第３表歳入の状況(H28'!CS13*100</f>
        <v>5.880118889160666</v>
      </c>
      <c r="EL13" s="37"/>
    </row>
    <row r="14" spans="1:142" s="38" customFormat="1" ht="32.25" customHeight="1">
      <c r="A14" s="64" t="s">
        <v>113</v>
      </c>
      <c r="B14" s="54">
        <v>13.01899105503852</v>
      </c>
      <c r="C14" s="54">
        <v>9.991697451293271</v>
      </c>
      <c r="D14" s="55">
        <v>8.519992670056356</v>
      </c>
      <c r="E14" s="55">
        <v>13.1</v>
      </c>
      <c r="F14" s="224">
        <f>'【印刷しない】第３表歳入の状況(H28'!$B14/'【印刷しない】第３表歳入の状況(H28'!$CS14*100</f>
        <v>13.377765412445006</v>
      </c>
      <c r="G14" s="55">
        <v>1.0113036986224713</v>
      </c>
      <c r="H14" s="55">
        <v>0.7310027700433793</v>
      </c>
      <c r="I14" s="55">
        <v>0.5687499511141747</v>
      </c>
      <c r="J14" s="55">
        <v>0.9</v>
      </c>
      <c r="K14" s="224">
        <f>'【印刷しない】第３表歳入の状況(H28'!$C14/'【印刷しない】第３表歳入の状況(H28'!$CS14*100</f>
        <v>0.8913921921331524</v>
      </c>
      <c r="L14" s="55">
        <v>0.02492235920593995</v>
      </c>
      <c r="M14" s="55">
        <v>0.019411990074554856</v>
      </c>
      <c r="N14" s="55">
        <v>0.014918698118385478</v>
      </c>
      <c r="O14" s="55">
        <v>0</v>
      </c>
      <c r="P14" s="224">
        <f>'【印刷しない】第３表歳入の状況(H28'!$I14/'【印刷しない】第３表歳入の状況(H28'!$CS14*100</f>
        <v>0.012615570208098534</v>
      </c>
      <c r="Q14" s="55">
        <v>0.02</v>
      </c>
      <c r="R14" s="55">
        <v>0.025430118393157387</v>
      </c>
      <c r="S14" s="55">
        <v>0.041804407089149107</v>
      </c>
      <c r="T14" s="55">
        <v>0</v>
      </c>
      <c r="U14" s="224">
        <f>'【印刷しない】第３表歳入の状況(H28'!$J14/'【印刷しない】第３表歳入の状況(H28'!$CS14*100</f>
        <v>0.03504325057805148</v>
      </c>
      <c r="V14" s="55">
        <v>0</v>
      </c>
      <c r="W14" s="55">
        <v>0.034366216155301096</v>
      </c>
      <c r="X14" s="55">
        <v>0.022049151716414517</v>
      </c>
      <c r="Y14" s="55">
        <v>0</v>
      </c>
      <c r="Z14" s="224">
        <f>'【印刷しない】第３表歳入の状況(H28'!K14/'【印刷しない】第３表歳入の状況(H28'!CS14*100</f>
        <v>0.01879543393471635</v>
      </c>
      <c r="AA14" s="55">
        <v>1.31</v>
      </c>
      <c r="AB14" s="55">
        <v>0.9866174810054295</v>
      </c>
      <c r="AC14" s="55">
        <v>0.9903102134813794</v>
      </c>
      <c r="AD14" s="55">
        <v>2.5</v>
      </c>
      <c r="AE14" s="224">
        <f>'【印刷しない】第３表歳入の状況(H28'!L14/'【印刷しない】第３表歳入の状況(H28'!CS14*100</f>
        <v>2.223760001334706</v>
      </c>
      <c r="AF14" s="55">
        <v>0</v>
      </c>
      <c r="AG14" s="55">
        <v>0</v>
      </c>
      <c r="AH14" s="55">
        <v>0</v>
      </c>
      <c r="AI14" s="55">
        <v>0</v>
      </c>
      <c r="AJ14" s="224">
        <f>'【印刷しない】第３表歳入の状況(H28'!M14/'【印刷しない】第３表歳入の状況(H28'!CS14*100</f>
        <v>0</v>
      </c>
      <c r="AK14" s="55">
        <v>0</v>
      </c>
      <c r="AL14" s="55">
        <v>0</v>
      </c>
      <c r="AM14" s="55">
        <v>0</v>
      </c>
      <c r="AN14" s="55">
        <v>0</v>
      </c>
      <c r="AO14" s="224">
        <f>'【印刷しない】第３表歳入の状況(H28'!N14/'【印刷しない】第３表歳入の状況(H28'!CS14*100</f>
        <v>0</v>
      </c>
      <c r="AP14" s="55">
        <v>0.28</v>
      </c>
      <c r="AQ14" s="55">
        <v>0.20040249759377715</v>
      </c>
      <c r="AR14" s="55">
        <v>0.07655729549094847</v>
      </c>
      <c r="AS14" s="55">
        <v>0.2</v>
      </c>
      <c r="AT14" s="224">
        <f>'【印刷しない】第３表歳入の状況(H28'!O14/'【印刷しない】第３表歳入の状況(H28'!CS14*100</f>
        <v>0.15076345099589675</v>
      </c>
      <c r="AU14" s="55">
        <v>0.04</v>
      </c>
      <c r="AV14" s="55">
        <v>0.02621470836438145</v>
      </c>
      <c r="AW14" s="55">
        <v>0.02328101471640947</v>
      </c>
      <c r="AX14" s="55">
        <v>0</v>
      </c>
      <c r="AY14" s="224">
        <f>'【印刷しない】第３表歳入の状況(H28'!P14/'【印刷しない】第３表歳入の状況(H28'!CS14*100</f>
        <v>0.15076345099589675</v>
      </c>
      <c r="AZ14" s="55">
        <v>41.53</v>
      </c>
      <c r="BA14" s="55">
        <v>31.391685708890556</v>
      </c>
      <c r="BB14" s="55">
        <v>26.64644529665976</v>
      </c>
      <c r="BC14" s="55">
        <v>37.2</v>
      </c>
      <c r="BD14" s="224">
        <f>'【印刷しない】第３表歳入の状況(H28'!S14/'【印刷しない】第３表歳入の状況(H28'!CS14*100</f>
        <v>35.47276732243729</v>
      </c>
      <c r="BE14" s="55">
        <v>36.81</v>
      </c>
      <c r="BF14" s="55">
        <v>27.88159767436954</v>
      </c>
      <c r="BG14" s="55">
        <v>22.28618607728345</v>
      </c>
      <c r="BH14" s="55">
        <v>33.1</v>
      </c>
      <c r="BI14" s="224">
        <f>'【印刷しない】第３表歳入の状況(H28'!T14/'【印刷しない】第３表歳入の状況(H28'!CS14*100</f>
        <v>31.377841876997937</v>
      </c>
      <c r="BJ14" s="55">
        <v>2.85</v>
      </c>
      <c r="BK14" s="55">
        <v>2.108739820973612</v>
      </c>
      <c r="BL14" s="55">
        <v>1.727387665635641</v>
      </c>
      <c r="BM14" s="55">
        <v>2.9</v>
      </c>
      <c r="BN14" s="224">
        <f>'【印刷しない】第３表歳入の状況(H28'!U14/'【印刷しない】第３表歳入の状況(H28'!CS14*100</f>
        <v>2.5226528039771368</v>
      </c>
      <c r="BO14" s="225">
        <v>1.87</v>
      </c>
      <c r="BP14" s="225">
        <v>1.4013482135474062</v>
      </c>
      <c r="BQ14" s="225">
        <v>2.632871553740669</v>
      </c>
      <c r="BR14" s="225">
        <v>1.2</v>
      </c>
      <c r="BS14" s="226">
        <f>'【印刷しない】第３表歳入の状況(H28'!V14/'【印刷しない】第３表歳入の状況(H28'!CS14*100</f>
        <v>1.5722726414622155</v>
      </c>
      <c r="BT14" s="55">
        <v>57.24</v>
      </c>
      <c r="BU14" s="55">
        <v>43.41</v>
      </c>
      <c r="BV14" s="55">
        <v>36.9</v>
      </c>
      <c r="BW14" s="55">
        <v>54.1</v>
      </c>
      <c r="BX14" s="224">
        <f>'【印刷しない】第３表歳入の状況(H28'!DN14</f>
        <v>53.6</v>
      </c>
      <c r="BY14" s="55">
        <v>0.02</v>
      </c>
      <c r="BZ14" s="55">
        <v>0.012961896490896376</v>
      </c>
      <c r="CA14" s="55">
        <v>0.009354982898990798</v>
      </c>
      <c r="CB14" s="55">
        <v>0</v>
      </c>
      <c r="CC14" s="224">
        <f>'【印刷しない】第３表歳入の状況(H28'!W14/'【印刷しない】第３表歳入の状況(H28'!CS14*100</f>
        <v>0.013282202738375092</v>
      </c>
      <c r="CD14" s="55">
        <v>0.05</v>
      </c>
      <c r="CE14" s="55">
        <v>0.03493923130282428</v>
      </c>
      <c r="CF14" s="55">
        <v>0.041302094021190006</v>
      </c>
      <c r="CG14" s="55">
        <v>0.1</v>
      </c>
      <c r="CH14" s="224">
        <f>'【印刷しない】第３表歳入の状況(H28'!X14/'【印刷しない】第３表歳入の状況(H28'!CS14*100</f>
        <v>0.04975601069220924</v>
      </c>
      <c r="CI14" s="55">
        <v>0.93</v>
      </c>
      <c r="CJ14" s="55">
        <v>0.7107327265171487</v>
      </c>
      <c r="CK14" s="55">
        <v>0.5978123500460943</v>
      </c>
      <c r="CL14" s="55">
        <v>0.9</v>
      </c>
      <c r="CM14" s="224">
        <f>'【印刷しない】第３表歳入の状況(H28'!Z14/'【印刷しない】第３表歳入の状況(H28'!CS14*100</f>
        <v>0.9085228464517185</v>
      </c>
      <c r="CN14" s="55">
        <v>0.8</v>
      </c>
      <c r="CO14" s="55">
        <v>0.6148393762139472</v>
      </c>
      <c r="CP14" s="55">
        <v>0.525139608947363</v>
      </c>
      <c r="CQ14" s="55">
        <v>0.8</v>
      </c>
      <c r="CR14" s="224">
        <f>'【印刷しない】第３表歳入の状況(H28'!AG14/'【印刷しない】第３表歳入の状況(H28'!CS14*100</f>
        <v>0.8012238364298534</v>
      </c>
      <c r="CS14" s="55">
        <v>11.4</v>
      </c>
      <c r="CT14" s="55">
        <v>6.580015218106902</v>
      </c>
      <c r="CU14" s="55">
        <v>7.400729124161912</v>
      </c>
      <c r="CV14" s="55">
        <v>13.7</v>
      </c>
      <c r="CW14" s="224">
        <f>'【印刷しない】第３表歳入の状況(H28'!AJ14/'【印刷しない】第３表歳入の状況(H28'!CS14*100</f>
        <v>19.059769948356877</v>
      </c>
      <c r="CX14" s="55">
        <v>0.00567</v>
      </c>
      <c r="CY14" s="55">
        <v>0.004504780621297698</v>
      </c>
      <c r="CZ14" s="55">
        <v>0.0036955889999848585</v>
      </c>
      <c r="DA14" s="55">
        <v>0.0036955889999848585</v>
      </c>
      <c r="DB14" s="224">
        <f>'【印刷しない】第３表歳入の状況(H28'!AX14/'【印刷しない】第３表歳入の状況(H28'!CS14*100</f>
        <v>0.0053330602422124625</v>
      </c>
      <c r="DC14" s="55">
        <v>11.27</v>
      </c>
      <c r="DD14" s="55">
        <v>36.02351407328141</v>
      </c>
      <c r="DE14" s="55">
        <v>34.65642754898228</v>
      </c>
      <c r="DF14" s="55">
        <v>10.2</v>
      </c>
      <c r="DG14" s="224">
        <f>'【印刷しない】第３表歳入の状況(H28'!AY14/'【印刷しない】第３表歳入の状況(H28'!CS14*100</f>
        <v>10.975873992182237</v>
      </c>
      <c r="DH14" s="55">
        <v>0.26</v>
      </c>
      <c r="DI14" s="55">
        <v>0.14020652171166148</v>
      </c>
      <c r="DJ14" s="55">
        <v>0.3656193303654923</v>
      </c>
      <c r="DK14" s="55">
        <v>0.2</v>
      </c>
      <c r="DL14" s="224">
        <f>'【印刷しない】第３表歳入の状況(H28'!BQ14/'【印刷しない】第３表歳入の状況(H28'!CS14*100</f>
        <v>0.3919943414789463</v>
      </c>
      <c r="DM14" s="55">
        <v>0.29</v>
      </c>
      <c r="DN14" s="55">
        <v>0.05275265604275034</v>
      </c>
      <c r="DO14" s="55">
        <v>0.030368412908613446</v>
      </c>
      <c r="DP14" s="55">
        <v>0.1</v>
      </c>
      <c r="DQ14" s="224">
        <f>'【印刷しない】第３表歳入の状況(H28'!BW14/'【印刷しない】第３表歳入の状況(H28'!CS14*100</f>
        <v>0.12387834122079731</v>
      </c>
      <c r="DR14" s="55">
        <v>2.81</v>
      </c>
      <c r="DS14" s="55">
        <v>2.8450966094723107</v>
      </c>
      <c r="DT14" s="55">
        <v>3.5363725012107534</v>
      </c>
      <c r="DU14" s="55">
        <v>1</v>
      </c>
      <c r="DV14" s="224">
        <f>'【印刷しない】第３表歳入の状況(H28'!BX14/'【印刷しない】第３表歳入の状況(H28'!CS14*100</f>
        <v>2.255088126838622</v>
      </c>
      <c r="DW14" s="55">
        <v>4.15</v>
      </c>
      <c r="DX14" s="55">
        <v>2.3138763052476965</v>
      </c>
      <c r="DY14" s="55">
        <v>2.9838640059605903</v>
      </c>
      <c r="DZ14" s="55">
        <v>6.4</v>
      </c>
      <c r="EA14" s="224">
        <f>'【印刷しない】第３表歳入の状況(H28'!BY14/'【印刷しない】第３表歳入の状況(H28'!CS14*100</f>
        <v>3.4831117296660232</v>
      </c>
      <c r="EB14" s="55">
        <v>2.43</v>
      </c>
      <c r="EC14" s="55">
        <v>1.9280461059154146</v>
      </c>
      <c r="ED14" s="55">
        <v>2.1387772843601693</v>
      </c>
      <c r="EE14" s="55">
        <v>2.9</v>
      </c>
      <c r="EF14" s="224">
        <f>'【印刷しない】第３表歳入の状況(H28'!CB14/'【印刷しない】第３表歳入の状況(H28'!CS14*100</f>
        <v>2.8137910487538638</v>
      </c>
      <c r="EG14" s="55">
        <v>8.22</v>
      </c>
      <c r="EH14" s="55">
        <v>5.331685557261932</v>
      </c>
      <c r="EI14" s="55">
        <v>10.80642846869359</v>
      </c>
      <c r="EJ14" s="55">
        <v>9.6</v>
      </c>
      <c r="EK14" s="224">
        <f>'【印刷しない】第３表歳入の状況(H28'!CO14/'【印刷しない】第３表歳入の状況(H28'!CS14*100</f>
        <v>6.891899337334833</v>
      </c>
      <c r="EL14" s="37"/>
    </row>
    <row r="15" spans="1:142" s="38" customFormat="1" ht="32.25" customHeight="1">
      <c r="A15" s="64" t="s">
        <v>127</v>
      </c>
      <c r="B15" s="54">
        <v>9.24307261088739</v>
      </c>
      <c r="C15" s="54">
        <v>8.633100848779138</v>
      </c>
      <c r="D15" s="55">
        <v>7.7747261033426485</v>
      </c>
      <c r="E15" s="55">
        <v>6.3</v>
      </c>
      <c r="F15" s="224">
        <f>'【印刷しない】第３表歳入の状況(H28'!$B15/'【印刷しない】第３表歳入の状況(H28'!$CS15*100</f>
        <v>7.538136169586429</v>
      </c>
      <c r="G15" s="55">
        <v>0.6371338173673557</v>
      </c>
      <c r="H15" s="55">
        <v>0.526163691785966</v>
      </c>
      <c r="I15" s="55">
        <v>0.35983207208454837</v>
      </c>
      <c r="J15" s="55">
        <v>0.3</v>
      </c>
      <c r="K15" s="224">
        <f>'【印刷しない】第３表歳入の状況(H28'!$C15/'【印刷しない】第３表歳入の状況(H28'!$CS15*100</f>
        <v>0.33609578087011605</v>
      </c>
      <c r="L15" s="55">
        <v>0.021187963015479646</v>
      </c>
      <c r="M15" s="55">
        <v>0.01877034875300433</v>
      </c>
      <c r="N15" s="55">
        <v>0.012547471093635588</v>
      </c>
      <c r="O15" s="55">
        <v>0</v>
      </c>
      <c r="P15" s="224">
        <f>'【印刷しない】第３表歳入の状況(H28'!$I15/'【印刷しない】第３表歳入の状況(H28'!$CS15*100</f>
        <v>0.007777104748764346</v>
      </c>
      <c r="Q15" s="55">
        <v>0.02</v>
      </c>
      <c r="R15" s="55">
        <v>0.024532192752468488</v>
      </c>
      <c r="S15" s="55">
        <v>0.03501930800221296</v>
      </c>
      <c r="T15" s="55">
        <v>0</v>
      </c>
      <c r="U15" s="224">
        <f>'【印刷しない】第３表歳入の状況(H28'!$J15/'【印刷しない】第３表歳入の状況(H28'!$CS15*100</f>
        <v>0.021652796104360744</v>
      </c>
      <c r="V15" s="55">
        <v>0</v>
      </c>
      <c r="W15" s="55">
        <v>0.033068630772203116</v>
      </c>
      <c r="X15" s="55">
        <v>0.018457758936768473</v>
      </c>
      <c r="Y15" s="55">
        <v>0</v>
      </c>
      <c r="Z15" s="224">
        <f>'【印刷しない】第３表歳入の状況(H28'!K15/'【印刷しない】第３表歳入の状況(H28'!CS15*100</f>
        <v>0.011943065438379436</v>
      </c>
      <c r="AA15" s="55">
        <v>0.91</v>
      </c>
      <c r="AB15" s="55">
        <v>0.791174541140661</v>
      </c>
      <c r="AC15" s="55">
        <v>0.687712155305637</v>
      </c>
      <c r="AD15" s="55">
        <v>0.9</v>
      </c>
      <c r="AE15" s="224">
        <f>'【印刷しない】第３表歳入の状況(H28'!L15/'【印刷しない】第３表歳入の状況(H28'!CS15*100</f>
        <v>0.9507851270807052</v>
      </c>
      <c r="AF15" s="55">
        <v>0.01</v>
      </c>
      <c r="AG15" s="55">
        <v>0.006510543973187934</v>
      </c>
      <c r="AH15" s="55">
        <v>0.004052666246521121</v>
      </c>
      <c r="AI15" s="55">
        <v>0</v>
      </c>
      <c r="AJ15" s="224">
        <f>'【印刷しない】第３表歳入の状況(H28'!M15/'【印刷しない】第３表歳入の状況(H28'!CS15*100</f>
        <v>0.011047972998103336</v>
      </c>
      <c r="AK15" s="55">
        <v>0</v>
      </c>
      <c r="AL15" s="55">
        <v>0</v>
      </c>
      <c r="AM15" s="55">
        <v>0</v>
      </c>
      <c r="AN15" s="55">
        <v>0</v>
      </c>
      <c r="AO15" s="224">
        <f>'【印刷しない】第３表歳入の状況(H28'!N15/'【印刷しない】第３表歳入の状況(H28'!CS15*100</f>
        <v>0</v>
      </c>
      <c r="AP15" s="55">
        <v>0.18</v>
      </c>
      <c r="AQ15" s="55">
        <v>0.14454313610361383</v>
      </c>
      <c r="AR15" s="55">
        <v>0.04848751327851698</v>
      </c>
      <c r="AS15" s="55">
        <v>0.1</v>
      </c>
      <c r="AT15" s="224">
        <f>'【印刷しない】第３表歳入の状況(H28'!O15/'【印刷しない】第３表歳入の状況(H28'!CS15*100</f>
        <v>0.05841753108006268</v>
      </c>
      <c r="AU15" s="55">
        <v>0.02</v>
      </c>
      <c r="AV15" s="55">
        <v>0.014045359843201339</v>
      </c>
      <c r="AW15" s="55">
        <v>0.008706591657162959</v>
      </c>
      <c r="AX15" s="55">
        <v>0</v>
      </c>
      <c r="AY15" s="224">
        <f>'【印刷しない】第３表歳入の状況(H28'!P15/'【印刷しない】第３表歳入の状況(H28'!CS15*100</f>
        <v>0.05841753108006268</v>
      </c>
      <c r="AZ15" s="55">
        <v>23.35</v>
      </c>
      <c r="BA15" s="55">
        <v>19.627445383091906</v>
      </c>
      <c r="BB15" s="55">
        <v>11.511688213416994</v>
      </c>
      <c r="BC15" s="55">
        <v>9.8</v>
      </c>
      <c r="BD15" s="224">
        <f>'【印刷しない】第３表歳入の状況(H28'!S15/'【印刷しない】第３表歳入の状況(H28'!CS15*100</f>
        <v>12.881071318380599</v>
      </c>
      <c r="BE15" s="55">
        <v>10.44</v>
      </c>
      <c r="BF15" s="55">
        <v>9.233968439792053</v>
      </c>
      <c r="BG15" s="55">
        <v>5.6531580154940535</v>
      </c>
      <c r="BH15" s="55">
        <v>4.3</v>
      </c>
      <c r="BI15" s="224">
        <f>'【印刷しない】第３表歳入の状況(H28'!T15/'【印刷しない】第３表歳入の状況(H28'!CS15*100</f>
        <v>4.822270075767201</v>
      </c>
      <c r="BJ15" s="55">
        <v>1.41</v>
      </c>
      <c r="BK15" s="55">
        <v>1.2539428491011184</v>
      </c>
      <c r="BL15" s="55">
        <v>0.9633419197628978</v>
      </c>
      <c r="BM15" s="55">
        <v>0.8</v>
      </c>
      <c r="BN15" s="224">
        <f>'【印刷しない】第３表歳入の状況(H28'!U15/'【印刷しない】第３表歳入の状況(H28'!CS15*100</f>
        <v>0.8033991003529636</v>
      </c>
      <c r="BO15" s="225">
        <v>11.49</v>
      </c>
      <c r="BP15" s="225">
        <v>9.139534094198739</v>
      </c>
      <c r="BQ15" s="225">
        <v>4.895188278160043</v>
      </c>
      <c r="BR15" s="225">
        <v>4.7</v>
      </c>
      <c r="BS15" s="226">
        <f>'【印刷しない】第３表歳入の状況(H28'!V15/'【印刷しない】第３表歳入の状況(H28'!CS15*100</f>
        <v>7.255402142260435</v>
      </c>
      <c r="BT15" s="55">
        <v>34.38</v>
      </c>
      <c r="BU15" s="55">
        <v>29.82</v>
      </c>
      <c r="BV15" s="55">
        <v>20.46</v>
      </c>
      <c r="BW15" s="55">
        <v>17.4</v>
      </c>
      <c r="BX15" s="224">
        <f>'【印刷しない】第３表歳入の状況(H28'!DN15</f>
        <v>21.42</v>
      </c>
      <c r="BY15" s="55">
        <v>0.02</v>
      </c>
      <c r="BZ15" s="55">
        <v>0.013043737693480117</v>
      </c>
      <c r="CA15" s="55">
        <v>0.008516342488814313</v>
      </c>
      <c r="CB15" s="55">
        <v>0</v>
      </c>
      <c r="CC15" s="224">
        <f>'【印刷しない】第３表歳入の状況(H28'!W15/'【印刷しない】第３表歳入の状況(H28'!CS15*100</f>
        <v>0.009191843193169302</v>
      </c>
      <c r="CD15" s="55">
        <v>0.13</v>
      </c>
      <c r="CE15" s="55">
        <v>0.14063227977028023</v>
      </c>
      <c r="CF15" s="55">
        <v>0.046302340047720054</v>
      </c>
      <c r="CG15" s="55">
        <v>0</v>
      </c>
      <c r="CH15" s="224">
        <f>'【印刷しない】第３表歳入の状況(H28'!X15/'【印刷しない】第３表歳入の状況(H28'!CS15*100</f>
        <v>0.029698956144602974</v>
      </c>
      <c r="CI15" s="55">
        <v>0.36</v>
      </c>
      <c r="CJ15" s="55">
        <v>0.3125514102072293</v>
      </c>
      <c r="CK15" s="55">
        <v>0.20601292726945697</v>
      </c>
      <c r="CL15" s="55">
        <v>0.2</v>
      </c>
      <c r="CM15" s="224">
        <f>'【印刷しない】第３表歳入の状況(H28'!Z15/'【印刷しない】第３表歳入の状況(H28'!CS15*100</f>
        <v>0.258319457788522</v>
      </c>
      <c r="CN15" s="55">
        <v>0.15</v>
      </c>
      <c r="CO15" s="55">
        <v>0.12997054048059692</v>
      </c>
      <c r="CP15" s="55">
        <v>0.09769294794702885</v>
      </c>
      <c r="CQ15" s="55">
        <v>0.1</v>
      </c>
      <c r="CR15" s="224">
        <f>'【印刷しない】第３表歳入の状況(H28'!AG15/'【印刷しない】第３表歳入の状況(H28'!CS15*100</f>
        <v>0.10559540924848548</v>
      </c>
      <c r="CS15" s="55">
        <v>26.84</v>
      </c>
      <c r="CT15" s="55">
        <v>13.712134247165064</v>
      </c>
      <c r="CU15" s="55">
        <v>13.91958040222856</v>
      </c>
      <c r="CV15" s="55">
        <v>10.1</v>
      </c>
      <c r="CW15" s="224">
        <f>'【印刷しない】第３表歳入の状況(H28'!AJ15/'【印刷しない】第３表歳入の状況(H28'!CS15*100</f>
        <v>15.322278560680806</v>
      </c>
      <c r="CX15" s="55">
        <v>0</v>
      </c>
      <c r="CY15" s="55">
        <v>0</v>
      </c>
      <c r="CZ15" s="55">
        <v>0</v>
      </c>
      <c r="DA15" s="55">
        <v>0</v>
      </c>
      <c r="DB15" s="224">
        <f>'【印刷しない】第３表歳入の状況(H28'!AX15/'【印刷しない】第３表歳入の状況(H28'!CS15*100</f>
        <v>0</v>
      </c>
      <c r="DC15" s="55">
        <v>16.27</v>
      </c>
      <c r="DD15" s="55">
        <v>22.613557841653254</v>
      </c>
      <c r="DE15" s="55">
        <v>41.32350764581344</v>
      </c>
      <c r="DF15" s="55">
        <v>55.1</v>
      </c>
      <c r="DG15" s="224">
        <f>'【印刷しない】第３表歳入の状況(H28'!AY15/'【印刷しない】第３表歳入の状況(H28'!CS15*100</f>
        <v>47.37095435582492</v>
      </c>
      <c r="DH15" s="55">
        <v>0.41</v>
      </c>
      <c r="DI15" s="55">
        <v>0.5262643573286515</v>
      </c>
      <c r="DJ15" s="55">
        <v>1.369724912176452</v>
      </c>
      <c r="DK15" s="55">
        <v>0.5</v>
      </c>
      <c r="DL15" s="224">
        <f>'【印刷しない】第３表歳入の状況(H28'!BQ15/'【印刷しない】第３表歳入の状況(H28'!CS15*100</f>
        <v>0.12611659045045395</v>
      </c>
      <c r="DM15" s="55">
        <v>0.82</v>
      </c>
      <c r="DN15" s="55">
        <v>0.30859651269897076</v>
      </c>
      <c r="DO15" s="55">
        <v>0.1316919101737116</v>
      </c>
      <c r="DP15" s="55">
        <v>0.1</v>
      </c>
      <c r="DQ15" s="224">
        <f>'【印刷しない】第３表歳入の状況(H28'!BW15/'【印刷しない】第３表歳入の状況(H28'!CS15*100</f>
        <v>0.11978675697545625</v>
      </c>
      <c r="DR15" s="55">
        <v>6.67</v>
      </c>
      <c r="DS15" s="55">
        <v>21.453786349415182</v>
      </c>
      <c r="DT15" s="55">
        <v>6.335222821665644</v>
      </c>
      <c r="DU15" s="55">
        <v>6.4</v>
      </c>
      <c r="DV15" s="224">
        <f>'【印刷しない】第３表歳入の状況(H28'!BX15/'【印刷しない】第３表歳入の状況(H28'!CS15*100</f>
        <v>7.7626610517934065</v>
      </c>
      <c r="DW15" s="55">
        <v>8.48</v>
      </c>
      <c r="DX15" s="55">
        <v>5.848766178934563</v>
      </c>
      <c r="DY15" s="55">
        <v>11.671434696708232</v>
      </c>
      <c r="DZ15" s="55">
        <v>6.6</v>
      </c>
      <c r="EA15" s="224">
        <f>'【印刷しない】第３表歳入の状況(H28'!BY15/'【印刷しない】第３表歳入の状況(H28'!CS15*100</f>
        <v>3.839017184983514</v>
      </c>
      <c r="EB15" s="55">
        <v>2.28</v>
      </c>
      <c r="EC15" s="55">
        <v>1.5051839105357134</v>
      </c>
      <c r="ED15" s="55">
        <v>1.2766033286802156</v>
      </c>
      <c r="EE15" s="55">
        <v>1.1</v>
      </c>
      <c r="EF15" s="224">
        <f>'【印刷しない】第３表歳入の状況(H28'!CB15/'【印刷しない】第３表歳入の状況(H28'!CS15*100</f>
        <v>1.827913290689535</v>
      </c>
      <c r="EG15" s="55">
        <v>3.15</v>
      </c>
      <c r="EH15" s="55">
        <v>3.616157957121663</v>
      </c>
      <c r="EI15" s="55">
        <v>3.152479871436073</v>
      </c>
      <c r="EJ15" s="55">
        <v>2.5</v>
      </c>
      <c r="EK15" s="224">
        <f>'【印刷しない】第３表歳入の状況(H28'!CO15/'【印刷しない】第３表歳入の状況(H28'!CS15*100</f>
        <v>1.3960443772411932</v>
      </c>
      <c r="EL15" s="37"/>
    </row>
    <row r="16" spans="1:142" s="38" customFormat="1" ht="32.25" customHeight="1">
      <c r="A16" s="65" t="s">
        <v>128</v>
      </c>
      <c r="B16" s="54">
        <v>13.289706719236152</v>
      </c>
      <c r="C16" s="54">
        <v>10.527074230773664</v>
      </c>
      <c r="D16" s="55">
        <v>15.427247856790608</v>
      </c>
      <c r="E16" s="55">
        <v>16.7</v>
      </c>
      <c r="F16" s="224">
        <f>'【印刷しない】第３表歳入の状況(H28'!$B16/'【印刷しない】第３表歳入の状況(H28'!$CS16*100</f>
        <v>15.994189870503526</v>
      </c>
      <c r="G16" s="55">
        <v>0.8981415290871205</v>
      </c>
      <c r="H16" s="55">
        <v>0.6824284427672423</v>
      </c>
      <c r="I16" s="55">
        <v>0.924477394088177</v>
      </c>
      <c r="J16" s="55">
        <v>1.1</v>
      </c>
      <c r="K16" s="224">
        <f>'【印刷しない】第３表歳入の状況(H28'!$C16/'【印刷しない】第３表歳入の状況(H28'!$CS16*100</f>
        <v>0.9808804369119718</v>
      </c>
      <c r="L16" s="55">
        <v>0.03228225403593366</v>
      </c>
      <c r="M16" s="55">
        <v>0.026809237617215646</v>
      </c>
      <c r="N16" s="55">
        <v>0.035619671276892105</v>
      </c>
      <c r="O16" s="55">
        <v>0</v>
      </c>
      <c r="P16" s="224">
        <f>'【印刷しない】第３表歳入の状況(H28'!$I16/'【印刷しない】第３表歳入の状況(H28'!$CS16*100</f>
        <v>0.018709102989206763</v>
      </c>
      <c r="Q16" s="55">
        <v>0.03</v>
      </c>
      <c r="R16" s="55">
        <v>0.035214637350232676</v>
      </c>
      <c r="S16" s="55">
        <v>0.09953392126404502</v>
      </c>
      <c r="T16" s="55">
        <v>0.1</v>
      </c>
      <c r="U16" s="224">
        <f>'【印刷しない】第３表歳入の状況(H28'!$J16/'【印刷しない】第３表歳入の状況(H28'!$CS16*100</f>
        <v>0.05192654238386334</v>
      </c>
      <c r="V16" s="55">
        <v>0</v>
      </c>
      <c r="W16" s="55">
        <v>0.04769639933047378</v>
      </c>
      <c r="X16" s="55">
        <v>0.052360325134939475</v>
      </c>
      <c r="Y16" s="55">
        <v>0.1</v>
      </c>
      <c r="Z16" s="224">
        <f>'【印刷しない】第３表歳入の状況(H28'!K16/'【印刷しない】第３表歳入の状況(H28'!CS16*100</f>
        <v>0.027461899709303496</v>
      </c>
      <c r="AA16" s="55">
        <v>1.39</v>
      </c>
      <c r="AB16" s="55">
        <v>1.0978916778093815</v>
      </c>
      <c r="AC16" s="55">
        <v>1.9272797491167066</v>
      </c>
      <c r="AD16" s="55">
        <v>3.5</v>
      </c>
      <c r="AE16" s="224">
        <f>'【印刷しない】第３表歳入の状況(H28'!L16/'【印刷しない】第３表歳入の状況(H28'!CS16*100</f>
        <v>2.840276777252495</v>
      </c>
      <c r="AF16" s="55">
        <v>0.05</v>
      </c>
      <c r="AG16" s="55">
        <v>0.0397785838468826</v>
      </c>
      <c r="AH16" s="55">
        <v>0.0562398068519592</v>
      </c>
      <c r="AI16" s="55">
        <v>0.1</v>
      </c>
      <c r="AJ16" s="224">
        <f>'【印刷しない】第３表歳入の状況(H28'!M16/'【印刷しない】第３表歳入の状況(H28'!CS16*100</f>
        <v>0.08341645611007978</v>
      </c>
      <c r="AK16" s="55">
        <v>0</v>
      </c>
      <c r="AL16" s="55">
        <v>0</v>
      </c>
      <c r="AM16" s="55">
        <v>0</v>
      </c>
      <c r="AN16" s="55">
        <v>0</v>
      </c>
      <c r="AO16" s="224">
        <f>'【印刷しない】第３表歳入の状況(H28'!N16/'【印刷しない】第３表歳入の状況(H28'!CS16*100</f>
        <v>0</v>
      </c>
      <c r="AP16" s="55">
        <v>0.25</v>
      </c>
      <c r="AQ16" s="55">
        <v>0.1868276765927502</v>
      </c>
      <c r="AR16" s="55">
        <v>0.12426456070631021</v>
      </c>
      <c r="AS16" s="55">
        <v>0.2</v>
      </c>
      <c r="AT16" s="224">
        <f>'【印刷しない】第３表歳入の状況(H28'!O16/'【印刷しない】第３表歳入の状況(H28'!CS16*100</f>
        <v>0.16566107397506766</v>
      </c>
      <c r="AU16" s="55">
        <v>0.06</v>
      </c>
      <c r="AV16" s="55">
        <v>0.048160295276283786</v>
      </c>
      <c r="AW16" s="55">
        <v>0.05935297119277751</v>
      </c>
      <c r="AX16" s="55">
        <v>0.1</v>
      </c>
      <c r="AY16" s="224">
        <f>'【印刷しない】第３表歳入の状況(H28'!P16/'【印刷しない】第３表歳入の状況(H28'!CS16*100</f>
        <v>0.16566107397506766</v>
      </c>
      <c r="AZ16" s="55">
        <v>30.31</v>
      </c>
      <c r="BA16" s="55">
        <v>24.272907260765113</v>
      </c>
      <c r="BB16" s="55">
        <v>32.42119214641891</v>
      </c>
      <c r="BC16" s="55">
        <v>36</v>
      </c>
      <c r="BD16" s="224">
        <f>'【印刷しない】第３表歳入の状況(H28'!S16/'【印刷しない】第３表歳入の状況(H28'!CS16*100</f>
        <v>31.391752838526216</v>
      </c>
      <c r="BE16" s="55">
        <v>26.44</v>
      </c>
      <c r="BF16" s="55">
        <v>20.29839879701319</v>
      </c>
      <c r="BG16" s="55">
        <v>28.3629669014002</v>
      </c>
      <c r="BH16" s="55">
        <v>30.7</v>
      </c>
      <c r="BI16" s="224">
        <f>'【印刷しない】第３表歳入の状況(H28'!T16/'【印刷しない】第３表歳入の状況(H28'!CS16*100</f>
        <v>28.51814633271062</v>
      </c>
      <c r="BJ16" s="55">
        <v>2.06</v>
      </c>
      <c r="BK16" s="55">
        <v>1.6844357896156479</v>
      </c>
      <c r="BL16" s="55">
        <v>2.3864475419693996</v>
      </c>
      <c r="BM16" s="55">
        <v>2.7</v>
      </c>
      <c r="BN16" s="224">
        <f>'【印刷しない】第３表歳入の状況(H28'!U16/'【印刷しない】第３表歳入の状況(H28'!CS16*100</f>
        <v>2.2900886439487826</v>
      </c>
      <c r="BO16" s="225">
        <v>1.8</v>
      </c>
      <c r="BP16" s="225">
        <v>2.2900726741362734</v>
      </c>
      <c r="BQ16" s="225">
        <v>1.6717777030493122</v>
      </c>
      <c r="BR16" s="225">
        <v>2.6</v>
      </c>
      <c r="BS16" s="226">
        <f>'【印刷しない】第３表歳入の状況(H28'!V16/'【印刷しない】第３表歳入の状況(H28'!CS16*100</f>
        <v>0.5835178618668172</v>
      </c>
      <c r="BT16" s="55">
        <v>46.3</v>
      </c>
      <c r="BU16" s="55">
        <v>36.96</v>
      </c>
      <c r="BV16" s="55">
        <v>51.13</v>
      </c>
      <c r="BW16" s="55">
        <v>57.8</v>
      </c>
      <c r="BX16" s="224">
        <f>'【印刷しない】第３表歳入の状況(H28'!DN16</f>
        <v>54.52</v>
      </c>
      <c r="BY16" s="55">
        <v>0.02</v>
      </c>
      <c r="BZ16" s="55">
        <v>0.018451214491430282</v>
      </c>
      <c r="CA16" s="55">
        <v>0.02283175006153078</v>
      </c>
      <c r="CB16" s="55">
        <v>0</v>
      </c>
      <c r="CC16" s="224">
        <f>'【印刷しない】第３表歳入の状況(H28'!W16/'【印刷しない】第３表歳入の状況(H28'!CS16*100</f>
        <v>0.020260996881355495</v>
      </c>
      <c r="CD16" s="55">
        <v>0.34</v>
      </c>
      <c r="CE16" s="55">
        <v>0.2541853679243629</v>
      </c>
      <c r="CF16" s="55">
        <v>0.36499809322205806</v>
      </c>
      <c r="CG16" s="55">
        <v>0.4</v>
      </c>
      <c r="CH16" s="224">
        <f>'【印刷しない】第３表歳入の状況(H28'!X16/'【印刷しない】第３表歳入の状況(H28'!CS16*100</f>
        <v>0.31732919003577015</v>
      </c>
      <c r="CI16" s="55">
        <v>0.85</v>
      </c>
      <c r="CJ16" s="55">
        <v>0.6220963074830246</v>
      </c>
      <c r="CK16" s="55">
        <v>0.8596108820673619</v>
      </c>
      <c r="CL16" s="55">
        <v>0.9</v>
      </c>
      <c r="CM16" s="224">
        <f>'【印刷しない】第３表歳入の状況(H28'!Z16/'【印刷しない】第３表歳入の状況(H28'!CS16*100</f>
        <v>0.8783345132333649</v>
      </c>
      <c r="CN16" s="55">
        <v>0.1</v>
      </c>
      <c r="CO16" s="55">
        <v>0.07625462336465823</v>
      </c>
      <c r="CP16" s="55">
        <v>0.10952422058761217</v>
      </c>
      <c r="CQ16" s="55">
        <v>0.1</v>
      </c>
      <c r="CR16" s="224">
        <f>'【印刷しない】第３表歳入の状況(H28'!AG16/'【印刷しない】第３表歳入の状況(H28'!CS16*100</f>
        <v>0.11395910992810154</v>
      </c>
      <c r="CS16" s="55">
        <v>6.42</v>
      </c>
      <c r="CT16" s="55">
        <v>5.881438619104554</v>
      </c>
      <c r="CU16" s="55">
        <v>9.920505278123622</v>
      </c>
      <c r="CV16" s="55">
        <v>10.4</v>
      </c>
      <c r="CW16" s="224">
        <f>'【印刷しない】第３表歳入の状況(H28'!AJ16/'【印刷しない】第３表歳入の状況(H28'!CS16*100</f>
        <v>12.098098351261019</v>
      </c>
      <c r="CX16" s="55">
        <v>0</v>
      </c>
      <c r="CY16" s="55">
        <v>0</v>
      </c>
      <c r="CZ16" s="55">
        <v>0</v>
      </c>
      <c r="DA16" s="55">
        <v>0</v>
      </c>
      <c r="DB16" s="224">
        <f>'【印刷しない】第３表歳入の状況(H28'!AX16/'【印刷しない】第３表歳入の状況(H28'!CS16*100</f>
        <v>0</v>
      </c>
      <c r="DC16" s="55">
        <v>29.75</v>
      </c>
      <c r="DD16" s="55">
        <v>41.36081447652244</v>
      </c>
      <c r="DE16" s="55">
        <v>11.706717831123484</v>
      </c>
      <c r="DF16" s="55">
        <v>12.2</v>
      </c>
      <c r="DG16" s="224">
        <f>'【印刷しない】第３表歳入の状況(H28'!AY16/'【印刷しない】第３表歳入の状況(H28'!CS16*100</f>
        <v>12.955835000107681</v>
      </c>
      <c r="DH16" s="55">
        <v>0.04</v>
      </c>
      <c r="DI16" s="55">
        <v>0.25030838223257207</v>
      </c>
      <c r="DJ16" s="55">
        <v>0.2538088227471847</v>
      </c>
      <c r="DK16" s="55">
        <v>0.3</v>
      </c>
      <c r="DL16" s="224">
        <f>'【印刷しない】第３表歳入の状況(H28'!BQ16/'【印刷しない】第３表歳入の状況(H28'!CS16*100</f>
        <v>0.26632975309396967</v>
      </c>
      <c r="DM16" s="55">
        <v>0.03</v>
      </c>
      <c r="DN16" s="55">
        <v>0.02961432757039019</v>
      </c>
      <c r="DO16" s="55">
        <v>0.0404316936245099</v>
      </c>
      <c r="DP16" s="55">
        <v>0</v>
      </c>
      <c r="DQ16" s="224">
        <f>'【印刷しない】第３表歳入の状況(H28'!BW16/'【印刷しない】第３表歳入の状況(H28'!CS16*100</f>
        <v>0.03131140274047762</v>
      </c>
      <c r="DR16" s="55">
        <v>0.39</v>
      </c>
      <c r="DS16" s="55">
        <v>0.9149666492373393</v>
      </c>
      <c r="DT16" s="55">
        <v>2.370261904740439</v>
      </c>
      <c r="DU16" s="55">
        <v>2.3</v>
      </c>
      <c r="DV16" s="224">
        <f>'【印刷しない】第３表歳入の状況(H28'!BX16/'【印刷しない】第３表歳入の状況(H28'!CS16*100</f>
        <v>2.0554992958029534</v>
      </c>
      <c r="DW16" s="55">
        <v>7.12</v>
      </c>
      <c r="DX16" s="55">
        <v>4.910287261741068</v>
      </c>
      <c r="DY16" s="55">
        <v>8.884872421680111</v>
      </c>
      <c r="DZ16" s="55">
        <v>6.2</v>
      </c>
      <c r="EA16" s="224">
        <f>'【印刷しない】第３表歳入の状況(H28'!BY16/'【印刷しない】第３表歳入の状況(H28'!CS16*100</f>
        <v>6.008078025194004</v>
      </c>
      <c r="EB16" s="55">
        <v>2</v>
      </c>
      <c r="EC16" s="55">
        <v>1.4788331583820509</v>
      </c>
      <c r="ED16" s="55">
        <v>2.278103788222333</v>
      </c>
      <c r="EE16" s="55">
        <v>2.1</v>
      </c>
      <c r="EF16" s="224">
        <f>'【印刷しない】第３表歳入の状況(H28'!CB16/'【印刷しない】第３表歳入の状況(H28'!CS16*100</f>
        <v>1.9420066178053308</v>
      </c>
      <c r="EG16" s="55">
        <v>6.46</v>
      </c>
      <c r="EH16" s="55">
        <v>7.237961169816868</v>
      </c>
      <c r="EI16" s="55">
        <v>12.060764910958428</v>
      </c>
      <c r="EJ16" s="55">
        <v>7.1</v>
      </c>
      <c r="EK16" s="224">
        <f>'【印刷しない】第３表歳入の状況(H28'!CO16/'【印刷しない】第３表歳入の状況(H28'!CS16*100</f>
        <v>11.685847384163358</v>
      </c>
      <c r="EL16" s="37"/>
    </row>
    <row r="17" spans="1:142" s="38" customFormat="1" ht="32.25" customHeight="1" thickBot="1">
      <c r="A17" s="140" t="s">
        <v>135</v>
      </c>
      <c r="B17" s="128">
        <v>22.63064560732116</v>
      </c>
      <c r="C17" s="128">
        <v>18.028422972610013</v>
      </c>
      <c r="D17" s="245">
        <v>16.491801037637128</v>
      </c>
      <c r="E17" s="245">
        <v>14.8</v>
      </c>
      <c r="F17" s="246">
        <f>'【印刷しない】第３表歳入の状況(H28'!$B17/'【印刷しない】第３表歳入の状況(H28'!$CS17*100</f>
        <v>15.694377412436472</v>
      </c>
      <c r="G17" s="142">
        <v>1.130126338770955</v>
      </c>
      <c r="H17" s="142">
        <v>0.8455393781179354</v>
      </c>
      <c r="I17" s="245">
        <v>0.7303960472832229</v>
      </c>
      <c r="J17" s="245">
        <v>0.7</v>
      </c>
      <c r="K17" s="246">
        <f>'【印刷しない】第３表歳入の状況(H28'!$C17/'【印刷しない】第３表歳入の状況(H28'!$CS17*100</f>
        <v>0.6890559554315473</v>
      </c>
      <c r="L17" s="142">
        <v>0.03857070412015039</v>
      </c>
      <c r="M17" s="142">
        <v>0.03151878713675117</v>
      </c>
      <c r="N17" s="245">
        <v>0.026491135096794356</v>
      </c>
      <c r="O17" s="245">
        <v>0</v>
      </c>
      <c r="P17" s="227">
        <f>'【印刷しない】第３表歳入の状況(H28'!$I17/'【印刷しない】第３表歳入の状況(H28'!$CS17*100</f>
        <v>0.01256396800574667</v>
      </c>
      <c r="Q17" s="142">
        <v>0.04</v>
      </c>
      <c r="R17" s="142">
        <v>0.04122611176113959</v>
      </c>
      <c r="S17" s="142">
        <v>0.07409899899171282</v>
      </c>
      <c r="T17" s="142">
        <v>0</v>
      </c>
      <c r="U17" s="227">
        <f>'【印刷しない】第３表歳入の状況(H28'!$J17/'【印刷しない】第３表歳入の状況(H28'!$CS17*100</f>
        <v>0.03490500136023756</v>
      </c>
      <c r="V17" s="142">
        <v>0.01</v>
      </c>
      <c r="W17" s="142">
        <v>0.05571782663808102</v>
      </c>
      <c r="X17" s="142">
        <v>0.03900211673754619</v>
      </c>
      <c r="Y17" s="142">
        <v>0</v>
      </c>
      <c r="Z17" s="227">
        <f>'【印刷しない】第３表歳入の状況(H28'!K17/'【印刷しない】第３表歳入の状況(H28'!CS17*100</f>
        <v>0.018626435703445153</v>
      </c>
      <c r="AA17" s="142">
        <v>1.83</v>
      </c>
      <c r="AB17" s="142">
        <v>1.4256143692788206</v>
      </c>
      <c r="AC17" s="142">
        <v>1.5490261169776365</v>
      </c>
      <c r="AD17" s="142">
        <v>2.2</v>
      </c>
      <c r="AE17" s="227">
        <f>'【印刷しない】第３表歳入の状況(H28'!L17/'【印刷しない】第３表歳入の状況(H28'!CS17*100</f>
        <v>2.079815823147586</v>
      </c>
      <c r="AF17" s="142">
        <v>0.01</v>
      </c>
      <c r="AG17" s="142">
        <v>0.0057680534994582</v>
      </c>
      <c r="AH17" s="142">
        <v>0.005646475153353703</v>
      </c>
      <c r="AI17" s="142">
        <v>0</v>
      </c>
      <c r="AJ17" s="227">
        <f>'【印刷しない】第３表歳入の状況(H28'!M17/'【印刷しない】第３表歳入の状況(H28'!CS17*100</f>
        <v>0.005787595106870845</v>
      </c>
      <c r="AK17" s="142">
        <v>0</v>
      </c>
      <c r="AL17" s="142">
        <v>0</v>
      </c>
      <c r="AM17" s="142">
        <v>0</v>
      </c>
      <c r="AN17" s="142">
        <v>0</v>
      </c>
      <c r="AO17" s="227">
        <f>'【印刷しない】第３表歳入の状況(H28'!N17/'【印刷しない】第３表歳入の状況(H28'!CS17*100</f>
        <v>0</v>
      </c>
      <c r="AP17" s="142">
        <v>0.31</v>
      </c>
      <c r="AQ17" s="142">
        <v>0.23189514685491916</v>
      </c>
      <c r="AR17" s="142">
        <v>0.09835079813072792</v>
      </c>
      <c r="AS17" s="142">
        <v>0.1</v>
      </c>
      <c r="AT17" s="227">
        <f>'【印刷しない】第３表歳入の状況(H28'!O17/'【印刷しない】第３表歳入の状況(H28'!CS17*100</f>
        <v>0.11657651990989981</v>
      </c>
      <c r="AU17" s="142">
        <v>0.1</v>
      </c>
      <c r="AV17" s="142">
        <v>0.08108987301600204</v>
      </c>
      <c r="AW17" s="142">
        <v>0.06895061912616422</v>
      </c>
      <c r="AX17" s="142">
        <v>0.1</v>
      </c>
      <c r="AY17" s="227">
        <f>'【印刷しない】第３表歳入の状況(H28'!P17/'【印刷しない】第３表歳入の状況(H28'!CS17*100</f>
        <v>0.11657651990989981</v>
      </c>
      <c r="AZ17" s="142">
        <v>24.97</v>
      </c>
      <c r="BA17" s="142">
        <v>18.300592894940333</v>
      </c>
      <c r="BB17" s="142">
        <v>16.22516518869796</v>
      </c>
      <c r="BC17" s="142">
        <v>13.3</v>
      </c>
      <c r="BD17" s="227">
        <f>'【印刷しない】第３表歳入の状況(H28'!S17/'【印刷しない】第３表歳入の状況(H28'!CS17*100</f>
        <v>12.866541645449939</v>
      </c>
      <c r="BE17" s="142">
        <v>17.48</v>
      </c>
      <c r="BF17" s="142">
        <v>12.920208931920898</v>
      </c>
      <c r="BG17" s="142">
        <v>11.601401045774077</v>
      </c>
      <c r="BH17" s="142">
        <v>9.6</v>
      </c>
      <c r="BI17" s="227">
        <f>'【印刷しない】第３表歳入の状況(H28'!T17/'【印刷しない】第３表歳入の状況(H28'!CS17*100</f>
        <v>10.241771822612195</v>
      </c>
      <c r="BJ17" s="142">
        <v>2.38</v>
      </c>
      <c r="BK17" s="142">
        <v>2.2592943707861806</v>
      </c>
      <c r="BL17" s="142">
        <v>1.7546306432992727</v>
      </c>
      <c r="BM17" s="142">
        <v>1.5</v>
      </c>
      <c r="BN17" s="227">
        <f>'【印刷しない】第３表歳入の状況(H28'!U17/'【印刷しない】第３表歳入の状況(H28'!CS17*100</f>
        <v>1.4305705812875749</v>
      </c>
      <c r="BO17" s="228">
        <v>5.11</v>
      </c>
      <c r="BP17" s="228">
        <v>3.1210895922332536</v>
      </c>
      <c r="BQ17" s="228">
        <v>2.8691334996246076</v>
      </c>
      <c r="BR17" s="228">
        <v>2.2</v>
      </c>
      <c r="BS17" s="227">
        <f>'【印刷しない】第３表歳入の状況(H28'!V17/'【印刷しない】第３表歳入の状況(H28'!CS17*100</f>
        <v>1.1941992415501683</v>
      </c>
      <c r="BT17" s="142">
        <v>51.04</v>
      </c>
      <c r="BU17" s="142">
        <v>39.05</v>
      </c>
      <c r="BV17" s="142">
        <v>35.31</v>
      </c>
      <c r="BW17" s="142">
        <v>31.2</v>
      </c>
      <c r="BX17" s="227">
        <f>'【印刷しない】第３表歳入の状況(H28'!DN17</f>
        <v>32.82</v>
      </c>
      <c r="BY17" s="142">
        <v>0.04</v>
      </c>
      <c r="BZ17" s="142">
        <v>0.02583386010886243</v>
      </c>
      <c r="CA17" s="142">
        <v>0.021070686376562297</v>
      </c>
      <c r="CB17" s="142">
        <v>0</v>
      </c>
      <c r="CC17" s="227">
        <f>'【印刷しない】第３表歳入の状況(H28'!W17/'【印刷しない】第３表歳入の状況(H28'!CS17*100</f>
        <v>0.019428147426692435</v>
      </c>
      <c r="CD17" s="142">
        <v>0.11</v>
      </c>
      <c r="CE17" s="142">
        <v>0.11131558170611726</v>
      </c>
      <c r="CF17" s="142">
        <v>0.08098443385254814</v>
      </c>
      <c r="CG17" s="142">
        <v>0.1</v>
      </c>
      <c r="CH17" s="227">
        <f>'【印刷しない】第３表歳入の状況(H28'!X17/'【印刷しない】第３表歳入の状況(H28'!CS17*100</f>
        <v>0.07571976342326936</v>
      </c>
      <c r="CI17" s="142">
        <v>1.47</v>
      </c>
      <c r="CJ17" s="142">
        <v>1.1661073794509145</v>
      </c>
      <c r="CK17" s="142">
        <v>0.9603695716351226</v>
      </c>
      <c r="CL17" s="142">
        <v>0.9</v>
      </c>
      <c r="CM17" s="227">
        <f>'【印刷しない】第３表歳入の状況(H28'!Z17/'【印刷しない】第３表歳入の状況(H28'!CS17*100</f>
        <v>0.9667421726402972</v>
      </c>
      <c r="CN17" s="142">
        <v>0.12</v>
      </c>
      <c r="CO17" s="142">
        <v>0.0923581280509724</v>
      </c>
      <c r="CP17" s="142">
        <v>0.08394370585656673</v>
      </c>
      <c r="CQ17" s="142">
        <v>0.1</v>
      </c>
      <c r="CR17" s="227">
        <f>'【印刷しない】第３表歳入の状況(H28'!AG17/'【印刷しない】第３表歳入の状況(H28'!CS17*100</f>
        <v>0.07887316286804198</v>
      </c>
      <c r="CS17" s="142">
        <v>11.55</v>
      </c>
      <c r="CT17" s="142">
        <v>10.337658803887658</v>
      </c>
      <c r="CU17" s="142">
        <v>17.978845683843183</v>
      </c>
      <c r="CV17" s="142">
        <v>5.8</v>
      </c>
      <c r="CW17" s="227">
        <f>'【印刷しない】第３表歳入の状況(H28'!AJ17/'【印刷しない】第３表歳入の状況(H28'!CS17*100</f>
        <v>5.850972327430979</v>
      </c>
      <c r="CX17" s="142">
        <v>0</v>
      </c>
      <c r="CY17" s="142">
        <v>0</v>
      </c>
      <c r="CZ17" s="142">
        <v>0</v>
      </c>
      <c r="DA17" s="142">
        <v>0</v>
      </c>
      <c r="DB17" s="227">
        <f>'【印刷しない】第３表歳入の状況(H28'!AX17/'【印刷しない】第３表歳入の状況(H28'!CS17*100</f>
        <v>0</v>
      </c>
      <c r="DC17" s="142">
        <v>15.42</v>
      </c>
      <c r="DD17" s="142">
        <v>30.316787594131494</v>
      </c>
      <c r="DE17" s="142">
        <v>28.294302823769158</v>
      </c>
      <c r="DF17" s="142">
        <v>46.9</v>
      </c>
      <c r="DG17" s="227">
        <f>'【印刷しない】第３表歳入の状況(H28'!AY17/'【印刷しない】第３表歳入の状況(H28'!CS17*100</f>
        <v>44.621957418112586</v>
      </c>
      <c r="DH17" s="142">
        <v>0.17</v>
      </c>
      <c r="DI17" s="142">
        <v>0.20467584555323254</v>
      </c>
      <c r="DJ17" s="142">
        <v>0.26621309579573676</v>
      </c>
      <c r="DK17" s="142">
        <v>0.2</v>
      </c>
      <c r="DL17" s="227">
        <f>'【印刷しない】第３表歳入の状況(H28'!BQ17/'【印刷しない】第３表歳入の状況(H28'!CS17*100</f>
        <v>0.14440736973119828</v>
      </c>
      <c r="DM17" s="142">
        <v>0.11</v>
      </c>
      <c r="DN17" s="142">
        <v>0.06768342040677293</v>
      </c>
      <c r="DO17" s="142">
        <v>0.05594572787229474</v>
      </c>
      <c r="DP17" s="142">
        <v>0</v>
      </c>
      <c r="DQ17" s="227">
        <f>'【印刷しない】第３表歳入の状況(H28'!BW17/'【印刷しない】第３表歳入の状況(H28'!CS17*100</f>
        <v>0.04733535074544301</v>
      </c>
      <c r="DR17" s="142">
        <v>8.53</v>
      </c>
      <c r="DS17" s="142">
        <v>6.837447847375365</v>
      </c>
      <c r="DT17" s="142">
        <v>5.15323943386071</v>
      </c>
      <c r="DU17" s="142">
        <v>7</v>
      </c>
      <c r="DV17" s="227">
        <f>'【印刷しない】第３表歳入の状況(H28'!BX17/'【印刷しない】第３表歳入の状況(H28'!CS17*100</f>
        <v>8.015838311390484</v>
      </c>
      <c r="DW17" s="142">
        <v>3.99</v>
      </c>
      <c r="DX17" s="142">
        <v>4.234476316159897</v>
      </c>
      <c r="DY17" s="142">
        <v>3.7346724255411377</v>
      </c>
      <c r="DZ17" s="142">
        <v>2.6</v>
      </c>
      <c r="EA17" s="227">
        <f>'【印刷しない】第３表歳入の状況(H28'!BY17/'【印刷しない】第３表歳入の状況(H28'!CS17*100</f>
        <v>2.692090701541279</v>
      </c>
      <c r="EB17" s="142">
        <v>1.52</v>
      </c>
      <c r="EC17" s="142">
        <v>0.960337035355351</v>
      </c>
      <c r="ED17" s="142">
        <v>1.4481178716128842</v>
      </c>
      <c r="EE17" s="142">
        <v>0.7</v>
      </c>
      <c r="EF17" s="227">
        <f>'【印刷しない】第３表歳入の状況(H28'!CB17/'【印刷しない】第３表歳入の状況(H28'!CS17*100</f>
        <v>0.9666925428669532</v>
      </c>
      <c r="EG17" s="142">
        <v>5.79</v>
      </c>
      <c r="EH17" s="142">
        <v>6.597932773959912</v>
      </c>
      <c r="EI17" s="142">
        <v>6.613366006151853</v>
      </c>
      <c r="EJ17" s="142">
        <v>4.5</v>
      </c>
      <c r="EK17" s="227">
        <f>'【印刷しない】第３表歳入の状況(H28'!CO17/'【印刷しない】第３表歳入の状況(H28'!CS17*100</f>
        <v>4.93281770289434</v>
      </c>
      <c r="EL17" s="37"/>
    </row>
    <row r="18" spans="1:142" s="38" customFormat="1" ht="32.25" customHeight="1" thickBot="1" thickTop="1">
      <c r="A18" s="138" t="s">
        <v>25</v>
      </c>
      <c r="B18" s="129">
        <v>20.96358291275945</v>
      </c>
      <c r="C18" s="129">
        <v>20.394664537849383</v>
      </c>
      <c r="D18" s="247">
        <v>18.834257681505314</v>
      </c>
      <c r="E18" s="247">
        <v>19.7</v>
      </c>
      <c r="F18" s="229">
        <f>'【印刷しない】第３表歳入の状況(H28'!$B18/'【印刷しない】第３表歳入の状況(H28'!$CS18*100</f>
        <v>21.069448744890334</v>
      </c>
      <c r="G18" s="130">
        <v>0.7926185081826215</v>
      </c>
      <c r="H18" s="130">
        <v>0.7094608439871294</v>
      </c>
      <c r="I18" s="247">
        <v>0.604568822965531</v>
      </c>
      <c r="J18" s="247">
        <v>0.7</v>
      </c>
      <c r="K18" s="229">
        <f>'【印刷しない】第３表歳入の状況(H28'!$C18/'【印刷しない】第３表歳入の状況(H28'!$CS18*100</f>
        <v>0.6832684628631551</v>
      </c>
      <c r="L18" s="130">
        <v>0.043256694246552096</v>
      </c>
      <c r="M18" s="130">
        <v>0.04209928736689167</v>
      </c>
      <c r="N18" s="247">
        <v>0.03459520415756729</v>
      </c>
      <c r="O18" s="247">
        <v>0</v>
      </c>
      <c r="P18" s="236">
        <f>'【印刷しない】第３表歳入の状況(H28'!$I18/'【印刷しない】第３表歳入の状況(H28'!$CS18*100</f>
        <v>0.02012825744932639</v>
      </c>
      <c r="Q18" s="130">
        <v>0.04</v>
      </c>
      <c r="R18" s="130">
        <v>0.05498195081596342</v>
      </c>
      <c r="S18" s="130">
        <v>0.09647244113351647</v>
      </c>
      <c r="T18" s="130">
        <v>0.1</v>
      </c>
      <c r="U18" s="229">
        <f>'【印刷しない】第３表歳入の状況(H28'!$J18/'【印刷しない】第３表歳入の状況(H28'!$CS18*100</f>
        <v>0.05590120264361657</v>
      </c>
      <c r="V18" s="130">
        <v>0.01</v>
      </c>
      <c r="W18" s="130">
        <v>0.07424865017737181</v>
      </c>
      <c r="X18" s="130">
        <v>0.050735506129220356</v>
      </c>
      <c r="Y18" s="130">
        <v>0.1</v>
      </c>
      <c r="Z18" s="229">
        <f>'【印刷しない】第３表歳入の状況(H28'!K18/'【印刷しない】第３表歳入の状況(H28'!CS18*100</f>
        <v>0.0298556996309845</v>
      </c>
      <c r="AA18" s="130">
        <v>1.66</v>
      </c>
      <c r="AB18" s="130">
        <v>1.5438404171224485</v>
      </c>
      <c r="AC18" s="130">
        <v>1.6621355260214445</v>
      </c>
      <c r="AD18" s="130">
        <v>2.8</v>
      </c>
      <c r="AE18" s="229">
        <f>'【印刷しない】第３表歳入の状況(H28'!L18/'【印刷しない】第３表歳入の状況(H28'!CS18*100</f>
        <v>2.700046086524325</v>
      </c>
      <c r="AF18" s="130">
        <v>0.03</v>
      </c>
      <c r="AG18" s="130">
        <v>0.03380008204967151</v>
      </c>
      <c r="AH18" s="130">
        <v>0.028050434401769606</v>
      </c>
      <c r="AI18" s="130">
        <v>0</v>
      </c>
      <c r="AJ18" s="229">
        <f>'【印刷しない】第３表歳入の状況(H28'!M18/'【印刷しない】第３表歳入の状況(H28'!CS18*100</f>
        <v>0.040569911231765524</v>
      </c>
      <c r="AK18" s="130">
        <v>0</v>
      </c>
      <c r="AL18" s="130">
        <v>0</v>
      </c>
      <c r="AM18" s="130">
        <v>0</v>
      </c>
      <c r="AN18" s="130">
        <v>0</v>
      </c>
      <c r="AO18" s="229">
        <f>'【印刷しない】第３表歳入の状況(H28'!N18/'【印刷しない】第３表歳入の状況(H28'!CS18*100</f>
        <v>0</v>
      </c>
      <c r="AP18" s="130">
        <v>0.22</v>
      </c>
      <c r="AQ18" s="130">
        <v>0.19194583170349672</v>
      </c>
      <c r="AR18" s="130">
        <v>0.08017379795809411</v>
      </c>
      <c r="AS18" s="130">
        <v>0.1</v>
      </c>
      <c r="AT18" s="229">
        <f>'【印刷しない】第３表歳入の状況(H28'!O18/'【印刷しない】第３表歳入の状況(H28'!CS18*100</f>
        <v>0.11411160916805015</v>
      </c>
      <c r="AU18" s="130">
        <v>0.08</v>
      </c>
      <c r="AV18" s="130">
        <v>0.07000027946704643</v>
      </c>
      <c r="AW18" s="130">
        <v>0.06008380868194787</v>
      </c>
      <c r="AX18" s="130">
        <v>0.1</v>
      </c>
      <c r="AY18" s="229">
        <f>'【印刷しない】第３表歳入の状況(H28'!P18/'【印刷しない】第３表歳入の状況(H28'!CS18*100</f>
        <v>0.11411160916805015</v>
      </c>
      <c r="AZ18" s="130">
        <v>20.01</v>
      </c>
      <c r="BA18" s="130">
        <v>17.248723584269968</v>
      </c>
      <c r="BB18" s="130">
        <v>15.093587582304702</v>
      </c>
      <c r="BC18" s="130">
        <v>15.5</v>
      </c>
      <c r="BD18" s="229">
        <f>'【印刷しない】第３表歳入の状況(H28'!S18/'【印刷しない】第３表歳入の状況(H28'!CS18*100</f>
        <v>14.132037338026867</v>
      </c>
      <c r="BE18" s="130">
        <v>14.09</v>
      </c>
      <c r="BF18" s="130">
        <v>12.292676060210965</v>
      </c>
      <c r="BG18" s="130">
        <v>10.328329780156107</v>
      </c>
      <c r="BH18" s="130">
        <v>10.4</v>
      </c>
      <c r="BI18" s="229">
        <f>'【印刷しない】第３表歳入の状況(H28'!T18/'【印刷しない】第３表歳入の状況(H28'!CS18*100</f>
        <v>10.577849669162314</v>
      </c>
      <c r="BJ18" s="130">
        <v>1.49</v>
      </c>
      <c r="BK18" s="130">
        <v>1.4801948017073332</v>
      </c>
      <c r="BL18" s="130">
        <v>1.3061063886386968</v>
      </c>
      <c r="BM18" s="130">
        <v>1.4</v>
      </c>
      <c r="BN18" s="229">
        <f>'【印刷しない】第３表歳入の状況(H28'!U18/'【印刷しない】第３表歳入の状況(H28'!CS18*100</f>
        <v>1.2188213232352159</v>
      </c>
      <c r="BO18" s="230">
        <v>4.43</v>
      </c>
      <c r="BP18" s="230">
        <v>3.4758527223516698</v>
      </c>
      <c r="BQ18" s="230">
        <v>3.4591514135099</v>
      </c>
      <c r="BR18" s="230">
        <v>3.7</v>
      </c>
      <c r="BS18" s="229">
        <f>'【印刷しない】第３表歳入の状況(H28'!V18/'【印刷しない】第３表歳入の状況(H28'!CS18*100</f>
        <v>2.33536634562934</v>
      </c>
      <c r="BT18" s="130">
        <v>43.83</v>
      </c>
      <c r="BU18" s="130">
        <v>40.36</v>
      </c>
      <c r="BV18" s="130">
        <v>36.54</v>
      </c>
      <c r="BW18" s="130">
        <v>39.1</v>
      </c>
      <c r="BX18" s="229">
        <f>'【印刷しない】第３表歳入の状況(H28'!DN18</f>
        <v>41.54</v>
      </c>
      <c r="BY18" s="130">
        <v>0.04</v>
      </c>
      <c r="BZ18" s="130">
        <v>0.033114807588241646</v>
      </c>
      <c r="CA18" s="130">
        <v>0.026208186539415926</v>
      </c>
      <c r="CB18" s="130">
        <v>0</v>
      </c>
      <c r="CC18" s="229">
        <f>'【印刷しない】第３表歳入の状況(H28'!W18/'【印刷しない】第３表歳入の状況(H28'!CS18*100</f>
        <v>0.028165729313182283</v>
      </c>
      <c r="CD18" s="130">
        <v>0.52</v>
      </c>
      <c r="CE18" s="130">
        <v>0.7778342947070747</v>
      </c>
      <c r="CF18" s="130">
        <v>0.5772236931578636</v>
      </c>
      <c r="CG18" s="130">
        <v>0.5</v>
      </c>
      <c r="CH18" s="229">
        <f>'【印刷しない】第３表歳入の状況(H28'!X18/'【印刷しない】第３表歳入の状況(H28'!CS18*100</f>
        <v>0.4221823497687867</v>
      </c>
      <c r="CI18" s="130">
        <v>1</v>
      </c>
      <c r="CJ18" s="130">
        <v>0.9309606623149332</v>
      </c>
      <c r="CK18" s="130">
        <v>0.8267811285722045</v>
      </c>
      <c r="CL18" s="130">
        <v>0.9</v>
      </c>
      <c r="CM18" s="229">
        <f>'【印刷しない】第３表歳入の状況(H28'!Z18/'【印刷しない】第３表歳入の状況(H28'!CS18*100</f>
        <v>0.9415985677869297</v>
      </c>
      <c r="CN18" s="130">
        <v>0.67</v>
      </c>
      <c r="CO18" s="130">
        <v>0.4609446022987737</v>
      </c>
      <c r="CP18" s="130">
        <v>0.396958910815018</v>
      </c>
      <c r="CQ18" s="130">
        <v>0.4</v>
      </c>
      <c r="CR18" s="229">
        <f>'【印刷しない】第３表歳入の状況(H28'!AG18/'【印刷しない】第３表歳入の状況(H28'!CS18*100</f>
        <v>0.3749411213534293</v>
      </c>
      <c r="CS18" s="130">
        <v>20.81</v>
      </c>
      <c r="CT18" s="130">
        <v>14.575981090412817</v>
      </c>
      <c r="CU18" s="130">
        <v>13.145660276675821</v>
      </c>
      <c r="CV18" s="130">
        <v>9.7</v>
      </c>
      <c r="CW18" s="229">
        <f>'【印刷しない】第３表歳入の状況(H28'!AJ18/'【印刷しない】第３表歳入の状況(H28'!CS18*100</f>
        <v>11.688242909493514</v>
      </c>
      <c r="CX18" s="130">
        <v>0.00067</v>
      </c>
      <c r="CY18" s="130">
        <v>0.0006393550740355283</v>
      </c>
      <c r="CZ18" s="130">
        <v>0.000566675442459992</v>
      </c>
      <c r="DA18" s="130">
        <v>0.000566675442459992</v>
      </c>
      <c r="DB18" s="229">
        <f>'【印刷しない】第３表歳入の状況(H28'!AX18/'【印刷しない】第３表歳入の状況(H28'!CS18*100</f>
        <v>0.0006341474693493815</v>
      </c>
      <c r="DC18" s="130">
        <v>15.4</v>
      </c>
      <c r="DD18" s="130">
        <v>22.72086210249316</v>
      </c>
      <c r="DE18" s="130">
        <v>27.70628371015374</v>
      </c>
      <c r="DF18" s="130">
        <v>30.2</v>
      </c>
      <c r="DG18" s="229">
        <f>'【印刷しない】第３表歳入の状況(H28'!AY18/'【印刷しない】第３表歳入の状況(H28'!CS18*100</f>
        <v>28.89396432729464</v>
      </c>
      <c r="DH18" s="130">
        <v>0.18</v>
      </c>
      <c r="DI18" s="130">
        <v>0.24801681663942035</v>
      </c>
      <c r="DJ18" s="130">
        <v>0.4737808308999527</v>
      </c>
      <c r="DK18" s="130">
        <v>0.2</v>
      </c>
      <c r="DL18" s="229">
        <f>'【印刷しない】第３表歳入の状況(H28'!BQ18/'【印刷しない】第３表歳入の状況(H28'!CS18*100</f>
        <v>0.20494332559814046</v>
      </c>
      <c r="DM18" s="130">
        <v>0.28</v>
      </c>
      <c r="DN18" s="130">
        <v>0.13795518117621505</v>
      </c>
      <c r="DO18" s="130">
        <v>0.08503401626855558</v>
      </c>
      <c r="DP18" s="130">
        <v>0.1</v>
      </c>
      <c r="DQ18" s="229">
        <f>'【印刷しない】第３表歳入の状況(H28'!BW18/'【印刷しない】第３表歳入の状況(H28'!CS18*100</f>
        <v>0.11524373809891342</v>
      </c>
      <c r="DR18" s="130">
        <v>3.6</v>
      </c>
      <c r="DS18" s="130">
        <v>6.843147669177298</v>
      </c>
      <c r="DT18" s="130">
        <v>7.064585321068882</v>
      </c>
      <c r="DU18" s="130">
        <v>5.5</v>
      </c>
      <c r="DV18" s="229">
        <f>'【印刷しない】第３表歳入の状況(H28'!BX18/'【印刷しない】第３表歳入の状況(H28'!CS18*100</f>
        <v>5.360229037967082</v>
      </c>
      <c r="DW18" s="130">
        <v>4.95</v>
      </c>
      <c r="DX18" s="130">
        <v>4.58552595219295</v>
      </c>
      <c r="DY18" s="130">
        <v>5.124279855408523</v>
      </c>
      <c r="DZ18" s="130">
        <v>5.8</v>
      </c>
      <c r="EA18" s="229">
        <f>'【印刷しない】第３表歳入の状況(H28'!BY18/'【印刷しない】第３表歳入の状況(H28'!CS18*100</f>
        <v>5.109173446233103</v>
      </c>
      <c r="EB18" s="130">
        <v>3.09</v>
      </c>
      <c r="EC18" s="130">
        <v>2.7213927403148785</v>
      </c>
      <c r="ED18" s="130">
        <v>2.4221426306871705</v>
      </c>
      <c r="EE18" s="130">
        <v>2.2</v>
      </c>
      <c r="EF18" s="229">
        <f>'【印刷しない】第３表歳入の状況(H28'!CB18/'【印刷しない】第３表歳入の状況(H28'!CS18*100</f>
        <v>2.434448210313619</v>
      </c>
      <c r="EG18" s="130">
        <v>5.57</v>
      </c>
      <c r="EH18" s="130">
        <v>5.599859260800829</v>
      </c>
      <c r="EI18" s="130">
        <v>5.605833959051284</v>
      </c>
      <c r="EJ18" s="130">
        <v>5.3</v>
      </c>
      <c r="EK18" s="229">
        <f>'【印刷しない】第３表歳入の状況(H28'!CO18/'【印刷しない】第３表歳入の状況(H28'!CS18*100</f>
        <v>5.508019414289936</v>
      </c>
      <c r="EL18" s="37"/>
    </row>
    <row r="19" spans="1:142" s="38" customFormat="1" ht="32.25" customHeight="1" thickTop="1">
      <c r="A19" s="67" t="s">
        <v>26</v>
      </c>
      <c r="B19" s="131">
        <v>16.546713710981383</v>
      </c>
      <c r="C19" s="131">
        <v>9.72374000820954</v>
      </c>
      <c r="D19" s="248">
        <v>12.71786296739851</v>
      </c>
      <c r="E19" s="248">
        <v>10.7</v>
      </c>
      <c r="F19" s="231">
        <f>'【印刷しない】第３表歳入の状況(H28'!$B19/'【印刷しない】第３表歳入の状況(H28'!$CS19*100</f>
        <v>16.85385985737605</v>
      </c>
      <c r="G19" s="132">
        <v>1.066170352913991</v>
      </c>
      <c r="H19" s="132">
        <v>0.5736975669491367</v>
      </c>
      <c r="I19" s="248">
        <v>0.7262395890091071</v>
      </c>
      <c r="J19" s="248">
        <v>0.6</v>
      </c>
      <c r="K19" s="231">
        <f>'【印刷しない】第３表歳入の状況(H28'!$C19/'【印刷しない】第３表歳入の状況(H28'!$CS19*100</f>
        <v>0.8891463781130529</v>
      </c>
      <c r="L19" s="132">
        <v>0.033305264982188845</v>
      </c>
      <c r="M19" s="132">
        <v>0.02011527504519553</v>
      </c>
      <c r="N19" s="248">
        <v>0.023998852106487757</v>
      </c>
      <c r="O19" s="248">
        <v>0</v>
      </c>
      <c r="P19" s="231">
        <f>'【印刷しない】第３表歳入の状況(H28'!$I19/'【印刷しない】第３表歳入の状況(H28'!$CS19*100</f>
        <v>0.016660483350623638</v>
      </c>
      <c r="Q19" s="132">
        <v>0.03</v>
      </c>
      <c r="R19" s="132">
        <v>0.026295049424332494</v>
      </c>
      <c r="S19" s="132">
        <v>0.06676351236658316</v>
      </c>
      <c r="T19" s="132">
        <v>0</v>
      </c>
      <c r="U19" s="231">
        <f>'【印刷しない】第３表歳入の状況(H28'!$J19/'【印刷しない】第３表歳入の状況(H28'!$CS19*100</f>
        <v>0.046279120418398996</v>
      </c>
      <c r="V19" s="132">
        <v>0</v>
      </c>
      <c r="W19" s="132">
        <v>0.03553917473527291</v>
      </c>
      <c r="X19" s="132">
        <v>0.03512141506010029</v>
      </c>
      <c r="Y19" s="132">
        <v>0</v>
      </c>
      <c r="Z19" s="231">
        <f>'【印刷しない】第３表歳入の状況(H28'!K19/'【印刷しない】第３表歳入の状況(H28'!CS19*100</f>
        <v>0.024575808773908435</v>
      </c>
      <c r="AA19" s="132">
        <v>1.42</v>
      </c>
      <c r="AB19" s="132">
        <v>0.8200276054242515</v>
      </c>
      <c r="AC19" s="132">
        <v>1.287863370661755</v>
      </c>
      <c r="AD19" s="132">
        <v>1.8</v>
      </c>
      <c r="AE19" s="231">
        <f>'【印刷しない】第３表歳入の状況(H28'!L19/'【印刷しない】第３表歳入の状況(H28'!CS19*100</f>
        <v>2.626905008179595</v>
      </c>
      <c r="AF19" s="132">
        <v>0</v>
      </c>
      <c r="AG19" s="132">
        <v>0</v>
      </c>
      <c r="AH19" s="132">
        <v>0</v>
      </c>
      <c r="AI19" s="132">
        <v>0</v>
      </c>
      <c r="AJ19" s="231">
        <f>'【印刷しない】第３表歳入の状況(H28'!M19/'【印刷しない】第３表歳入の状況(H28'!CS19*100</f>
        <v>0</v>
      </c>
      <c r="AK19" s="132">
        <v>0</v>
      </c>
      <c r="AL19" s="132">
        <v>0</v>
      </c>
      <c r="AM19" s="132">
        <v>0</v>
      </c>
      <c r="AN19" s="132">
        <v>0</v>
      </c>
      <c r="AO19" s="231">
        <f>'【印刷しない】第３表歳入の状況(H28'!N19/'【印刷しない】第３表歳入の状況(H28'!CS19*100</f>
        <v>0</v>
      </c>
      <c r="AP19" s="132">
        <v>0.3</v>
      </c>
      <c r="AQ19" s="132">
        <v>0.1570188009603384</v>
      </c>
      <c r="AR19" s="132">
        <v>0.09758970497073528</v>
      </c>
      <c r="AS19" s="132">
        <v>0.1</v>
      </c>
      <c r="AT19" s="231">
        <f>'【印刷しない】第３表歳入の状況(H28'!O19/'【印刷しない】第３表歳入の状況(H28'!CS19*100</f>
        <v>0.15706814303656905</v>
      </c>
      <c r="AU19" s="132">
        <v>0.06</v>
      </c>
      <c r="AV19" s="132">
        <v>0.03871296677178363</v>
      </c>
      <c r="AW19" s="132">
        <v>0.04441522609469559</v>
      </c>
      <c r="AX19" s="132">
        <v>0</v>
      </c>
      <c r="AY19" s="231">
        <f>'【印刷しない】第３表歳入の状況(H28'!P19/'【印刷しない】第３表歳入の状況(H28'!CS19*100</f>
        <v>0.15706814303656905</v>
      </c>
      <c r="AZ19" s="132">
        <v>24.47</v>
      </c>
      <c r="BA19" s="132">
        <v>16.923950543710703</v>
      </c>
      <c r="BB19" s="132">
        <v>16.810703544308783</v>
      </c>
      <c r="BC19" s="132">
        <v>14.6</v>
      </c>
      <c r="BD19" s="231">
        <f>'【印刷しない】第３表歳入の状況(H28'!S19/'【印刷しない】第３表歳入の状況(H28'!CS19*100</f>
        <v>23.37018981205698</v>
      </c>
      <c r="BE19" s="132">
        <v>20.39</v>
      </c>
      <c r="BF19" s="132">
        <v>11.379904949670955</v>
      </c>
      <c r="BG19" s="132">
        <v>14.502002717806697</v>
      </c>
      <c r="BH19" s="132">
        <v>12.9</v>
      </c>
      <c r="BI19" s="231">
        <f>'【印刷しない】第３表歳入の状況(H28'!T19/'【印刷しない】第３表歳入の状況(H28'!CS19*100</f>
        <v>20.67265967445543</v>
      </c>
      <c r="BJ19" s="132">
        <v>1.88</v>
      </c>
      <c r="BK19" s="132">
        <v>1.094600744987488</v>
      </c>
      <c r="BL19" s="132">
        <v>1.4336008312849748</v>
      </c>
      <c r="BM19" s="132">
        <v>1.2</v>
      </c>
      <c r="BN19" s="231">
        <f>'【印刷しない】第３表歳入の状況(H28'!U19/'【印刷しない】第３表歳入の状況(H28'!CS19*100</f>
        <v>1.7861570150337562</v>
      </c>
      <c r="BO19" s="232">
        <v>2.19</v>
      </c>
      <c r="BP19" s="232">
        <v>4.449444849052262</v>
      </c>
      <c r="BQ19" s="232">
        <v>0.8750999952171103</v>
      </c>
      <c r="BR19" s="232">
        <v>0.5</v>
      </c>
      <c r="BS19" s="233">
        <f>'【印刷しない】第３表歳入の状況(H28'!V19/'【印刷しない】第３表歳入の状況(H28'!CS19*100</f>
        <v>0.9113731225677928</v>
      </c>
      <c r="BT19" s="132">
        <v>43.92</v>
      </c>
      <c r="BU19" s="132">
        <v>28.32</v>
      </c>
      <c r="BV19" s="132">
        <v>31.81</v>
      </c>
      <c r="BW19" s="132">
        <v>28.1</v>
      </c>
      <c r="BX19" s="231">
        <f>'【印刷しない】第３表歳入の状況(H28'!DN19</f>
        <v>44.82</v>
      </c>
      <c r="BY19" s="132">
        <v>0.03</v>
      </c>
      <c r="BZ19" s="132">
        <v>0.014759956988186636</v>
      </c>
      <c r="CA19" s="132">
        <v>0.016449389056185825</v>
      </c>
      <c r="CB19" s="132">
        <v>0</v>
      </c>
      <c r="CC19" s="231">
        <f>'【印刷しない】第３表歳入の状況(H28'!W19/'【印刷しない】第３表歳入の状況(H28'!CS19*100</f>
        <v>0.02437154231137205</v>
      </c>
      <c r="CD19" s="132">
        <v>0.71</v>
      </c>
      <c r="CE19" s="132">
        <v>0.3902304990178755</v>
      </c>
      <c r="CF19" s="132">
        <v>0.512294370914029</v>
      </c>
      <c r="CG19" s="132">
        <v>0.4</v>
      </c>
      <c r="CH19" s="231">
        <f>'【印刷しない】第３表歳入の状況(H28'!X19/'【印刷しない】第３表歳入の状況(H28'!CS19*100</f>
        <v>0.6896929441001846</v>
      </c>
      <c r="CI19" s="132">
        <v>0.87</v>
      </c>
      <c r="CJ19" s="132">
        <v>0.5040638400607267</v>
      </c>
      <c r="CK19" s="132">
        <v>0.6313883228094131</v>
      </c>
      <c r="CL19" s="132">
        <v>0.7</v>
      </c>
      <c r="CM19" s="231">
        <f>'【印刷しない】第３表歳入の状況(H28'!Z19/'【印刷しない】第３表歳入の状況(H28'!CS19*100</f>
        <v>1.0169788836991023</v>
      </c>
      <c r="CN19" s="132">
        <v>0.1</v>
      </c>
      <c r="CO19" s="132">
        <v>0.05780679150637801</v>
      </c>
      <c r="CP19" s="132">
        <v>0.07070236265369723</v>
      </c>
      <c r="CQ19" s="132">
        <v>0.1</v>
      </c>
      <c r="CR19" s="231">
        <f>'【印刷しない】第３表歳入の状況(H28'!AG19/'【印刷しない】第３表歳入の状況(H28'!CS19*100</f>
        <v>0.09469027203952148</v>
      </c>
      <c r="CS19" s="132">
        <v>10.35</v>
      </c>
      <c r="CT19" s="132">
        <v>10.693431972357804</v>
      </c>
      <c r="CU19" s="132">
        <v>7.548909735618742</v>
      </c>
      <c r="CV19" s="132">
        <v>13.6</v>
      </c>
      <c r="CW19" s="231">
        <f>'【印刷しない】第３表歳入の状況(H28'!AJ19/'【印刷しない】第３表歳入の状況(H28'!CS19*100</f>
        <v>8.03521707013974</v>
      </c>
      <c r="CX19" s="132">
        <v>0</v>
      </c>
      <c r="CY19" s="132">
        <v>0</v>
      </c>
      <c r="CZ19" s="132">
        <v>0</v>
      </c>
      <c r="DA19" s="132">
        <v>0</v>
      </c>
      <c r="DB19" s="231">
        <f>'【印刷しない】第３表歳入の状況(H28'!AX19/'【印刷しない】第３表歳入の状況(H28'!CS19*100</f>
        <v>0</v>
      </c>
      <c r="DC19" s="132">
        <v>31.93</v>
      </c>
      <c r="DD19" s="132">
        <v>51.48028579012319</v>
      </c>
      <c r="DE19" s="132">
        <v>45.547429853296585</v>
      </c>
      <c r="DF19" s="132">
        <v>32.2</v>
      </c>
      <c r="DG19" s="231">
        <f>'【印刷しない】第３表歳入の状況(H28'!AY19/'【印刷しない】第３表歳入の状況(H28'!CS19*100</f>
        <v>17.94463000066642</v>
      </c>
      <c r="DH19" s="132">
        <v>0.01</v>
      </c>
      <c r="DI19" s="132">
        <v>0.02681307065328022</v>
      </c>
      <c r="DJ19" s="132">
        <v>0.05201158021984412</v>
      </c>
      <c r="DK19" s="132">
        <v>0.1</v>
      </c>
      <c r="DL19" s="231">
        <f>'【印刷しない】第３表歳入の状況(H28'!BQ19/'【印刷しない】第３表歳入の状況(H28'!CS19*100</f>
        <v>0.04196399139731793</v>
      </c>
      <c r="DM19" s="132">
        <v>0.08</v>
      </c>
      <c r="DN19" s="132">
        <v>0.025609218501500292</v>
      </c>
      <c r="DO19" s="132">
        <v>0.042295749511629455</v>
      </c>
      <c r="DP19" s="132">
        <v>0.1</v>
      </c>
      <c r="DQ19" s="231">
        <f>'【印刷しない】第３表歳入の状況(H28'!BW19/'【印刷しない】第３表歳入の状況(H28'!CS19*100</f>
        <v>0.5058148278557153</v>
      </c>
      <c r="DR19" s="132">
        <v>3.18</v>
      </c>
      <c r="DS19" s="132">
        <v>3.3265134500928863</v>
      </c>
      <c r="DT19" s="132">
        <v>4.096441811458491</v>
      </c>
      <c r="DU19" s="132">
        <v>15</v>
      </c>
      <c r="DV19" s="231">
        <f>'【印刷しない】第３表歳入の状況(H28'!BX19/'【印刷しない】第３表歳入の状況(H28'!CS19*100</f>
        <v>15.450766292867552</v>
      </c>
      <c r="DW19" s="132">
        <v>4.03</v>
      </c>
      <c r="DX19" s="132">
        <v>2.047883839503307</v>
      </c>
      <c r="DY19" s="132">
        <v>6.491515997828006</v>
      </c>
      <c r="DZ19" s="132">
        <v>4.9</v>
      </c>
      <c r="EA19" s="231">
        <f>'【印刷しない】第３表歳入の状況(H28'!BY19/'【印刷しない】第３表歳入の状況(H28'!CS19*100</f>
        <v>3.4903265786669726</v>
      </c>
      <c r="EB19" s="132">
        <v>1.06</v>
      </c>
      <c r="EC19" s="132">
        <v>0.7517655403815059</v>
      </c>
      <c r="ED19" s="132">
        <v>1.1167953514064042</v>
      </c>
      <c r="EE19" s="132">
        <v>0.9</v>
      </c>
      <c r="EF19" s="231">
        <f>'【印刷しない】第３表歳入の状況(H28'!CB19/'【印刷しない】第３表歳入の状況(H28'!CS19*100</f>
        <v>1.1348406325825944</v>
      </c>
      <c r="EG19" s="132">
        <v>3.7</v>
      </c>
      <c r="EH19" s="132">
        <v>2.3617390395828046</v>
      </c>
      <c r="EI19" s="132">
        <v>2.0632072932502172</v>
      </c>
      <c r="EJ19" s="132">
        <v>3.9</v>
      </c>
      <c r="EK19" s="231">
        <f>'【印刷しない】第３表歳入の状況(H28'!CO19/'【印刷しない】第３表歳入の状況(H28'!CS19*100</f>
        <v>7.523389148293111</v>
      </c>
      <c r="EL19" s="37"/>
    </row>
    <row r="20" spans="1:142" s="38" customFormat="1" ht="32.25" customHeight="1">
      <c r="A20" s="64" t="s">
        <v>27</v>
      </c>
      <c r="B20" s="133">
        <v>12.66624534486793</v>
      </c>
      <c r="C20" s="133">
        <v>9.322704293683563</v>
      </c>
      <c r="D20" s="55">
        <v>8.078412111044177</v>
      </c>
      <c r="E20" s="55">
        <v>7.3</v>
      </c>
      <c r="F20" s="224">
        <f>'【印刷しない】第３表歳入の状況(H28'!$B20/'【印刷しない】第３表歳入の状況(H28'!$CS20*100</f>
        <v>9.976207231661137</v>
      </c>
      <c r="G20" s="134">
        <v>0.8824286213082406</v>
      </c>
      <c r="H20" s="134">
        <v>0.6177135655305253</v>
      </c>
      <c r="I20" s="55">
        <v>0.4927536543410632</v>
      </c>
      <c r="J20" s="55">
        <v>0.5</v>
      </c>
      <c r="K20" s="224">
        <f>'【印刷しない】第３表歳入の状況(H28'!$C20/'【印刷しない】第３表歳入の状況(H28'!$CS20*100</f>
        <v>0.6041800723646049</v>
      </c>
      <c r="L20" s="134">
        <v>0.02855949493867144</v>
      </c>
      <c r="M20" s="134">
        <v>0.02132588907375125</v>
      </c>
      <c r="N20" s="55">
        <v>0.016452886617309797</v>
      </c>
      <c r="O20" s="55">
        <v>0</v>
      </c>
      <c r="P20" s="224">
        <f>'【印刷しない】第３表歳入の状況(H28'!$I20/'【印刷しない】第３表歳入の状況(H28'!$CS20*100</f>
        <v>0.009873570723995959</v>
      </c>
      <c r="Q20" s="134">
        <v>0.03</v>
      </c>
      <c r="R20" s="134">
        <v>0.027843320103304488</v>
      </c>
      <c r="S20" s="134">
        <v>0.04524767729485525</v>
      </c>
      <c r="T20" s="134">
        <v>0</v>
      </c>
      <c r="U20" s="224">
        <f>'【印刷しない】第３表歳入の状況(H28'!$J20/'【印刷しない】第３表歳入の状況(H28'!$CS20*100</f>
        <v>0.02741131572518364</v>
      </c>
      <c r="V20" s="134">
        <v>0</v>
      </c>
      <c r="W20" s="134">
        <v>0.03752330782916553</v>
      </c>
      <c r="X20" s="134">
        <v>0.023752343663095036</v>
      </c>
      <c r="Y20" s="134">
        <v>0</v>
      </c>
      <c r="Z20" s="224">
        <f>'【印刷しない】第３表歳入の状況(H28'!K20/'【印刷しない】第３表歳入の状況(H28'!CS20*100</f>
        <v>0.01456721676409682</v>
      </c>
      <c r="AA20" s="134">
        <v>1.17</v>
      </c>
      <c r="AB20" s="134">
        <v>0.8476827220552858</v>
      </c>
      <c r="AC20" s="134">
        <v>0.8851509697888459</v>
      </c>
      <c r="AD20" s="134">
        <v>1.3</v>
      </c>
      <c r="AE20" s="224">
        <f>'【印刷しない】第３表歳入の状況(H28'!L20/'【印刷しない】第３表歳入の状況(H28'!CS20*100</f>
        <v>1.5879323400352043</v>
      </c>
      <c r="AF20" s="134">
        <v>0.04</v>
      </c>
      <c r="AG20" s="134">
        <v>0</v>
      </c>
      <c r="AH20" s="134">
        <v>0</v>
      </c>
      <c r="AI20" s="134">
        <v>0</v>
      </c>
      <c r="AJ20" s="224">
        <f>'【印刷しない】第３表歳入の状況(H28'!M20/'【印刷しない】第３表歳入の状況(H28'!CS20*100</f>
        <v>0.010264707894004363</v>
      </c>
      <c r="AK20" s="134">
        <v>0</v>
      </c>
      <c r="AL20" s="134">
        <v>0</v>
      </c>
      <c r="AM20" s="134">
        <v>0</v>
      </c>
      <c r="AN20" s="134">
        <v>0</v>
      </c>
      <c r="AO20" s="224">
        <f>'【印刷しない】第３表歳入の状況(H28'!N20/'【印刷しない】第３表歳入の状況(H28'!CS20*100</f>
        <v>0</v>
      </c>
      <c r="AP20" s="134">
        <v>0.25</v>
      </c>
      <c r="AQ20" s="134">
        <v>0.169495944021037</v>
      </c>
      <c r="AR20" s="134">
        <v>0.0663757989770729</v>
      </c>
      <c r="AS20" s="134">
        <v>0.1</v>
      </c>
      <c r="AT20" s="224">
        <f>'【印刷しない】第３表歳入の状況(H28'!O20/'【印刷しない】第３表歳入の状況(H28'!CS20*100</f>
        <v>0.10224537049517014</v>
      </c>
      <c r="AU20" s="134">
        <v>0.05</v>
      </c>
      <c r="AV20" s="134">
        <v>0.03644419219968212</v>
      </c>
      <c r="AW20" s="134">
        <v>0.03035320236584807</v>
      </c>
      <c r="AX20" s="134">
        <v>0</v>
      </c>
      <c r="AY20" s="224">
        <f>'【印刷しない】第３表歳入の状況(H28'!P20/'【印刷しない】第３表歳入の状況(H28'!CS20*100</f>
        <v>0.10224537049517014</v>
      </c>
      <c r="AZ20" s="134">
        <v>36.1</v>
      </c>
      <c r="BA20" s="134">
        <v>31.608771222785453</v>
      </c>
      <c r="BB20" s="134">
        <v>23.94032035570478</v>
      </c>
      <c r="BC20" s="134">
        <v>18.9</v>
      </c>
      <c r="BD20" s="224">
        <f>'【印刷しない】第３表歳入の状況(H28'!S20/'【印刷しない】第３表歳入の状況(H28'!CS20*100</f>
        <v>25.639496058870158</v>
      </c>
      <c r="BE20" s="134">
        <v>30.69</v>
      </c>
      <c r="BF20" s="134">
        <v>22.347512414103466</v>
      </c>
      <c r="BG20" s="134">
        <v>18.62890402279795</v>
      </c>
      <c r="BH20" s="134">
        <v>17.2</v>
      </c>
      <c r="BI20" s="224">
        <f>'【印刷しない】第３表歳入の状況(H28'!T20/'【印刷しない】第３表歳入の状況(H28'!CS20*100</f>
        <v>22.821331606409874</v>
      </c>
      <c r="BJ20" s="134">
        <v>2.25</v>
      </c>
      <c r="BK20" s="134">
        <v>1.6514849699493006</v>
      </c>
      <c r="BL20" s="134">
        <v>1.403063120868082</v>
      </c>
      <c r="BM20" s="134">
        <v>1.2</v>
      </c>
      <c r="BN20" s="224">
        <f>'【印刷しない】第３表歳入の状況(H28'!U20/'【印刷しない】第３表歳入の状況(H28'!CS20*100</f>
        <v>1.613387969910346</v>
      </c>
      <c r="BO20" s="143">
        <v>3.15</v>
      </c>
      <c r="BP20" s="143">
        <v>7.6097738387326865</v>
      </c>
      <c r="BQ20" s="143">
        <v>3.9083532120387483</v>
      </c>
      <c r="BR20" s="143" t="s">
        <v>363</v>
      </c>
      <c r="BS20" s="226">
        <f>'【印刷しない】第３表歳入の状況(H28'!V20/'【印刷しない】第３表歳入の状況(H28'!CS20*100</f>
        <v>1.2047764825499436</v>
      </c>
      <c r="BT20" s="134">
        <v>51.2</v>
      </c>
      <c r="BU20" s="134">
        <v>42.69</v>
      </c>
      <c r="BV20" s="134">
        <v>33.58</v>
      </c>
      <c r="BW20" s="134">
        <v>28.2</v>
      </c>
      <c r="BX20" s="224">
        <f>'【印刷しない】第３表歳入の状況(H28'!DN20</f>
        <v>37.52</v>
      </c>
      <c r="BY20" s="134">
        <v>0.02</v>
      </c>
      <c r="BZ20" s="134">
        <v>0.013248548322370516</v>
      </c>
      <c r="CA20" s="134">
        <v>0.009753507635411197</v>
      </c>
      <c r="CB20" s="134">
        <v>0</v>
      </c>
      <c r="CC20" s="224">
        <f>'【印刷しない】第３表歳入の状況(H28'!W20/'【印刷しない】第３表歳入の状況(H28'!CS20*100</f>
        <v>0.01315066593217449</v>
      </c>
      <c r="CD20" s="134">
        <v>0.77</v>
      </c>
      <c r="CE20" s="134">
        <v>0.0995991673073693</v>
      </c>
      <c r="CF20" s="134">
        <v>0.08856973095186532</v>
      </c>
      <c r="CG20" s="134">
        <v>0.1</v>
      </c>
      <c r="CH20" s="224">
        <f>'【印刷しない】第３表歳入の状況(H28'!X20/'【印刷しない】第３表歳入の状況(H28'!CS20*100</f>
        <v>0.35808079350526245</v>
      </c>
      <c r="CI20" s="134">
        <v>1.58</v>
      </c>
      <c r="CJ20" s="134">
        <v>1.1045015575591728</v>
      </c>
      <c r="CK20" s="134">
        <v>0.8954955990991306</v>
      </c>
      <c r="CL20" s="134">
        <v>0.8</v>
      </c>
      <c r="CM20" s="224">
        <f>'【印刷しない】第３表歳入の状況(H28'!Z20/'【印刷しない】第３表歳入の状況(H28'!CS20*100</f>
        <v>1.043649111056211</v>
      </c>
      <c r="CN20" s="134">
        <v>0.09</v>
      </c>
      <c r="CO20" s="134">
        <v>0.06514225735604277</v>
      </c>
      <c r="CP20" s="134">
        <v>0.05347859879801677</v>
      </c>
      <c r="CQ20" s="134">
        <v>0</v>
      </c>
      <c r="CR20" s="224">
        <f>'【印刷しない】第３表歳入の状況(H28'!AG20/'【印刷しない】第３表歳入の状況(H28'!CS20*100</f>
        <v>0.057560591640426116</v>
      </c>
      <c r="CS20" s="134">
        <v>4.56</v>
      </c>
      <c r="CT20" s="134">
        <v>4.198443594732891</v>
      </c>
      <c r="CU20" s="134">
        <v>4.679166919684656</v>
      </c>
      <c r="CV20" s="134">
        <v>5.8</v>
      </c>
      <c r="CW20" s="224">
        <f>'【印刷しない】第３表歳入の状況(H28'!AJ20/'【印刷しない】第３表歳入の状況(H28'!CS20*100</f>
        <v>9.826454551922243</v>
      </c>
      <c r="CX20" s="134">
        <v>0</v>
      </c>
      <c r="CY20" s="134">
        <v>0</v>
      </c>
      <c r="CZ20" s="134">
        <v>0</v>
      </c>
      <c r="DA20" s="134">
        <v>0</v>
      </c>
      <c r="DB20" s="224">
        <f>'【印刷しない】第３表歳入の状況(H28'!AX20/'【印刷しない】第３表歳入の状況(H28'!CS20*100</f>
        <v>0</v>
      </c>
      <c r="DC20" s="134">
        <v>21.67</v>
      </c>
      <c r="DD20" s="134">
        <v>27.58821075790671</v>
      </c>
      <c r="DE20" s="134">
        <v>42.94004575281763</v>
      </c>
      <c r="DF20" s="134">
        <v>49.6</v>
      </c>
      <c r="DG20" s="224">
        <f>'【印刷しない】第３表歳入の状況(H28'!AY20/'【印刷しない】第３表歳入の状況(H28'!CS20*100</f>
        <v>30.038975233300107</v>
      </c>
      <c r="DH20" s="134">
        <v>0.02</v>
      </c>
      <c r="DI20" s="134">
        <v>0.36613004347660716</v>
      </c>
      <c r="DJ20" s="134">
        <v>0.05882556303891712</v>
      </c>
      <c r="DK20" s="134">
        <v>0.1</v>
      </c>
      <c r="DL20" s="224">
        <f>'【印刷しない】第３表歳入の状況(H28'!BQ20/'【印刷しない】第３表歳入の状況(H28'!CS20*100</f>
        <v>0.06027740928075477</v>
      </c>
      <c r="DM20" s="134">
        <v>0.04</v>
      </c>
      <c r="DN20" s="134">
        <v>0.055846904904057</v>
      </c>
      <c r="DO20" s="134">
        <v>0.03524339076707352</v>
      </c>
      <c r="DP20" s="134">
        <v>0.1</v>
      </c>
      <c r="DQ20" s="224">
        <f>'【印刷しない】第３表歳入の状況(H28'!BW20/'【印刷しない】第３表歳入の状況(H28'!CS20*100</f>
        <v>0.5032983963270318</v>
      </c>
      <c r="DR20" s="134">
        <v>1.47</v>
      </c>
      <c r="DS20" s="134">
        <v>5.010547553954713</v>
      </c>
      <c r="DT20" s="134">
        <v>1.4482570598288578</v>
      </c>
      <c r="DU20" s="134">
        <v>1.8</v>
      </c>
      <c r="DV20" s="224">
        <f>'【印刷しない】第３表歳入の状況(H28'!BX20/'【印刷しない】第３表歳入の状況(H28'!CS20*100</f>
        <v>0.9355049691863194</v>
      </c>
      <c r="DW20" s="134">
        <v>10.74</v>
      </c>
      <c r="DX20" s="134">
        <v>7.293304482838643</v>
      </c>
      <c r="DY20" s="134">
        <v>5.836744374089023</v>
      </c>
      <c r="DZ20" s="134">
        <v>4.8</v>
      </c>
      <c r="EA20" s="224">
        <f>'【印刷しない】第３表歳入の状況(H28'!BY20/'【印刷しない】第３表歳入の状況(H28'!CS20*100</f>
        <v>7.557393829779429</v>
      </c>
      <c r="EB20" s="134">
        <v>1.14</v>
      </c>
      <c r="EC20" s="134">
        <v>2.138881967828251</v>
      </c>
      <c r="ED20" s="134">
        <v>2.7524864279359087</v>
      </c>
      <c r="EE20" s="134">
        <v>1</v>
      </c>
      <c r="EF20" s="224">
        <f>'【印刷しない】第３表歳入の状況(H28'!CB20/'【印刷しない】第３表歳入の状況(H28'!CS20*100</f>
        <v>1.2657515959717944</v>
      </c>
      <c r="EG20" s="134">
        <v>6.63</v>
      </c>
      <c r="EH20" s="134">
        <v>9.376638706531407</v>
      </c>
      <c r="EI20" s="134">
        <v>7.6231140755564555</v>
      </c>
      <c r="EJ20" s="134">
        <v>7.9</v>
      </c>
      <c r="EK20" s="224">
        <f>'【印刷しない】第３表歳入の状況(H28'!CO20/'【印刷しない】第３表歳入の状況(H28'!CS20*100</f>
        <v>10.327162985907327</v>
      </c>
      <c r="EL20" s="37"/>
    </row>
    <row r="21" spans="1:142" s="38" customFormat="1" ht="32.25" customHeight="1">
      <c r="A21" s="64" t="s">
        <v>28</v>
      </c>
      <c r="B21" s="133">
        <v>6.327729748009308</v>
      </c>
      <c r="C21" s="133">
        <v>5.759558368139415</v>
      </c>
      <c r="D21" s="55">
        <v>5.514237278174067</v>
      </c>
      <c r="E21" s="55">
        <v>5.2</v>
      </c>
      <c r="F21" s="224">
        <f>'【印刷しない】第３表歳入の状況(H28'!$B21/'【印刷しない】第３表歳入の状況(H28'!$CS21*100</f>
        <v>9.003185216390245</v>
      </c>
      <c r="G21" s="134">
        <v>0.6113141431170066</v>
      </c>
      <c r="H21" s="134">
        <v>0.5114351106758416</v>
      </c>
      <c r="I21" s="55">
        <v>0.43813346578134615</v>
      </c>
      <c r="J21" s="55">
        <v>0.4</v>
      </c>
      <c r="K21" s="224">
        <f>'【印刷しない】第３表歳入の状況(H28'!$C21/'【印刷しない】第３表歳入の状況(H28'!$CS21*100</f>
        <v>0.6739750087793307</v>
      </c>
      <c r="L21" s="134">
        <v>0.01626216821025525</v>
      </c>
      <c r="M21" s="134">
        <v>0.014143877522592701</v>
      </c>
      <c r="N21" s="55">
        <v>0.011407743487638159</v>
      </c>
      <c r="O21" s="55">
        <v>0</v>
      </c>
      <c r="P21" s="224">
        <f>'【印刷しない】第３表歳入の状況(H28'!$I21/'【印刷しない】第３表歳入の状況(H28'!$CS21*100</f>
        <v>0.008893700429929388</v>
      </c>
      <c r="Q21" s="134">
        <v>0.02</v>
      </c>
      <c r="R21" s="134">
        <v>0.01819416972224425</v>
      </c>
      <c r="S21" s="134">
        <v>0.03085100899275117</v>
      </c>
      <c r="T21" s="134">
        <v>0</v>
      </c>
      <c r="U21" s="224">
        <f>'【印刷しない】第３表歳入の状況(H28'!$J21/'【印刷しない】第３表歳入の状況(H28'!$CS21*100</f>
        <v>0.024734877394485395</v>
      </c>
      <c r="V21" s="134">
        <v>0</v>
      </c>
      <c r="W21" s="134">
        <v>0.024339255903461605</v>
      </c>
      <c r="X21" s="134">
        <v>0.016143305923596057</v>
      </c>
      <c r="Y21" s="134">
        <v>0</v>
      </c>
      <c r="Z21" s="224">
        <f>'【印刷しない】第３表歳入の状況(H28'!K21/'【印刷しない】第３表歳入の状況(H28'!CS21*100</f>
        <v>0.013212611623888123</v>
      </c>
      <c r="AA21" s="134">
        <v>0.83</v>
      </c>
      <c r="AB21" s="134">
        <v>0.7183696823842292</v>
      </c>
      <c r="AC21" s="134">
        <v>0.7913736647809526</v>
      </c>
      <c r="AD21" s="134">
        <v>1.3</v>
      </c>
      <c r="AE21" s="224">
        <f>'【印刷しない】第３表歳入の状況(H28'!L21/'【印刷しない】第３表歳入の状況(H28'!CS21*100</f>
        <v>1.881959737357473</v>
      </c>
      <c r="AF21" s="134">
        <v>0</v>
      </c>
      <c r="AG21" s="134">
        <v>0</v>
      </c>
      <c r="AH21" s="134">
        <v>0</v>
      </c>
      <c r="AI21" s="134">
        <v>0</v>
      </c>
      <c r="AJ21" s="224">
        <f>'【印刷しない】第３表歳入の状況(H28'!M21/'【印刷しない】第３表歳入の状況(H28'!CS21*100</f>
        <v>0</v>
      </c>
      <c r="AK21" s="134">
        <v>0</v>
      </c>
      <c r="AL21" s="134">
        <v>0</v>
      </c>
      <c r="AM21" s="134">
        <v>0</v>
      </c>
      <c r="AN21" s="134">
        <v>0</v>
      </c>
      <c r="AO21" s="224">
        <f>'【印刷しない】第３表歳入の状況(H28'!N21/'【印刷しない】第３表歳入の状況(H28'!CS21*100</f>
        <v>0</v>
      </c>
      <c r="AP21" s="134">
        <v>0.17</v>
      </c>
      <c r="AQ21" s="134">
        <v>0.14023333111888786</v>
      </c>
      <c r="AR21" s="134">
        <v>0.05898015351315623</v>
      </c>
      <c r="AS21" s="134">
        <v>0.1</v>
      </c>
      <c r="AT21" s="224">
        <f>'【印刷しない】第３表歳入の状況(H28'!O21/'【印刷しない】第３表歳入の状況(H28'!CS21*100</f>
        <v>0.11687423415895873</v>
      </c>
      <c r="AU21" s="134">
        <v>0.02</v>
      </c>
      <c r="AV21" s="134">
        <v>0.013918861289278727</v>
      </c>
      <c r="AW21" s="134">
        <v>0.01119577528094218</v>
      </c>
      <c r="AX21" s="134">
        <v>0</v>
      </c>
      <c r="AY21" s="224">
        <f>'【印刷しない】第３表歳入の状況(H28'!P21/'【印刷しない】第３表歳入の状況(H28'!CS21*100</f>
        <v>0.11687423415895873</v>
      </c>
      <c r="AZ21" s="134">
        <v>17.55</v>
      </c>
      <c r="BA21" s="134">
        <v>16.303802988644183</v>
      </c>
      <c r="BB21" s="134">
        <v>18.365734761292487</v>
      </c>
      <c r="BC21" s="134">
        <v>16.5</v>
      </c>
      <c r="BD21" s="224">
        <f>'【印刷しない】第３表歳入の状況(H28'!S21/'【印刷しない】第３表歳入の状況(H28'!CS21*100</f>
        <v>22.362445973871438</v>
      </c>
      <c r="BE21" s="134">
        <v>14.88</v>
      </c>
      <c r="BF21" s="134">
        <v>12.79955553936391</v>
      </c>
      <c r="BG21" s="134">
        <v>11.176890840709266</v>
      </c>
      <c r="BH21" s="134">
        <v>10.8</v>
      </c>
      <c r="BI21" s="224">
        <f>'【印刷しない】第３表歳入の状況(H28'!T21/'【印刷しない】第３表歳入の状況(H28'!CS21*100</f>
        <v>17.403087548516996</v>
      </c>
      <c r="BJ21" s="134">
        <v>1.21</v>
      </c>
      <c r="BK21" s="134">
        <v>1.2835890303514754</v>
      </c>
      <c r="BL21" s="134">
        <v>1.0385285937884645</v>
      </c>
      <c r="BM21" s="134">
        <v>1.5</v>
      </c>
      <c r="BN21" s="224">
        <f>'【印刷しない】第３表歳入の状況(H28'!U21/'【印刷しない】第３表歳入の状況(H28'!CS21*100</f>
        <v>1.3732896975979023</v>
      </c>
      <c r="BO21" s="143">
        <v>1.46</v>
      </c>
      <c r="BP21" s="143">
        <v>2.220658418928794</v>
      </c>
      <c r="BQ21" s="143">
        <v>6.150315326794757</v>
      </c>
      <c r="BR21" s="143">
        <v>4.2</v>
      </c>
      <c r="BS21" s="226">
        <f>'【印刷しない】第３表歳入の状況(H28'!V21/'【印刷しない】第３表歳入の状況(H28'!CS21*100</f>
        <v>3.586068727756541</v>
      </c>
      <c r="BT21" s="134">
        <v>25.54</v>
      </c>
      <c r="BU21" s="134">
        <v>23.5</v>
      </c>
      <c r="BV21" s="134">
        <v>25.24</v>
      </c>
      <c r="BW21" s="134">
        <v>23.6</v>
      </c>
      <c r="BX21" s="224">
        <f>'【印刷しない】第３表歳入の状況(H28'!DN21</f>
        <v>39.83</v>
      </c>
      <c r="BY21" s="134">
        <v>0.01</v>
      </c>
      <c r="BZ21" s="134">
        <v>0.010479327437193682</v>
      </c>
      <c r="CA21" s="134">
        <v>0.008358291786761911</v>
      </c>
      <c r="CB21" s="134">
        <v>0</v>
      </c>
      <c r="CC21" s="224">
        <f>'【印刷しない】第３表歳入の状況(H28'!W21/'【印刷しない】第３表歳入の状況(H28'!CS21*100</f>
        <v>0.013894953069253237</v>
      </c>
      <c r="CD21" s="134">
        <v>0.16</v>
      </c>
      <c r="CE21" s="134">
        <v>0.14283709039009243</v>
      </c>
      <c r="CF21" s="134">
        <v>0.13686883455544246</v>
      </c>
      <c r="CG21" s="134">
        <v>0.1</v>
      </c>
      <c r="CH21" s="224">
        <f>'【印刷しない】第３表歳入の状況(H28'!X21/'【印刷しない】第３表歳入の状況(H28'!CS21*100</f>
        <v>0.2329575725516988</v>
      </c>
      <c r="CI21" s="134">
        <v>0.59</v>
      </c>
      <c r="CJ21" s="134">
        <v>0.5468644523640634</v>
      </c>
      <c r="CK21" s="134">
        <v>0.5203915823571154</v>
      </c>
      <c r="CL21" s="134">
        <v>0.4</v>
      </c>
      <c r="CM21" s="224">
        <f>'【印刷しない】第３表歳入の状況(H28'!Z21/'【印刷しない】第３表歳入の状況(H28'!CS21*100</f>
        <v>0.8156306436131405</v>
      </c>
      <c r="CN21" s="134">
        <v>0.07</v>
      </c>
      <c r="CO21" s="134">
        <v>0.06602619188955774</v>
      </c>
      <c r="CP21" s="134">
        <v>0.05994364536177432</v>
      </c>
      <c r="CQ21" s="134">
        <v>0.1</v>
      </c>
      <c r="CR21" s="224">
        <f>'【印刷しない】第３表歳入の状況(H28'!AG21/'【印刷しない】第３表歳入の状況(H28'!CS21*100</f>
        <v>0.09462059838398283</v>
      </c>
      <c r="CS21" s="134">
        <v>3.68</v>
      </c>
      <c r="CT21" s="134">
        <v>8.624850792807196</v>
      </c>
      <c r="CU21" s="134">
        <v>5.126388451972099</v>
      </c>
      <c r="CV21" s="134">
        <v>14.8</v>
      </c>
      <c r="CW21" s="224">
        <f>'【印刷しない】第３表歳入の状況(H28'!AJ21/'【印刷しない】第３表歳入の状況(H28'!CS21*100</f>
        <v>20.25403416933342</v>
      </c>
      <c r="CX21" s="134">
        <v>0</v>
      </c>
      <c r="CY21" s="134">
        <v>0</v>
      </c>
      <c r="CZ21" s="134">
        <v>0</v>
      </c>
      <c r="DA21" s="134">
        <v>0</v>
      </c>
      <c r="DB21" s="224">
        <f>'【印刷しない】第３表歳入の状況(H28'!AX21/'【印刷しない】第３表歳入の状況(H28'!CS21*100</f>
        <v>0</v>
      </c>
      <c r="DC21" s="134">
        <v>60.64</v>
      </c>
      <c r="DD21" s="134">
        <v>58.99479891049283</v>
      </c>
      <c r="DE21" s="134">
        <v>60.80281994794253</v>
      </c>
      <c r="DF21" s="134">
        <v>47.9</v>
      </c>
      <c r="DG21" s="224">
        <f>'【印刷しない】第３表歳入の状況(H28'!AY21/'【印刷しない】第３表歳入の状況(H28'!CS21*100</f>
        <v>13.992512388180325</v>
      </c>
      <c r="DH21" s="134">
        <v>0.02</v>
      </c>
      <c r="DI21" s="134">
        <v>0.09375676388082282</v>
      </c>
      <c r="DJ21" s="134">
        <v>0.06940031785596086</v>
      </c>
      <c r="DK21" s="134">
        <v>0.1</v>
      </c>
      <c r="DL21" s="224">
        <f>'【印刷しない】第３表歳入の状況(H28'!BQ21/'【印刷しない】第３表歳入の状況(H28'!CS21*100</f>
        <v>0.19423469552722858</v>
      </c>
      <c r="DM21" s="134">
        <v>0.09</v>
      </c>
      <c r="DN21" s="134">
        <v>0.11473149134330406</v>
      </c>
      <c r="DO21" s="134">
        <v>0.0653488346325218</v>
      </c>
      <c r="DP21" s="134">
        <v>0.1</v>
      </c>
      <c r="DQ21" s="224">
        <f>'【印刷しない】第３表歳入の状況(H28'!BW21/'【印刷しない】第３表歳入の状況(H28'!CS21*100</f>
        <v>0.1610713505064718</v>
      </c>
      <c r="DR21" s="134">
        <v>4.84</v>
      </c>
      <c r="DS21" s="134">
        <v>0.6417570124701854</v>
      </c>
      <c r="DT21" s="134">
        <v>2.219682885927864</v>
      </c>
      <c r="DU21" s="134">
        <v>3.4</v>
      </c>
      <c r="DV21" s="224">
        <f>'【印刷しない】第３表歳入の状況(H28'!BX21/'【印刷しない】第３表歳入の状況(H28'!CS21*100</f>
        <v>8.613180557083716</v>
      </c>
      <c r="DW21" s="134">
        <v>0.6</v>
      </c>
      <c r="DX21" s="134">
        <v>1.679606885925342</v>
      </c>
      <c r="DY21" s="134">
        <v>1.975967622819919</v>
      </c>
      <c r="DZ21" s="134">
        <v>5.8</v>
      </c>
      <c r="EA21" s="224">
        <f>'【印刷しない】第３表歳入の状況(H28'!BY21/'【印刷しない】第３表歳入の状況(H28'!CS21*100</f>
        <v>5.217027613660444</v>
      </c>
      <c r="EB21" s="134">
        <v>1.38</v>
      </c>
      <c r="EC21" s="134">
        <v>3.416389325229892</v>
      </c>
      <c r="ED21" s="134">
        <v>1.150524886271831</v>
      </c>
      <c r="EE21" s="134">
        <v>0.8</v>
      </c>
      <c r="EF21" s="224">
        <f>'【印刷しない】第３表歳入の状況(H28'!CB21/'【印刷しない】第３表歳入の状況(H28'!CS21*100</f>
        <v>1.48638779216717</v>
      </c>
      <c r="EG21" s="134">
        <v>2.29</v>
      </c>
      <c r="EH21" s="134">
        <v>2.163906110369391</v>
      </c>
      <c r="EI21" s="134">
        <v>2.6262475412892385</v>
      </c>
      <c r="EJ21" s="134">
        <v>2.9</v>
      </c>
      <c r="EK21" s="224">
        <f>'【印刷しない】第３表歳入の状況(H28'!CO21/'【印刷しない】第３表歳入の状況(H28'!CS21*100</f>
        <v>14.81914578759998</v>
      </c>
      <c r="EL21" s="37"/>
    </row>
    <row r="22" spans="1:142" s="38" customFormat="1" ht="32.25" customHeight="1">
      <c r="A22" s="64" t="s">
        <v>29</v>
      </c>
      <c r="B22" s="133">
        <v>11.311855310941453</v>
      </c>
      <c r="C22" s="133">
        <v>13.636672019911355</v>
      </c>
      <c r="D22" s="55">
        <v>9.694115608986381</v>
      </c>
      <c r="E22" s="55">
        <v>11.6</v>
      </c>
      <c r="F22" s="224">
        <f>'【印刷しない】第３表歳入の状況(H28'!$B22/'【印刷しない】第３表歳入の状況(H28'!$CS22*100</f>
        <v>15.381384787851646</v>
      </c>
      <c r="G22" s="134">
        <v>1.0248956366428505</v>
      </c>
      <c r="H22" s="134">
        <v>1.1348911049232728</v>
      </c>
      <c r="I22" s="55">
        <v>0.7757220965170544</v>
      </c>
      <c r="J22" s="55">
        <v>1</v>
      </c>
      <c r="K22" s="224">
        <f>'【印刷しない】第３表歳入の状況(H28'!$C22/'【印刷しない】第３表歳入の状況(H28'!$CS22*100</f>
        <v>1.1936496207315324</v>
      </c>
      <c r="L22" s="134">
        <v>0.021361245731220842</v>
      </c>
      <c r="M22" s="134">
        <v>0.025990859100467514</v>
      </c>
      <c r="N22" s="55">
        <v>0.017720518013466892</v>
      </c>
      <c r="O22" s="55">
        <v>0</v>
      </c>
      <c r="P22" s="224">
        <f>'【印刷しない】第３表歳入の状況(H28'!$I22/'【印刷しない】第３表歳入の状況(H28'!$CS22*100</f>
        <v>0.01411456773876841</v>
      </c>
      <c r="Q22" s="134">
        <v>0.02</v>
      </c>
      <c r="R22" s="134">
        <v>0.034083724488493755</v>
      </c>
      <c r="S22" s="134">
        <v>0.05018478718043094</v>
      </c>
      <c r="T22" s="134">
        <v>0</v>
      </c>
      <c r="U22" s="224">
        <f>'【印刷しない】第３表歳入の状況(H28'!$J22/'【印刷しない】第３表歳入の状況(H28'!$CS22*100</f>
        <v>0.03924749289125677</v>
      </c>
      <c r="V22" s="134">
        <v>0</v>
      </c>
      <c r="W22" s="134">
        <v>0.04616648558678443</v>
      </c>
      <c r="X22" s="134">
        <v>0.026510735447024578</v>
      </c>
      <c r="Y22" s="134">
        <v>0</v>
      </c>
      <c r="Z22" s="224">
        <f>'【印刷しない】第３表歳入の状況(H28'!K22/'【印刷しない】第３表歳入の状況(H28'!CS22*100</f>
        <v>0.021016176228680905</v>
      </c>
      <c r="AA22" s="134">
        <v>0.91</v>
      </c>
      <c r="AB22" s="134">
        <v>1.0533486209337388</v>
      </c>
      <c r="AC22" s="134">
        <v>0.9543748024973555</v>
      </c>
      <c r="AD22" s="134">
        <v>1.9</v>
      </c>
      <c r="AE22" s="224">
        <f>'【印刷しない】第３表歳入の状況(H28'!L22/'【印刷しない】第３表歳入の状況(H28'!CS22*100</f>
        <v>2.2266595471126456</v>
      </c>
      <c r="AF22" s="134">
        <v>0.21</v>
      </c>
      <c r="AG22" s="134">
        <v>0.24089601104118832</v>
      </c>
      <c r="AH22" s="134">
        <v>0.16197113796894147</v>
      </c>
      <c r="AI22" s="134">
        <v>0.2</v>
      </c>
      <c r="AJ22" s="224">
        <f>'【印刷しない】第３表歳入の状況(H28'!M22/'【印刷しない】第３表歳入の状況(H28'!CS22*100</f>
        <v>0.2924448489698009</v>
      </c>
      <c r="AK22" s="134">
        <v>0</v>
      </c>
      <c r="AL22" s="134">
        <v>0</v>
      </c>
      <c r="AM22" s="134">
        <v>0</v>
      </c>
      <c r="AN22" s="134">
        <v>0</v>
      </c>
      <c r="AO22" s="224">
        <f>'【印刷しない】第３表歳入の状況(H28'!N22/'【印刷しない】第３表歳入の状況(H28'!CS22*100</f>
        <v>0</v>
      </c>
      <c r="AP22" s="134">
        <v>0.29</v>
      </c>
      <c r="AQ22" s="134">
        <v>0.3109857174656312</v>
      </c>
      <c r="AR22" s="134">
        <v>0.10435027043635083</v>
      </c>
      <c r="AS22" s="134">
        <v>0.2</v>
      </c>
      <c r="AT22" s="224">
        <f>'【印刷しない】第３表歳入の状況(H28'!O22/'【印刷しない】第３表歳入の状況(H28'!CS22*100</f>
        <v>0.20175529179533672</v>
      </c>
      <c r="AU22" s="134">
        <v>0.07</v>
      </c>
      <c r="AV22" s="134">
        <v>0.07225426523082112</v>
      </c>
      <c r="AW22" s="134">
        <v>0.0570021669695381</v>
      </c>
      <c r="AX22" s="134">
        <v>0.1</v>
      </c>
      <c r="AY22" s="224">
        <f>'【印刷しない】第３表歳入の状況(H28'!P22/'【印刷しない】第３表歳入の状況(H28'!CS22*100</f>
        <v>0.20175529179533672</v>
      </c>
      <c r="AZ22" s="134">
        <v>24.58</v>
      </c>
      <c r="BA22" s="134">
        <v>27.868468484185314</v>
      </c>
      <c r="BB22" s="134">
        <v>22.15077592638444</v>
      </c>
      <c r="BC22" s="134">
        <v>24</v>
      </c>
      <c r="BD22" s="224">
        <f>'【印刷しない】第３表歳入の状況(H28'!S22/'【印刷しない】第３表歳入の状況(H28'!CS22*100</f>
        <v>28.680023268280053</v>
      </c>
      <c r="BE22" s="134">
        <v>21.42</v>
      </c>
      <c r="BF22" s="134">
        <v>24.22813286772704</v>
      </c>
      <c r="BG22" s="134">
        <v>17.368419025112356</v>
      </c>
      <c r="BH22" s="134">
        <v>21.1</v>
      </c>
      <c r="BI22" s="224">
        <f>'【印刷しない】第３表歳入の状況(H28'!T22/'【印刷しない】第３表歳入の状況(H28'!CS22*100</f>
        <v>26.25665923057271</v>
      </c>
      <c r="BJ22" s="134">
        <v>1.75</v>
      </c>
      <c r="BK22" s="134">
        <v>2.7826372661428436</v>
      </c>
      <c r="BL22" s="134">
        <v>1.3450200032896191</v>
      </c>
      <c r="BM22" s="134">
        <v>1.6</v>
      </c>
      <c r="BN22" s="224">
        <f>'【印刷しない】第３表歳入の状況(H28'!U22/'【印刷しない】第３表歳入の状況(H28'!CS22*100</f>
        <v>1.7031751377424404</v>
      </c>
      <c r="BO22" s="143">
        <v>1.41</v>
      </c>
      <c r="BP22" s="143">
        <v>0.8576983503154278</v>
      </c>
      <c r="BQ22" s="143">
        <v>3.437336897982464</v>
      </c>
      <c r="BR22" s="143">
        <v>1.3</v>
      </c>
      <c r="BS22" s="226">
        <f>'【印刷しない】第３表歳入の状況(H28'!V22/'【印刷しない】第３表歳入の状況(H28'!CS22*100</f>
        <v>0.7201888999649039</v>
      </c>
      <c r="BT22" s="134">
        <v>38.42</v>
      </c>
      <c r="BU22" s="134">
        <v>44.42</v>
      </c>
      <c r="BV22" s="134">
        <v>33.99</v>
      </c>
      <c r="BW22" s="134">
        <v>39.1</v>
      </c>
      <c r="BX22" s="224">
        <f>'【印刷しない】第３表歳入の状況(H28'!DN22</f>
        <v>49.27</v>
      </c>
      <c r="BY22" s="134">
        <v>0.02</v>
      </c>
      <c r="BZ22" s="134">
        <v>0.028688480896476257</v>
      </c>
      <c r="CA22" s="134">
        <v>0.018140767452521443</v>
      </c>
      <c r="CB22" s="134">
        <v>0</v>
      </c>
      <c r="CC22" s="224">
        <f>'【印刷しない】第３表歳入の状況(H28'!W22/'【印刷しない】第３表歳入の状況(H28'!CS22*100</f>
        <v>0.02992426738733989</v>
      </c>
      <c r="CD22" s="134">
        <v>0.03</v>
      </c>
      <c r="CE22" s="134">
        <v>0.2406375562583372</v>
      </c>
      <c r="CF22" s="134">
        <v>0.015234042165727468</v>
      </c>
      <c r="CG22" s="134">
        <v>0</v>
      </c>
      <c r="CH22" s="224">
        <f>'【印刷しない】第３表歳入の状況(H28'!X22/'【印刷しない】第３表歳入の状況(H28'!CS22*100</f>
        <v>0.016380509373301086</v>
      </c>
      <c r="CI22" s="134">
        <v>1.55</v>
      </c>
      <c r="CJ22" s="134">
        <v>1.8128987674614474</v>
      </c>
      <c r="CK22" s="134">
        <v>1.3855740741583835</v>
      </c>
      <c r="CL22" s="134">
        <v>1.8</v>
      </c>
      <c r="CM22" s="224">
        <f>'【印刷しない】第３表歳入の状況(H28'!Z22/'【印刷しない】第３表歳入の状況(H28'!CS22*100</f>
        <v>2.4742352922658224</v>
      </c>
      <c r="CN22" s="134">
        <v>0.08</v>
      </c>
      <c r="CO22" s="134">
        <v>0.08659850567905925</v>
      </c>
      <c r="CP22" s="134">
        <v>0.06264051361018666</v>
      </c>
      <c r="CQ22" s="134">
        <v>0.1</v>
      </c>
      <c r="CR22" s="224">
        <f>'【印刷しない】第３表歳入の状況(H28'!AG22/'【印刷しない】第３表歳入の状況(H28'!CS22*100</f>
        <v>0.09470252251195717</v>
      </c>
      <c r="CS22" s="134">
        <v>5.18</v>
      </c>
      <c r="CT22" s="134">
        <v>4.654899866540411</v>
      </c>
      <c r="CU22" s="134">
        <v>27.051829946998375</v>
      </c>
      <c r="CV22" s="134">
        <v>9.8</v>
      </c>
      <c r="CW22" s="224">
        <f>'【印刷しない】第３表歳入の状況(H28'!AJ22/'【印刷しない】第３表歳入の状況(H28'!CS22*100</f>
        <v>6.67077649668472</v>
      </c>
      <c r="CX22" s="134">
        <v>0</v>
      </c>
      <c r="CY22" s="134">
        <v>0</v>
      </c>
      <c r="CZ22" s="134">
        <v>0</v>
      </c>
      <c r="DA22" s="134">
        <v>0</v>
      </c>
      <c r="DB22" s="224">
        <f>'【印刷しない】第３表歳入の状況(H28'!AX22/'【印刷しない】第３表歳入の状況(H28'!CS22*100</f>
        <v>0</v>
      </c>
      <c r="DC22" s="134">
        <v>31.84</v>
      </c>
      <c r="DD22" s="134">
        <v>29.553658282070444</v>
      </c>
      <c r="DE22" s="134">
        <v>17.654947427378854</v>
      </c>
      <c r="DF22" s="134">
        <v>10.9</v>
      </c>
      <c r="DG22" s="224">
        <f>'【印刷しない】第３表歳入の状況(H28'!AY22/'【印刷しない】第３表歳入の状況(H28'!CS22*100</f>
        <v>14.083674824575468</v>
      </c>
      <c r="DH22" s="134">
        <v>0.13</v>
      </c>
      <c r="DI22" s="134">
        <v>0.4263373177368795</v>
      </c>
      <c r="DJ22" s="134">
        <v>0.417389408149874</v>
      </c>
      <c r="DK22" s="134">
        <v>0.5</v>
      </c>
      <c r="DL22" s="224">
        <f>'【印刷しない】第３表歳入の状況(H28'!BQ22/'【印刷しない】第３表歳入の状況(H28'!CS22*100</f>
        <v>0.4360986296934181</v>
      </c>
      <c r="DM22" s="134">
        <v>0.06</v>
      </c>
      <c r="DN22" s="134">
        <v>0.053500140050185455</v>
      </c>
      <c r="DO22" s="134">
        <v>0.40328770475048803</v>
      </c>
      <c r="DP22" s="134">
        <v>0.5</v>
      </c>
      <c r="DQ22" s="224">
        <f>'【印刷しない】第３表歳入の状況(H28'!BW22/'【印刷しない】第３表歳入の状況(H28'!CS22*100</f>
        <v>0.768448267601134</v>
      </c>
      <c r="DR22" s="134">
        <v>8.02</v>
      </c>
      <c r="DS22" s="134">
        <v>4.893453631112012</v>
      </c>
      <c r="DT22" s="134">
        <v>6.915087783687341</v>
      </c>
      <c r="DU22" s="134">
        <v>21.6</v>
      </c>
      <c r="DV22" s="224">
        <f>'【印刷しない】第３表歳入の状況(H28'!BX22/'【印刷しない】第３表歳入の状況(H28'!CS22*100</f>
        <v>5.2196225010425925</v>
      </c>
      <c r="DW22" s="134">
        <v>5.67</v>
      </c>
      <c r="DX22" s="134">
        <v>6.925005144865522</v>
      </c>
      <c r="DY22" s="134">
        <v>5.657374601361305</v>
      </c>
      <c r="DZ22" s="134">
        <v>8</v>
      </c>
      <c r="EA22" s="224">
        <f>'【印刷しない】第３表歳入の状況(H28'!BY22/'【印刷しない】第３表歳入の状況(H28'!CS22*100</f>
        <v>8.290907468111195</v>
      </c>
      <c r="EB22" s="134">
        <v>2.05</v>
      </c>
      <c r="EC22" s="134">
        <v>2.627984385454294</v>
      </c>
      <c r="ED22" s="134">
        <v>1.6991268500751955</v>
      </c>
      <c r="EE22" s="134">
        <v>2.4</v>
      </c>
      <c r="EF22" s="224">
        <f>'【印刷しない】第３表歳入の状況(H28'!CB22/'【印刷しない】第３表歳入の状況(H28'!CS22*100</f>
        <v>2.2714767591361125</v>
      </c>
      <c r="EG22" s="134">
        <v>6.62</v>
      </c>
      <c r="EH22" s="134">
        <v>4.272580629007866</v>
      </c>
      <c r="EI22" s="134">
        <v>4.726638829810768</v>
      </c>
      <c r="EJ22" s="134">
        <v>5.3</v>
      </c>
      <c r="EK22" s="224">
        <f>'【印刷しない】第３表歳入の状況(H28'!CO22/'【印刷しない】第３表歳入の状況(H28'!CS22*100</f>
        <v>11.490572731450802</v>
      </c>
      <c r="EL22" s="37"/>
    </row>
    <row r="23" spans="1:142" s="38" customFormat="1" ht="32.25" customHeight="1">
      <c r="A23" s="64" t="s">
        <v>30</v>
      </c>
      <c r="B23" s="133">
        <v>18.662509544413336</v>
      </c>
      <c r="C23" s="133">
        <v>18.532889201548343</v>
      </c>
      <c r="D23" s="55">
        <v>21.36469074925244</v>
      </c>
      <c r="E23" s="55">
        <v>25.1</v>
      </c>
      <c r="F23" s="224">
        <f>'【印刷しない】第３表歳入の状況(H28'!$B23/'【印刷しない】第３表歳入の状況(H28'!$CS23*100</f>
        <v>25.034868777297103</v>
      </c>
      <c r="G23" s="134">
        <v>1.058710647599784</v>
      </c>
      <c r="H23" s="134">
        <v>0.9454914166726139</v>
      </c>
      <c r="I23" s="55">
        <v>0.9505252283633535</v>
      </c>
      <c r="J23" s="55">
        <v>1.1</v>
      </c>
      <c r="K23" s="224">
        <f>'【印刷しない】第３表歳入の状況(H28'!$C23/'【印刷しない】第３表歳入の状況(H28'!$CS23*100</f>
        <v>1.0900575764396354</v>
      </c>
      <c r="L23" s="134">
        <v>0.03460092818609753</v>
      </c>
      <c r="M23" s="134">
        <v>0.03323220450647142</v>
      </c>
      <c r="N23" s="55">
        <v>0.034985824371161656</v>
      </c>
      <c r="O23" s="55">
        <v>0</v>
      </c>
      <c r="P23" s="224">
        <f>'【印刷しない】第３表歳入の状況(H28'!$I23/'【印刷しない】第３表歳入の状況(H28'!$CS23*100</f>
        <v>0.020201444782562795</v>
      </c>
      <c r="Q23" s="134">
        <v>0.03</v>
      </c>
      <c r="R23" s="134">
        <v>0.043099911688268815</v>
      </c>
      <c r="S23" s="134">
        <v>0.0971175124700874</v>
      </c>
      <c r="T23" s="134">
        <v>0.1</v>
      </c>
      <c r="U23" s="224">
        <f>'【印刷しない】第３表歳入の状況(H28'!$J23/'【印刷しない】第３表歳入の状況(H28'!$CS23*100</f>
        <v>0.05614608446464004</v>
      </c>
      <c r="V23" s="134">
        <v>0</v>
      </c>
      <c r="W23" s="134">
        <v>0.05799250297002207</v>
      </c>
      <c r="X23" s="134">
        <v>0.05105774369012668</v>
      </c>
      <c r="Y23" s="134">
        <v>0.1</v>
      </c>
      <c r="Z23" s="224">
        <f>'【印刷しない】第３表歳入の状況(H28'!K23/'【印刷しない】第３表歳入の状況(H28'!CS23*100</f>
        <v>0.030108666744892442</v>
      </c>
      <c r="AA23" s="134">
        <v>1.47</v>
      </c>
      <c r="AB23" s="134">
        <v>1.3609667974107524</v>
      </c>
      <c r="AC23" s="134">
        <v>1.9178503723911304</v>
      </c>
      <c r="AD23" s="134">
        <v>3.7</v>
      </c>
      <c r="AE23" s="224">
        <f>'【印刷しない】第３表歳入の状況(H28'!L23/'【印刷しない】第３表歳入の状況(H28'!CS23*100</f>
        <v>3.1494903817902786</v>
      </c>
      <c r="AF23" s="134">
        <v>0</v>
      </c>
      <c r="AG23" s="134">
        <v>0</v>
      </c>
      <c r="AH23" s="134">
        <v>0</v>
      </c>
      <c r="AI23" s="134">
        <v>0</v>
      </c>
      <c r="AJ23" s="224">
        <f>'【印刷しない】第３表歳入の状況(H28'!M23/'【印刷しない】第３表歳入の状況(H28'!CS23*100</f>
        <v>0</v>
      </c>
      <c r="AK23" s="134">
        <v>0</v>
      </c>
      <c r="AL23" s="134">
        <v>0</v>
      </c>
      <c r="AM23" s="134">
        <v>0</v>
      </c>
      <c r="AN23" s="134">
        <v>0</v>
      </c>
      <c r="AO23" s="224">
        <f>'【印刷しない】第３表歳入の状況(H28'!N23/'【印刷しない】第３表歳入の状況(H28'!CS23*100</f>
        <v>0</v>
      </c>
      <c r="AP23" s="134">
        <v>0.3</v>
      </c>
      <c r="AQ23" s="134">
        <v>0.2591699279863712</v>
      </c>
      <c r="AR23" s="134">
        <v>0.12786135813598218</v>
      </c>
      <c r="AS23" s="134">
        <v>0.2</v>
      </c>
      <c r="AT23" s="224">
        <f>'【印刷しない】第３表歳入の状況(H28'!O23/'【印刷しない】第３表歳入の状況(H28'!CS23*100</f>
        <v>0.18424336843069913</v>
      </c>
      <c r="AU23" s="134">
        <v>0.09</v>
      </c>
      <c r="AV23" s="134">
        <v>0.08726791468280844</v>
      </c>
      <c r="AW23" s="134">
        <v>0.11604541745200438</v>
      </c>
      <c r="AX23" s="134">
        <v>0.1</v>
      </c>
      <c r="AY23" s="224">
        <f>'【印刷しない】第３表歳入の状況(H28'!P23/'【印刷しない】第３表歳入の状況(H28'!CS23*100</f>
        <v>0.18424336843069913</v>
      </c>
      <c r="AZ23" s="134">
        <v>23.17</v>
      </c>
      <c r="BA23" s="134">
        <v>22.26787098816409</v>
      </c>
      <c r="BB23" s="134">
        <v>22.224090435066017</v>
      </c>
      <c r="BC23" s="134">
        <v>22.8</v>
      </c>
      <c r="BD23" s="224">
        <f>'【印刷しない】第３表歳入の状況(H28'!S23/'【印刷しない】第３表歳入の状況(H28'!CS23*100</f>
        <v>21.74415404244068</v>
      </c>
      <c r="BE23" s="134">
        <v>16.27</v>
      </c>
      <c r="BF23" s="134">
        <v>15.17102326545613</v>
      </c>
      <c r="BG23" s="134">
        <v>17.07984425918182</v>
      </c>
      <c r="BH23" s="134">
        <v>20</v>
      </c>
      <c r="BI23" s="224">
        <f>'【印刷しない】第３表歳入の状況(H28'!T23/'【印刷しない】第３表歳入の状況(H28'!CS23*100</f>
        <v>17.81645137550941</v>
      </c>
      <c r="BJ23" s="134">
        <v>1.42</v>
      </c>
      <c r="BK23" s="134">
        <v>1.4345679983337776</v>
      </c>
      <c r="BL23" s="134">
        <v>1.7104554135138241</v>
      </c>
      <c r="BM23" s="134">
        <v>1.8</v>
      </c>
      <c r="BN23" s="224">
        <f>'【印刷しない】第３表歳入の状況(H28'!U23/'【印刷しない】第３表歳入の状況(H28'!CS23*100</f>
        <v>1.5321363964399637</v>
      </c>
      <c r="BO23" s="143">
        <v>5.49</v>
      </c>
      <c r="BP23" s="143">
        <v>5.662279724374184</v>
      </c>
      <c r="BQ23" s="143">
        <v>3.4337907623703727</v>
      </c>
      <c r="BR23" s="143">
        <v>1</v>
      </c>
      <c r="BS23" s="226">
        <f>'【印刷しない】第３表歳入の状況(H28'!V23/'【印刷しない】第３表歳入の状況(H28'!CS23*100</f>
        <v>2.3955662704913085</v>
      </c>
      <c r="BT23" s="134">
        <v>44.8</v>
      </c>
      <c r="BU23" s="134">
        <v>43.59</v>
      </c>
      <c r="BV23" s="134">
        <v>46.88</v>
      </c>
      <c r="BW23" s="134">
        <v>53.2</v>
      </c>
      <c r="BX23" s="224">
        <f>'【印刷しない】第３表歳入の状況(H28'!DN23</f>
        <v>51.24</v>
      </c>
      <c r="BY23" s="134">
        <v>0.03</v>
      </c>
      <c r="BZ23" s="134">
        <v>0.026532359039863593</v>
      </c>
      <c r="CA23" s="134">
        <v>0.02620786843650045</v>
      </c>
      <c r="CB23" s="134">
        <v>0</v>
      </c>
      <c r="CC23" s="224">
        <f>'【印刷しない】第３表歳入の状況(H28'!W23/'【印刷しない】第３表歳入の状況(H28'!CS23*100</f>
        <v>0.028390382935800894</v>
      </c>
      <c r="CD23" s="134">
        <v>0.57</v>
      </c>
      <c r="CE23" s="134">
        <v>0.3152083093619659</v>
      </c>
      <c r="CF23" s="134">
        <v>0.33237233149089596</v>
      </c>
      <c r="CG23" s="134">
        <v>0.4</v>
      </c>
      <c r="CH23" s="224">
        <f>'【印刷しない】第３表歳入の状況(H28'!X23/'【印刷しない】第３表歳入の状況(H28'!CS23*100</f>
        <v>4.379750629031194</v>
      </c>
      <c r="CI23" s="134">
        <v>1.13</v>
      </c>
      <c r="CJ23" s="134">
        <v>1.0790635169625036</v>
      </c>
      <c r="CK23" s="134">
        <v>1.143080261737086</v>
      </c>
      <c r="CL23" s="134">
        <v>1.5</v>
      </c>
      <c r="CM23" s="224">
        <f>'【印刷しない】第３表歳入の状況(H28'!Z23/'【印刷しない】第３表歳入の状況(H28'!CS23*100</f>
        <v>1.621239473963666</v>
      </c>
      <c r="CN23" s="134">
        <v>0.09</v>
      </c>
      <c r="CO23" s="134">
        <v>0.07988837474857374</v>
      </c>
      <c r="CP23" s="134">
        <v>0.09542352097392472</v>
      </c>
      <c r="CQ23" s="134">
        <v>0.1</v>
      </c>
      <c r="CR23" s="224">
        <f>'【印刷しない】第３表歳入の状況(H28'!AG23/'【印刷しない】第３表歳入の状況(H28'!CS23*100</f>
        <v>0.11271012985581585</v>
      </c>
      <c r="CS23" s="134">
        <v>25.77</v>
      </c>
      <c r="CT23" s="134">
        <v>20.24134979553334</v>
      </c>
      <c r="CU23" s="134">
        <v>10.697528298407942</v>
      </c>
      <c r="CV23" s="134">
        <v>11.3</v>
      </c>
      <c r="CW23" s="224">
        <f>'【印刷しない】第３表歳入の状況(H28'!AJ23/'【印刷しない】第３表歳入の状況(H28'!CS23*100</f>
        <v>9.868924357431515</v>
      </c>
      <c r="CX23" s="134">
        <v>0</v>
      </c>
      <c r="CY23" s="134">
        <v>0</v>
      </c>
      <c r="CZ23" s="134">
        <v>0</v>
      </c>
      <c r="DA23" s="134">
        <v>0</v>
      </c>
      <c r="DB23" s="224">
        <f>'【印刷しない】第３表歳入の状況(H28'!AX23/'【印刷しない】第３表歳入の状況(H28'!CS23*100</f>
        <v>0</v>
      </c>
      <c r="DC23" s="134">
        <v>9.02</v>
      </c>
      <c r="DD23" s="134">
        <v>12.643373051765044</v>
      </c>
      <c r="DE23" s="134">
        <v>15.859988382858317</v>
      </c>
      <c r="DF23" s="134">
        <v>13.2</v>
      </c>
      <c r="DG23" s="224">
        <f>'【印刷しない】第３表歳入の状況(H28'!AY23/'【印刷しない】第３表歳入の状況(H28'!CS23*100</f>
        <v>18.226223363891954</v>
      </c>
      <c r="DH23" s="134">
        <v>0.01</v>
      </c>
      <c r="DI23" s="134">
        <v>0.04596433837326781</v>
      </c>
      <c r="DJ23" s="134">
        <v>0.20430097440910844</v>
      </c>
      <c r="DK23" s="134">
        <v>0.6</v>
      </c>
      <c r="DL23" s="224">
        <f>'【印刷しない】第３表歳入の状況(H28'!BQ23/'【印刷しない】第３表歳入の状況(H28'!CS23*100</f>
        <v>0.3253284011879997</v>
      </c>
      <c r="DM23" s="134">
        <v>0.06</v>
      </c>
      <c r="DN23" s="134">
        <v>0.04387670536555668</v>
      </c>
      <c r="DO23" s="134">
        <v>0.05059574600935503</v>
      </c>
      <c r="DP23" s="134">
        <v>0</v>
      </c>
      <c r="DQ23" s="224">
        <f>'【印刷しない】第３表歳入の状況(H28'!BW23/'【印刷しない】第３表歳入の状況(H28'!CS23*100</f>
        <v>0.046362702776839515</v>
      </c>
      <c r="DR23" s="134">
        <v>2.73</v>
      </c>
      <c r="DS23" s="134">
        <v>7.290390722364714</v>
      </c>
      <c r="DT23" s="134">
        <v>8.89626934072791</v>
      </c>
      <c r="DU23" s="134">
        <v>5.6</v>
      </c>
      <c r="DV23" s="224">
        <f>'【印刷しない】第３表歳入の状況(H28'!BX23/'【印刷しない】第３表歳入の状況(H28'!CS23*100</f>
        <v>2.9701541842377956</v>
      </c>
      <c r="DW23" s="134">
        <v>7.47</v>
      </c>
      <c r="DX23" s="134">
        <v>6.131645166474168</v>
      </c>
      <c r="DY23" s="134">
        <v>6.412723808126483</v>
      </c>
      <c r="DZ23" s="134">
        <v>3.7</v>
      </c>
      <c r="EA23" s="224">
        <f>'【印刷しない】第３表歳入の状況(H28'!BY23/'【印刷しない】第３表歳入の状況(H28'!CS23*100</f>
        <v>1.708871948227335</v>
      </c>
      <c r="EB23" s="134">
        <v>1.37</v>
      </c>
      <c r="EC23" s="134">
        <v>1.6947210558179664</v>
      </c>
      <c r="ED23" s="134">
        <v>1.0449267544676926</v>
      </c>
      <c r="EE23" s="134">
        <v>1.4</v>
      </c>
      <c r="EF23" s="224">
        <f>'【印刷しない】第３表歳入の状況(H28'!CB23/'【印刷しない】第３表歳入の状況(H28'!CS23*100</f>
        <v>1.0106140403292045</v>
      </c>
      <c r="EG23" s="134">
        <v>6.94</v>
      </c>
      <c r="EH23" s="134">
        <v>6.820005738563291</v>
      </c>
      <c r="EI23" s="134">
        <v>8.352358071162483</v>
      </c>
      <c r="EJ23" s="134">
        <v>9</v>
      </c>
      <c r="EK23" s="224">
        <f>'【印刷しない】第３表歳入の状況(H28'!CO23/'【印刷しない】第３表歳入の状況(H28'!CS23*100</f>
        <v>8.23228224932329</v>
      </c>
      <c r="EL23" s="37"/>
    </row>
    <row r="24" spans="1:142" s="38" customFormat="1" ht="32.25" customHeight="1">
      <c r="A24" s="64" t="s">
        <v>31</v>
      </c>
      <c r="B24" s="133">
        <v>13.65774398726726</v>
      </c>
      <c r="C24" s="133">
        <v>11.663705478920381</v>
      </c>
      <c r="D24" s="55">
        <v>10.10237472215188</v>
      </c>
      <c r="E24" s="55">
        <v>10.3</v>
      </c>
      <c r="F24" s="224">
        <f>'【印刷しない】第３表歳入の状況(H28'!$B24/'【印刷しない】第３表歳入の状況(H28'!$CS24*100</f>
        <v>12.411387727232109</v>
      </c>
      <c r="G24" s="134">
        <v>1.7522018337351923</v>
      </c>
      <c r="H24" s="134">
        <v>1.4082055900376436</v>
      </c>
      <c r="I24" s="55">
        <v>1.1344644213724993</v>
      </c>
      <c r="J24" s="55">
        <v>1.2</v>
      </c>
      <c r="K24" s="224">
        <f>'【印刷しない】第３表歳入の状況(H28'!$C24/'【印刷しない】第３表歳入の状況(H28'!$CS24*100</f>
        <v>1.3772620352643725</v>
      </c>
      <c r="L24" s="134">
        <v>0.020202064961220293</v>
      </c>
      <c r="M24" s="134">
        <v>0.017004182230978628</v>
      </c>
      <c r="N24" s="55">
        <v>0.01339298275231423</v>
      </c>
      <c r="O24" s="55">
        <v>0</v>
      </c>
      <c r="P24" s="224">
        <f>'【印刷しない】第３表歳入の状況(H28'!$I24/'【印刷しない】第３表歳入の状況(H28'!$CS24*100</f>
        <v>0.008327393619603673</v>
      </c>
      <c r="Q24" s="134">
        <v>0.02</v>
      </c>
      <c r="R24" s="134">
        <v>0.022140342846200912</v>
      </c>
      <c r="S24" s="134">
        <v>0.0373512281590276</v>
      </c>
      <c r="T24" s="134">
        <v>0</v>
      </c>
      <c r="U24" s="224">
        <f>'【印刷しない】第３表歳入の状況(H28'!$J24/'【印刷しない】第３表歳入の状況(H28'!$CS24*100</f>
        <v>0.023155420598384123</v>
      </c>
      <c r="V24" s="134">
        <v>0</v>
      </c>
      <c r="W24" s="134">
        <v>0.02981965095051384</v>
      </c>
      <c r="X24" s="134">
        <v>0.01968149461185673</v>
      </c>
      <c r="Y24" s="134">
        <v>0</v>
      </c>
      <c r="Z24" s="224">
        <f>'【印刷しない】第３表歳入の状況(H28'!K24/'【印刷しない】第３表歳入の状況(H28'!CS24*100</f>
        <v>0.01240880393118808</v>
      </c>
      <c r="AA24" s="134">
        <v>1.05</v>
      </c>
      <c r="AB24" s="134">
        <v>0.8582873447495722</v>
      </c>
      <c r="AC24" s="134">
        <v>0.8976956191440871</v>
      </c>
      <c r="AD24" s="134">
        <v>1.6</v>
      </c>
      <c r="AE24" s="224">
        <f>'【印刷しない】第３表歳入の状況(H28'!L24/'【印刷しない】第３表歳入の状況(H28'!CS24*100</f>
        <v>1.527369065312604</v>
      </c>
      <c r="AF24" s="134">
        <v>0.22</v>
      </c>
      <c r="AG24" s="134">
        <v>0.17674043955229302</v>
      </c>
      <c r="AH24" s="134">
        <v>0.16106749950761093</v>
      </c>
      <c r="AI24" s="134">
        <v>0.2</v>
      </c>
      <c r="AJ24" s="224">
        <f>'【印刷しない】第３表歳入の状況(H28'!M24/'【印刷しない】第３表歳入の状況(H28'!CS24*100</f>
        <v>0.22956287272697948</v>
      </c>
      <c r="AK24" s="134">
        <v>0</v>
      </c>
      <c r="AL24" s="134">
        <v>0</v>
      </c>
      <c r="AM24" s="134">
        <v>0</v>
      </c>
      <c r="AN24" s="134">
        <v>0</v>
      </c>
      <c r="AO24" s="224">
        <f>'【印刷しない】第３表歳入の状況(H28'!N24/'【印刷しない】第３表歳入の状況(H28'!CS24*100</f>
        <v>0</v>
      </c>
      <c r="AP24" s="134">
        <v>0.49</v>
      </c>
      <c r="AQ24" s="134">
        <v>0.3862758463985458</v>
      </c>
      <c r="AR24" s="134">
        <v>0.15276722658338257</v>
      </c>
      <c r="AS24" s="134">
        <v>0.2</v>
      </c>
      <c r="AT24" s="224">
        <f>'【印刷しない】第３表歳入の状況(H28'!O24/'【印刷しない】第３表歳入の状況(H28'!CS24*100</f>
        <v>0.23303536295175495</v>
      </c>
      <c r="AU24" s="134">
        <v>0.03</v>
      </c>
      <c r="AV24" s="134">
        <v>0.028489900629420695</v>
      </c>
      <c r="AW24" s="134">
        <v>0.024914887031878673</v>
      </c>
      <c r="AX24" s="134">
        <v>0</v>
      </c>
      <c r="AY24" s="224">
        <f>'【印刷しない】第３表歳入の状況(H28'!P24/'【印刷しない】第３表歳入の状況(H28'!CS24*100</f>
        <v>0.23303536295175495</v>
      </c>
      <c r="AZ24" s="134">
        <v>38.72</v>
      </c>
      <c r="BA24" s="134">
        <v>36.43702044840178</v>
      </c>
      <c r="BB24" s="134">
        <v>25.184181649362706</v>
      </c>
      <c r="BC24" s="134">
        <v>27.2</v>
      </c>
      <c r="BD24" s="224">
        <f>'【印刷しない】第３表歳入の状況(H28'!S24/'【印刷しない】第３表歳入の状況(H28'!CS24*100</f>
        <v>31.541105973325024</v>
      </c>
      <c r="BE24" s="134">
        <v>34.47</v>
      </c>
      <c r="BF24" s="134">
        <v>28.08839914184563</v>
      </c>
      <c r="BG24" s="134">
        <v>22.963675754762107</v>
      </c>
      <c r="BH24" s="134">
        <v>24.9</v>
      </c>
      <c r="BI24" s="224">
        <f>'【印刷しない】第３表歳入の状況(H28'!T24/'【印刷しない】第３表歳入の状況(H28'!CS24*100</f>
        <v>27.479724195406735</v>
      </c>
      <c r="BJ24" s="134">
        <v>3.44</v>
      </c>
      <c r="BK24" s="134">
        <v>3.2290493265895046</v>
      </c>
      <c r="BL24" s="134">
        <v>2.0656002926197914</v>
      </c>
      <c r="BM24" s="134">
        <v>2</v>
      </c>
      <c r="BN24" s="224">
        <f>'【印刷しない】第３表歳入の状況(H28'!U24/'【印刷しない】第３表歳入の状況(H28'!CS24*100</f>
        <v>2.1598724625106827</v>
      </c>
      <c r="BO24" s="143">
        <v>0.81</v>
      </c>
      <c r="BP24" s="143">
        <v>5.119571979966646</v>
      </c>
      <c r="BQ24" s="143">
        <v>0.1549056019808109</v>
      </c>
      <c r="BR24" s="143">
        <v>0.2</v>
      </c>
      <c r="BS24" s="226">
        <f>'【印刷しない】第３表歳入の状況(H28'!V24/'【印刷しない】第３表歳入の状況(H28'!CS24*100</f>
        <v>1.9015093154076037</v>
      </c>
      <c r="BT24" s="134">
        <v>55.94</v>
      </c>
      <c r="BU24" s="134">
        <v>51.03</v>
      </c>
      <c r="BV24" s="134">
        <v>37.73</v>
      </c>
      <c r="BW24" s="134">
        <v>40.7</v>
      </c>
      <c r="BX24" s="224">
        <f>'【印刷しない】第３表歳入の状況(H28'!DN24</f>
        <v>45.98</v>
      </c>
      <c r="BY24" s="134">
        <v>0.02</v>
      </c>
      <c r="BZ24" s="134">
        <v>0.018450285705167428</v>
      </c>
      <c r="CA24" s="134">
        <v>0.01290059368053797</v>
      </c>
      <c r="CB24" s="134">
        <v>0</v>
      </c>
      <c r="CC24" s="224">
        <f>'【印刷しない】第３表歳入の状況(H28'!W24/'【印刷しない】第３表歳入の状況(H28'!CS24*100</f>
        <v>0.01625981204776369</v>
      </c>
      <c r="CD24" s="134">
        <v>0.33</v>
      </c>
      <c r="CE24" s="134">
        <v>0.3187079082080002</v>
      </c>
      <c r="CF24" s="134">
        <v>0.2301707886666104</v>
      </c>
      <c r="CG24" s="134">
        <v>0.2</v>
      </c>
      <c r="CH24" s="224">
        <f>'【印刷しない】第３表歳入の状況(H28'!X24/'【印刷しない】第３表歳入の状況(H28'!CS24*100</f>
        <v>0.19482151317958157</v>
      </c>
      <c r="CI24" s="134">
        <v>0.44</v>
      </c>
      <c r="CJ24" s="134">
        <v>0.41742524767015277</v>
      </c>
      <c r="CK24" s="134">
        <v>0.3104020708477533</v>
      </c>
      <c r="CL24" s="134">
        <v>0.3</v>
      </c>
      <c r="CM24" s="224">
        <f>'【印刷しない】第３表歳入の状況(H28'!Z24/'【印刷しない】第３表歳入の状況(H28'!CS24*100</f>
        <v>0.3288826760754146</v>
      </c>
      <c r="CN24" s="134">
        <v>0.09</v>
      </c>
      <c r="CO24" s="134">
        <v>0.06873146972150208</v>
      </c>
      <c r="CP24" s="134">
        <v>0.058580231282181136</v>
      </c>
      <c r="CQ24" s="134">
        <v>0.1</v>
      </c>
      <c r="CR24" s="224">
        <f>'【印刷しない】第３表歳入の状況(H28'!AG24/'【印刷しない】第３表歳入の状況(H28'!CS24*100</f>
        <v>0.06642166136110755</v>
      </c>
      <c r="CS24" s="134">
        <v>13.92</v>
      </c>
      <c r="CT24" s="134">
        <v>8.311172213138365</v>
      </c>
      <c r="CU24" s="134">
        <v>7.81019104695985</v>
      </c>
      <c r="CV24" s="134">
        <v>4.7</v>
      </c>
      <c r="CW24" s="224">
        <f>'【印刷しない】第３表歳入の状況(H28'!AJ24/'【印刷しない】第３表歳入の状況(H28'!CS24*100</f>
        <v>7.093474664234059</v>
      </c>
      <c r="CX24" s="134">
        <v>0.20901</v>
      </c>
      <c r="CY24" s="134">
        <v>0.16389172707473046</v>
      </c>
      <c r="CZ24" s="134">
        <v>0.1389521960552601</v>
      </c>
      <c r="DA24" s="134">
        <v>0.1389521960552601</v>
      </c>
      <c r="DB24" s="224">
        <f>'【印刷しない】第３表歳入の状況(H28'!AX24/'【印刷しない】第３表歳入の状況(H28'!CS24*100</f>
        <v>0.15598228602095573</v>
      </c>
      <c r="DC24" s="134">
        <v>11.13</v>
      </c>
      <c r="DD24" s="134">
        <v>21.452861930195755</v>
      </c>
      <c r="DE24" s="134">
        <v>37.305900227905795</v>
      </c>
      <c r="DF24" s="134">
        <v>38.6</v>
      </c>
      <c r="DG24" s="224">
        <f>'【印刷しない】第３表歳入の状況(H28'!AY24/'【印刷しない】第３表歳入の状況(H28'!CS24*100</f>
        <v>30.831039322907195</v>
      </c>
      <c r="DH24" s="134">
        <v>0.1</v>
      </c>
      <c r="DI24" s="134">
        <v>0.31114495325678293</v>
      </c>
      <c r="DJ24" s="134">
        <v>0.21189611997411442</v>
      </c>
      <c r="DK24" s="134">
        <v>0.2</v>
      </c>
      <c r="DL24" s="224">
        <f>'【印刷しない】第３表歳入の状況(H28'!BQ24/'【印刷しない】第３表歳入の状況(H28'!CS24*100</f>
        <v>0.3207692273511762</v>
      </c>
      <c r="DM24" s="134">
        <v>0.14</v>
      </c>
      <c r="DN24" s="134">
        <v>0.06213258375307733</v>
      </c>
      <c r="DO24" s="134">
        <v>0.031555105371261355</v>
      </c>
      <c r="DP24" s="134">
        <v>0.4</v>
      </c>
      <c r="DQ24" s="224">
        <f>'【印刷しない】第３表歳入の状況(H28'!BW24/'【印刷しない】第３表歳入の状況(H28'!CS24*100</f>
        <v>1.3967145634429725</v>
      </c>
      <c r="DR24" s="134">
        <v>1.47</v>
      </c>
      <c r="DS24" s="134">
        <v>3.7277056969994353</v>
      </c>
      <c r="DT24" s="134">
        <v>3.588151712107144</v>
      </c>
      <c r="DU24" s="134">
        <v>3.3</v>
      </c>
      <c r="DV24" s="224">
        <f>'【印刷しない】第３表歳入の状況(H28'!BX24/'【印刷しない】第３表歳入の状況(H28'!CS24*100</f>
        <v>5.057031949049517</v>
      </c>
      <c r="DW24" s="134">
        <v>7.79</v>
      </c>
      <c r="DX24" s="134">
        <v>7.325627762660179</v>
      </c>
      <c r="DY24" s="134">
        <v>6.767662699417574</v>
      </c>
      <c r="DZ24" s="134">
        <v>3.9</v>
      </c>
      <c r="EA24" s="224">
        <f>'【印刷しない】第３表歳入の状況(H28'!BY24/'【印刷しない】第３表歳入の状況(H28'!CS24*100</f>
        <v>4.154793410694711</v>
      </c>
      <c r="EB24" s="134">
        <v>0.77</v>
      </c>
      <c r="EC24" s="134">
        <v>0.4092639050744436</v>
      </c>
      <c r="ED24" s="134">
        <v>0.8308151149376777</v>
      </c>
      <c r="EE24" s="134">
        <v>0.4</v>
      </c>
      <c r="EF24" s="224">
        <f>'【印刷しない】第３表歳入の状況(H28'!CB24/'【印刷しない】第３表歳入の状況(H28'!CS24*100</f>
        <v>0.4392946993835589</v>
      </c>
      <c r="EG24" s="134">
        <v>7.36</v>
      </c>
      <c r="EH24" s="134">
        <v>6.385195091825077</v>
      </c>
      <c r="EI24" s="134">
        <v>4.974930362116991</v>
      </c>
      <c r="EJ24" s="134">
        <v>6.9</v>
      </c>
      <c r="EK24" s="224">
        <f>'【印刷しない】第３表歳入の状況(H28'!CO24/'【印刷しない】第３表歳入の状況(H28'!CS24*100</f>
        <v>2.551720767022073</v>
      </c>
      <c r="EL24" s="37"/>
    </row>
    <row r="25" spans="1:142" s="38" customFormat="1" ht="32.25" customHeight="1">
      <c r="A25" s="64" t="s">
        <v>32</v>
      </c>
      <c r="B25" s="133">
        <v>24.06083677920739</v>
      </c>
      <c r="C25" s="133">
        <v>23.91934300813619</v>
      </c>
      <c r="D25" s="55">
        <v>24.157251057756543</v>
      </c>
      <c r="E25" s="55">
        <v>22.9</v>
      </c>
      <c r="F25" s="224">
        <f>'【印刷しない】第３表歳入の状況(H28'!$B25/'【印刷しない】第３表歳入の状況(H28'!$CS25*100</f>
        <v>22.03369766718558</v>
      </c>
      <c r="G25" s="134">
        <v>1.803614012354264</v>
      </c>
      <c r="H25" s="134">
        <v>1.7181789411626487</v>
      </c>
      <c r="I25" s="55">
        <v>1.6932868638370286</v>
      </c>
      <c r="J25" s="55">
        <v>1.7</v>
      </c>
      <c r="K25" s="224">
        <f>'【印刷しない】第３表歳入の状況(H28'!$C25/'【印刷しない】第３表歳入の状況(H28'!$CS25*100</f>
        <v>1.6447543885419889</v>
      </c>
      <c r="L25" s="134">
        <v>0.02071340617441833</v>
      </c>
      <c r="M25" s="134">
        <v>0.02114753421656218</v>
      </c>
      <c r="N25" s="55">
        <v>0.020069493909149607</v>
      </c>
      <c r="O25" s="55">
        <v>0</v>
      </c>
      <c r="P25" s="224">
        <f>'【印刷しない】第３表歳入の状況(H28'!$I25/'【印刷しない】第３表歳入の状況(H28'!$CS25*100</f>
        <v>0.009498831007795196</v>
      </c>
      <c r="Q25" s="134">
        <v>0.02</v>
      </c>
      <c r="R25" s="134">
        <v>0.027498145092406678</v>
      </c>
      <c r="S25" s="134">
        <v>0.05545402738434242</v>
      </c>
      <c r="T25" s="134">
        <v>0</v>
      </c>
      <c r="U25" s="224">
        <f>'【印刷しない】第３表歳入の状況(H28'!$J25/'【印刷しない】第３表歳入の状況(H28'!$CS25*100</f>
        <v>0.026403877984951224</v>
      </c>
      <c r="V25" s="134">
        <v>0</v>
      </c>
      <c r="W25" s="134">
        <v>0.037066398812012395</v>
      </c>
      <c r="X25" s="134">
        <v>0.029140204038394082</v>
      </c>
      <c r="Y25" s="134">
        <v>0</v>
      </c>
      <c r="Z25" s="224">
        <f>'【印刷しない】第３表歳入の状況(H28'!K25/'【印刷しない】第３表歳入の状況(H28'!CS25*100</f>
        <v>0.014012314424026175</v>
      </c>
      <c r="AA25" s="134">
        <v>1.17</v>
      </c>
      <c r="AB25" s="134">
        <v>1.161315042162764</v>
      </c>
      <c r="AC25" s="134">
        <v>1.4762471185706139</v>
      </c>
      <c r="AD25" s="134">
        <v>2.4</v>
      </c>
      <c r="AE25" s="224">
        <f>'【印刷しない】第３表歳入の状況(H28'!L25/'【印刷しない】第３表歳入の状況(H28'!CS25*100</f>
        <v>2.003001876788468</v>
      </c>
      <c r="AF25" s="134">
        <v>0</v>
      </c>
      <c r="AG25" s="134">
        <v>0</v>
      </c>
      <c r="AH25" s="134">
        <v>0</v>
      </c>
      <c r="AI25" s="134">
        <v>0</v>
      </c>
      <c r="AJ25" s="224">
        <f>'【印刷しない】第３表歳入の状況(H28'!M25/'【印刷しない】第３表歳入の状況(H28'!CS25*100</f>
        <v>0</v>
      </c>
      <c r="AK25" s="134">
        <v>0</v>
      </c>
      <c r="AL25" s="134">
        <v>0</v>
      </c>
      <c r="AM25" s="134">
        <v>0</v>
      </c>
      <c r="AN25" s="134">
        <v>0</v>
      </c>
      <c r="AO25" s="224">
        <f>'【印刷しない】第３表歳入の状況(H28'!N25/'【印刷しない】第３表歳入の状況(H28'!CS25*100</f>
        <v>0</v>
      </c>
      <c r="AP25" s="134">
        <v>0.5</v>
      </c>
      <c r="AQ25" s="134">
        <v>0.4701568918416877</v>
      </c>
      <c r="AR25" s="134">
        <v>0.22744696099441275</v>
      </c>
      <c r="AS25" s="134">
        <v>0.3</v>
      </c>
      <c r="AT25" s="224">
        <f>'【印刷しない】第３表歳入の状況(H28'!O25/'【印刷しない】第３表歳入の状況(H28'!CS25*100</f>
        <v>0.27764077759933564</v>
      </c>
      <c r="AU25" s="134">
        <v>0.03</v>
      </c>
      <c r="AV25" s="134">
        <v>0.026439709946432598</v>
      </c>
      <c r="AW25" s="134">
        <v>0.0232245235193216</v>
      </c>
      <c r="AX25" s="134">
        <v>0</v>
      </c>
      <c r="AY25" s="224">
        <f>'【印刷しない】第３表歳入の状況(H28'!P25/'【印刷しない】第３表歳入の状況(H28'!CS25*100</f>
        <v>0.27764077759933564</v>
      </c>
      <c r="AZ25" s="134">
        <v>39.76</v>
      </c>
      <c r="BA25" s="134">
        <v>39.73217357066272</v>
      </c>
      <c r="BB25" s="134">
        <v>39.51635148870291</v>
      </c>
      <c r="BC25" s="134">
        <v>39.9</v>
      </c>
      <c r="BD25" s="224">
        <f>'【印刷しない】第３表歳入の状況(H28'!S25/'【印刷しない】第３表歳入の状況(H28'!CS25*100</f>
        <v>38.835221747440244</v>
      </c>
      <c r="BE25" s="134">
        <v>35.59</v>
      </c>
      <c r="BF25" s="134">
        <v>35.14868367713071</v>
      </c>
      <c r="BG25" s="134">
        <v>35.189162648568484</v>
      </c>
      <c r="BH25" s="134">
        <v>35.7</v>
      </c>
      <c r="BI25" s="224">
        <f>'【印刷しない】第３表歳入の状況(H28'!T25/'【印刷しない】第３表歳入の状況(H28'!CS25*100</f>
        <v>34.46391305882054</v>
      </c>
      <c r="BJ25" s="134">
        <v>2.97</v>
      </c>
      <c r="BK25" s="134">
        <v>3.740848505119122</v>
      </c>
      <c r="BL25" s="134">
        <v>3.4449198655343913</v>
      </c>
      <c r="BM25" s="134">
        <v>3.1</v>
      </c>
      <c r="BN25" s="224">
        <f>'【印刷しない】第３表歳入の状況(H28'!U25/'【印刷しない】第３表歳入の状況(H28'!CS25*100</f>
        <v>3.493415648329067</v>
      </c>
      <c r="BO25" s="143">
        <v>1.2</v>
      </c>
      <c r="BP25" s="143">
        <v>0.8426413884128872</v>
      </c>
      <c r="BQ25" s="143">
        <v>0.8822689746000397</v>
      </c>
      <c r="BR25" s="143">
        <v>1</v>
      </c>
      <c r="BS25" s="226">
        <f>'【印刷しない】第３表歳入の状況(H28'!V25/'【印刷しない】第３表歳入の状況(H28'!CS25*100</f>
        <v>0.8778930402906355</v>
      </c>
      <c r="BT25" s="134">
        <v>67.37</v>
      </c>
      <c r="BU25" s="134">
        <v>67.11</v>
      </c>
      <c r="BV25" s="134">
        <v>67.2</v>
      </c>
      <c r="BW25" s="134">
        <v>67.3</v>
      </c>
      <c r="BX25" s="224">
        <f>'【印刷しない】第３表歳入の状況(H28'!DN25</f>
        <v>65.07</v>
      </c>
      <c r="BY25" s="134">
        <v>0.02</v>
      </c>
      <c r="BZ25" s="134">
        <v>0.021740257898307667</v>
      </c>
      <c r="CA25" s="134">
        <v>0.020069493909149607</v>
      </c>
      <c r="CB25" s="134">
        <v>0</v>
      </c>
      <c r="CC25" s="224">
        <f>'【印刷しない】第３表歳入の状況(H28'!W25/'【印刷しない】第３表歳入の状況(H28'!CS25*100</f>
        <v>0.019490042024633773</v>
      </c>
      <c r="CD25" s="134">
        <v>0.13</v>
      </c>
      <c r="CE25" s="134">
        <v>0.10235067861569383</v>
      </c>
      <c r="CF25" s="134">
        <v>0.14995154619456322</v>
      </c>
      <c r="CG25" s="134">
        <v>0.2</v>
      </c>
      <c r="CH25" s="224">
        <f>'【印刷しない】第３表歳入の状況(H28'!X25/'【印刷しない】第３表歳入の状況(H28'!CS25*100</f>
        <v>0.24713373287235624</v>
      </c>
      <c r="CI25" s="134">
        <v>1.59</v>
      </c>
      <c r="CJ25" s="134">
        <v>1.6167385167724928</v>
      </c>
      <c r="CK25" s="134">
        <v>1.6492698187895598</v>
      </c>
      <c r="CL25" s="134">
        <v>1.5</v>
      </c>
      <c r="CM25" s="224">
        <f>'【印刷しない】第３表歳入の状況(H28'!Z25/'【印刷しない】第３表歳入の状況(H28'!CS25*100</f>
        <v>1.3215069126050103</v>
      </c>
      <c r="CN25" s="134">
        <v>0.1</v>
      </c>
      <c r="CO25" s="134">
        <v>0.10027614572958464</v>
      </c>
      <c r="CP25" s="134">
        <v>0.1004351092571417</v>
      </c>
      <c r="CQ25" s="134">
        <v>0.1</v>
      </c>
      <c r="CR25" s="224">
        <f>'【印刷しない】第３表歳入の状況(H28'!AG25/'【印刷しない】第３表歳入の状況(H28'!CS25*100</f>
        <v>0.11033415369313729</v>
      </c>
      <c r="CS25" s="134">
        <v>3.52</v>
      </c>
      <c r="CT25" s="134">
        <v>7.547743363347026</v>
      </c>
      <c r="CU25" s="134">
        <v>5.697260448351617</v>
      </c>
      <c r="CV25" s="134">
        <v>7.6</v>
      </c>
      <c r="CW25" s="224">
        <f>'【印刷しない】第３表歳入の状況(H28'!AJ25/'【印刷しない】第３表歳入の状況(H28'!CS25*100</f>
        <v>8.456790781989724</v>
      </c>
      <c r="CX25" s="134">
        <v>0</v>
      </c>
      <c r="CY25" s="134">
        <v>0</v>
      </c>
      <c r="CZ25" s="134">
        <v>0</v>
      </c>
      <c r="DA25" s="134">
        <v>0</v>
      </c>
      <c r="DB25" s="224">
        <f>'【印刷しない】第３表歳入の状況(H28'!AX25/'【印刷しない】第３表歳入の状況(H28'!CS25*100</f>
        <v>0</v>
      </c>
      <c r="DC25" s="134">
        <v>15.89</v>
      </c>
      <c r="DD25" s="134">
        <v>6.734695821615574</v>
      </c>
      <c r="DE25" s="134">
        <v>6.171939035187563</v>
      </c>
      <c r="DF25" s="134">
        <v>5.3</v>
      </c>
      <c r="DG25" s="224">
        <f>'【印刷しない】第３表歳入の状況(H28'!AY25/'【印刷しない】第３表歳入の状況(H28'!CS25*100</f>
        <v>5.715813850813781</v>
      </c>
      <c r="DH25" s="134">
        <v>0.13</v>
      </c>
      <c r="DI25" s="134">
        <v>0.10823557802730974</v>
      </c>
      <c r="DJ25" s="134">
        <v>0.15428971190854973</v>
      </c>
      <c r="DK25" s="134">
        <v>0.1</v>
      </c>
      <c r="DL25" s="224">
        <f>'【印刷しない】第３表歳入の状況(H28'!BQ25/'【印刷しない】第３表歳入の状況(H28'!CS25*100</f>
        <v>0.16006453460651862</v>
      </c>
      <c r="DM25" s="134">
        <v>0.02</v>
      </c>
      <c r="DN25" s="134">
        <v>0.03757444768207995</v>
      </c>
      <c r="DO25" s="134">
        <v>0.01888635780533511</v>
      </c>
      <c r="DP25" s="134">
        <v>0</v>
      </c>
      <c r="DQ25" s="224">
        <f>'【印刷しない】第３表歳入の状況(H28'!BW25/'【印刷しない】第３表歳入の状況(H28'!CS25*100</f>
        <v>0.027614312173849534</v>
      </c>
      <c r="DR25" s="134">
        <v>1.21</v>
      </c>
      <c r="DS25" s="134">
        <v>3.1695687194310698</v>
      </c>
      <c r="DT25" s="134">
        <v>5.33883593867937</v>
      </c>
      <c r="DU25" s="134">
        <v>5</v>
      </c>
      <c r="DV25" s="224">
        <f>'【印刷しない】第３表歳入の状況(H28'!BX25/'【印刷しない】第３表歳入の状況(H28'!CS25*100</f>
        <v>4.691971169509204</v>
      </c>
      <c r="DW25" s="134">
        <v>1.95</v>
      </c>
      <c r="DX25" s="134">
        <v>2.8828386383866906</v>
      </c>
      <c r="DY25" s="134">
        <v>3.3629548254534645</v>
      </c>
      <c r="DZ25" s="134">
        <v>2.3</v>
      </c>
      <c r="EA25" s="224">
        <f>'【印刷しない】第３表歳入の状況(H28'!BY25/'【印刷しない】第３表歳入の状況(H28'!CS25*100</f>
        <v>3.8442364047724755</v>
      </c>
      <c r="EB25" s="134">
        <v>1.35</v>
      </c>
      <c r="EC25" s="134">
        <v>1.466588906964609</v>
      </c>
      <c r="ED25" s="134">
        <v>1.4327559117915067</v>
      </c>
      <c r="EE25" s="134">
        <v>2.1</v>
      </c>
      <c r="EF25" s="224">
        <f>'【印刷しない】第３表歳入の状況(H28'!CB25/'【印刷しない】第３表歳入の状況(H28'!CS25*100</f>
        <v>2.484939326473386</v>
      </c>
      <c r="EG25" s="134">
        <v>6.63</v>
      </c>
      <c r="EH25" s="134">
        <v>9.098329683496138</v>
      </c>
      <c r="EI25" s="134">
        <v>8.704880063959461</v>
      </c>
      <c r="EJ25" s="134">
        <v>8.5</v>
      </c>
      <c r="EK25" s="224">
        <f>'【印刷しない】第３表歳入の状況(H28'!CO25/'【印刷しない】第３表歳入の状況(H28'!CS25*100</f>
        <v>8.059399083024296</v>
      </c>
      <c r="EL25" s="37"/>
    </row>
    <row r="26" spans="1:142" s="38" customFormat="1" ht="32.25" customHeight="1">
      <c r="A26" s="64" t="s">
        <v>33</v>
      </c>
      <c r="B26" s="133">
        <v>21.654395896072195</v>
      </c>
      <c r="C26" s="133">
        <v>25.621017982814852</v>
      </c>
      <c r="D26" s="55">
        <v>24.192432666331875</v>
      </c>
      <c r="E26" s="55">
        <v>24.3</v>
      </c>
      <c r="F26" s="224">
        <f>'【印刷しない】第３表歳入の状況(H28'!$B26/'【印刷しない】第３表歳入の状況(H28'!$CS26*100</f>
        <v>21.4002525816716</v>
      </c>
      <c r="G26" s="134">
        <v>0.38532204157839817</v>
      </c>
      <c r="H26" s="134">
        <v>0.44719756863457827</v>
      </c>
      <c r="I26" s="55">
        <v>0.41812476056824477</v>
      </c>
      <c r="J26" s="55">
        <v>0.4</v>
      </c>
      <c r="K26" s="224">
        <f>'【印刷しない】第３表歳入の状況(H28'!$C26/'【印刷しない】第３表歳入の状況(H28'!$CS26*100</f>
        <v>0.4091634937172073</v>
      </c>
      <c r="L26" s="134">
        <v>0.004134356669296117</v>
      </c>
      <c r="M26" s="134">
        <v>0.005351427215541353</v>
      </c>
      <c r="N26" s="55">
        <v>0.004912693009287471</v>
      </c>
      <c r="O26" s="55">
        <v>0</v>
      </c>
      <c r="P26" s="224">
        <f>'【印刷しない】第３表歳入の状況(H28'!$I26/'【印刷しない】第３表歳入の状況(H28'!$CS26*100</f>
        <v>0.0023988203448186657</v>
      </c>
      <c r="Q26" s="134">
        <v>0</v>
      </c>
      <c r="R26" s="134">
        <v>0.0070679227375074465</v>
      </c>
      <c r="S26" s="134">
        <v>0.014241847410762667</v>
      </c>
      <c r="T26" s="134">
        <v>0</v>
      </c>
      <c r="U26" s="224">
        <f>'【印刷しない】第３表歳入の状況(H28'!$J26/'【印刷しない】第３表歳入の状況(H28'!$CS26*100</f>
        <v>0.006773139797135055</v>
      </c>
      <c r="V26" s="134">
        <v>0</v>
      </c>
      <c r="W26" s="134">
        <v>0.00959218085804582</v>
      </c>
      <c r="X26" s="134">
        <v>0.007542720579916117</v>
      </c>
      <c r="Y26" s="134">
        <v>0</v>
      </c>
      <c r="Z26" s="224">
        <f>'【印刷しない】第３表歳入の状況(H28'!K26/'【印刷しない】第３表歳入の状況(H28'!CS26*100</f>
        <v>0.003668784056781489</v>
      </c>
      <c r="AA26" s="134">
        <v>0.32</v>
      </c>
      <c r="AB26" s="134">
        <v>0.3891396318621957</v>
      </c>
      <c r="AC26" s="134">
        <v>0.4445739057596611</v>
      </c>
      <c r="AD26" s="134">
        <v>0.7</v>
      </c>
      <c r="AE26" s="224">
        <f>'【印刷しない】第３表歳入の状況(H28'!L26/'【印刷しない】第３表歳入の状況(H28'!CS26*100</f>
        <v>0.5878520915596801</v>
      </c>
      <c r="AF26" s="134">
        <v>0</v>
      </c>
      <c r="AG26" s="134">
        <v>0</v>
      </c>
      <c r="AH26" s="134">
        <v>0</v>
      </c>
      <c r="AI26" s="134">
        <v>0</v>
      </c>
      <c r="AJ26" s="224">
        <f>'【印刷しない】第３表歳入の状況(H28'!M26/'【印刷しない】第３表歳入の状況(H28'!CS26*100</f>
        <v>0</v>
      </c>
      <c r="AK26" s="134">
        <v>0</v>
      </c>
      <c r="AL26" s="134">
        <v>0</v>
      </c>
      <c r="AM26" s="134">
        <v>0</v>
      </c>
      <c r="AN26" s="134">
        <v>0</v>
      </c>
      <c r="AO26" s="224">
        <f>'【印刷しない】第３表歳入の状況(H28'!N26/'【印刷しない】第３表歳入の状況(H28'!CS26*100</f>
        <v>0</v>
      </c>
      <c r="AP26" s="134">
        <v>0.11</v>
      </c>
      <c r="AQ26" s="134">
        <v>0.12207312270923576</v>
      </c>
      <c r="AR26" s="134">
        <v>0.05597492640885118</v>
      </c>
      <c r="AS26" s="134">
        <v>0.1</v>
      </c>
      <c r="AT26" s="224">
        <f>'【印刷しない】第３表歳入の状況(H28'!O26/'【印刷しない】第３表歳入の状況(H28'!CS26*100</f>
        <v>0.06881321891117075</v>
      </c>
      <c r="AU26" s="134">
        <v>0</v>
      </c>
      <c r="AV26" s="134">
        <v>0.0011611587354476518</v>
      </c>
      <c r="AW26" s="134">
        <v>0.0010420863959094634</v>
      </c>
      <c r="AX26" s="134">
        <v>0</v>
      </c>
      <c r="AY26" s="224">
        <f>'【印刷しない】第３表歳入の状況(H28'!P26/'【印刷しない】第３表歳入の状況(H28'!CS26*100</f>
        <v>0.06881321891117075</v>
      </c>
      <c r="AZ26" s="134">
        <v>34.44</v>
      </c>
      <c r="BA26" s="134">
        <v>36.7408798554105</v>
      </c>
      <c r="BB26" s="134">
        <v>31.116600535533163</v>
      </c>
      <c r="BC26" s="134">
        <v>31.2</v>
      </c>
      <c r="BD26" s="224">
        <f>'【印刷しない】第３表歳入の状況(H28'!S26/'【印刷しない】第３表歳入の状況(H28'!CS26*100</f>
        <v>29.111048919472545</v>
      </c>
      <c r="BE26" s="134">
        <v>28.81</v>
      </c>
      <c r="BF26" s="134">
        <v>33.91234766102242</v>
      </c>
      <c r="BG26" s="134">
        <v>26.194925733976188</v>
      </c>
      <c r="BH26" s="134">
        <v>28.2</v>
      </c>
      <c r="BI26" s="224">
        <f>'【印刷しない】第３表歳入の状況(H28'!T26/'【印刷しない】第３表歳入の状況(H28'!CS26*100</f>
        <v>25.90377908275695</v>
      </c>
      <c r="BJ26" s="134">
        <v>2.7</v>
      </c>
      <c r="BK26" s="134">
        <v>2.667535011460132</v>
      </c>
      <c r="BL26" s="134">
        <v>3.0285511823214506</v>
      </c>
      <c r="BM26" s="134">
        <v>2.9</v>
      </c>
      <c r="BN26" s="224">
        <f>'【印刷しない】第３表歳入の状況(H28'!U26/'【印刷しない】第３表歳入の状況(H28'!CS26*100</f>
        <v>3.2035069812727386</v>
      </c>
      <c r="BO26" s="143">
        <v>2.93</v>
      </c>
      <c r="BP26" s="143">
        <v>0.16099718292793747</v>
      </c>
      <c r="BQ26" s="143">
        <v>1.8931236192355254</v>
      </c>
      <c r="BR26" s="143">
        <v>0.1</v>
      </c>
      <c r="BS26" s="226">
        <f>'【印刷しない】第３表歳入の状況(H28'!V26/'【印刷しない】第３表歳入の状況(H28'!CS26*100</f>
        <v>0.003762855442852809</v>
      </c>
      <c r="BT26" s="134">
        <v>56.92</v>
      </c>
      <c r="BU26" s="134">
        <v>63.34</v>
      </c>
      <c r="BV26" s="134">
        <v>56.26</v>
      </c>
      <c r="BW26" s="134">
        <v>56.8</v>
      </c>
      <c r="BX26" s="224">
        <f>'【印刷しない】第３表歳入の状況(H28'!DN26</f>
        <v>52.3</v>
      </c>
      <c r="BY26" s="134">
        <v>0</v>
      </c>
      <c r="BZ26" s="134">
        <v>0</v>
      </c>
      <c r="CA26" s="134">
        <v>0</v>
      </c>
      <c r="CB26" s="134">
        <v>0</v>
      </c>
      <c r="CC26" s="224">
        <f>'【印刷しない】第３表歳入の状況(H28'!W26/'【印刷しない】第３表歳入の状況(H28'!CS26*100</f>
        <v>0</v>
      </c>
      <c r="CD26" s="134">
        <v>0.04</v>
      </c>
      <c r="CE26" s="134">
        <v>0.0476579933157645</v>
      </c>
      <c r="CF26" s="134">
        <v>0.05002014700365425</v>
      </c>
      <c r="CG26" s="134">
        <v>0.1</v>
      </c>
      <c r="CH26" s="224">
        <f>'【印刷しない】第３表歳入の状況(H28'!X26/'【印刷しない】第３表歳入の状況(H28'!CS26*100</f>
        <v>0.04614201486798257</v>
      </c>
      <c r="CI26" s="134">
        <v>0.49</v>
      </c>
      <c r="CJ26" s="134">
        <v>0.6305596785104858</v>
      </c>
      <c r="CK26" s="134">
        <v>0.6893153393132552</v>
      </c>
      <c r="CL26" s="134">
        <v>0.8</v>
      </c>
      <c r="CM26" s="224">
        <f>'【印刷しない】第３表歳入の状況(H28'!Z26/'【印刷しない】第３表歳入の状況(H28'!CS26*100</f>
        <v>0.712967035034536</v>
      </c>
      <c r="CN26" s="134">
        <v>0.02</v>
      </c>
      <c r="CO26" s="134">
        <v>0.02241541211038076</v>
      </c>
      <c r="CP26" s="134">
        <v>0.020692858433059347</v>
      </c>
      <c r="CQ26" s="134">
        <v>0</v>
      </c>
      <c r="CR26" s="224">
        <f>'【印刷しない】第３表歳入の状況(H28'!AG26/'【印刷しない】第３表歳入の状況(H28'!CS26*100</f>
        <v>0.018061706125693484</v>
      </c>
      <c r="CS26" s="134">
        <v>2.44</v>
      </c>
      <c r="CT26" s="134">
        <v>2.827068124678157</v>
      </c>
      <c r="CU26" s="134">
        <v>5.04990105141555</v>
      </c>
      <c r="CV26" s="134">
        <v>4.5</v>
      </c>
      <c r="CW26" s="224">
        <f>'【印刷しない】第３表歳入の状況(H28'!AJ26/'【印刷しない】第３表歳入の状況(H28'!CS26*100</f>
        <v>1.1466831605163579</v>
      </c>
      <c r="CX26" s="134">
        <v>0</v>
      </c>
      <c r="CY26" s="134">
        <v>0</v>
      </c>
      <c r="CZ26" s="134">
        <v>0</v>
      </c>
      <c r="DA26" s="134">
        <v>0</v>
      </c>
      <c r="DB26" s="224">
        <f>'【印刷しない】第３表歳入の状況(H28'!AX26/'【印刷しない】第３表歳入の状況(H28'!CS26*100</f>
        <v>0</v>
      </c>
      <c r="DC26" s="134">
        <v>8.15</v>
      </c>
      <c r="DD26" s="134">
        <v>4.514029826633952</v>
      </c>
      <c r="DE26" s="134">
        <v>5.925402493464629</v>
      </c>
      <c r="DF26" s="134">
        <v>4.5</v>
      </c>
      <c r="DG26" s="224">
        <f>'【印刷しない】第３表歳入の状況(H28'!AY26/'【印刷しない】第３表歳入の状況(H28'!CS26*100</f>
        <v>9.421766707666112</v>
      </c>
      <c r="DH26" s="134">
        <v>0.03</v>
      </c>
      <c r="DI26" s="134">
        <v>0.8883369177798645</v>
      </c>
      <c r="DJ26" s="134">
        <v>0.8251339329134553</v>
      </c>
      <c r="DK26" s="134">
        <v>0.9</v>
      </c>
      <c r="DL26" s="224">
        <f>'【印刷しない】第３表歳入の状況(H28'!BQ26/'【印刷しない】第３表歳入の状況(H28'!CS26*100</f>
        <v>0.8334724805918972</v>
      </c>
      <c r="DM26" s="134">
        <v>0.04</v>
      </c>
      <c r="DN26" s="134">
        <v>0.08077625985722796</v>
      </c>
      <c r="DO26" s="134">
        <v>0.49821654356814354</v>
      </c>
      <c r="DP26" s="134">
        <v>0.1</v>
      </c>
      <c r="DQ26" s="224">
        <f>'【印刷しない】第３表歳入の状況(H28'!BW26/'【印刷しない】第３表歳入の状況(H28'!CS26*100</f>
        <v>0.0658029345568885</v>
      </c>
      <c r="DR26" s="134">
        <v>10.73</v>
      </c>
      <c r="DS26" s="134">
        <v>3.60019790183665</v>
      </c>
      <c r="DT26" s="134">
        <v>5.6359505912103485</v>
      </c>
      <c r="DU26" s="134">
        <v>2.8</v>
      </c>
      <c r="DV26" s="224">
        <f>'【印刷しない】第３表歳入の状況(H28'!BX26/'【印刷しない】第３表歳入の状況(H28'!CS26*100</f>
        <v>5.195327474253838</v>
      </c>
      <c r="DW26" s="134">
        <v>3.06</v>
      </c>
      <c r="DX26" s="134">
        <v>3.5306798331970235</v>
      </c>
      <c r="DY26" s="134">
        <v>1.7196906690591647</v>
      </c>
      <c r="DZ26" s="134">
        <v>2.7</v>
      </c>
      <c r="EA26" s="224">
        <f>'【印刷しない】第３表歳入の状況(H28'!BY26/'【印刷しない】第３表歳入の状況(H28'!CS26*100</f>
        <v>2.367353466177809</v>
      </c>
      <c r="EB26" s="134">
        <v>2.53</v>
      </c>
      <c r="EC26" s="134">
        <v>2.6440089257767143</v>
      </c>
      <c r="ED26" s="134">
        <v>2.7817751991377477</v>
      </c>
      <c r="EE26" s="134">
        <v>3.1</v>
      </c>
      <c r="EF26" s="224">
        <f>'【印刷しない】第３表歳入の状況(H28'!CB26/'【印刷しない】第３表歳入の状況(H28'!CS26*100</f>
        <v>2.2731880087204175</v>
      </c>
      <c r="EG26" s="134">
        <v>15.05</v>
      </c>
      <c r="EH26" s="134">
        <v>17.870788275325882</v>
      </c>
      <c r="EI26" s="134">
        <v>20.54845503248332</v>
      </c>
      <c r="EJ26" s="134">
        <v>23.7</v>
      </c>
      <c r="EK26" s="224">
        <f>'【印刷しない】第３表歳入の状況(H28'!CO26/'【印刷しない】第３表歳入の状況(H28'!CS26*100</f>
        <v>26.32874656933414</v>
      </c>
      <c r="EL26" s="37"/>
    </row>
    <row r="27" spans="1:142" s="38" customFormat="1" ht="32.25" customHeight="1">
      <c r="A27" s="64" t="s">
        <v>34</v>
      </c>
      <c r="B27" s="133">
        <v>12.694530974148865</v>
      </c>
      <c r="C27" s="133">
        <v>14.228418328360448</v>
      </c>
      <c r="D27" s="55">
        <v>14.942854533223853</v>
      </c>
      <c r="E27" s="55">
        <v>13.7</v>
      </c>
      <c r="F27" s="224">
        <f>'【印刷しない】第３表歳入の状況(H28'!$B27/'【印刷しない】第３表歳入の状況(H28'!$CS27*100</f>
        <v>14.1511295169985</v>
      </c>
      <c r="G27" s="134">
        <v>0.8866781253175325</v>
      </c>
      <c r="H27" s="134">
        <v>0.9247874725951988</v>
      </c>
      <c r="I27" s="55">
        <v>0.9400182076944251</v>
      </c>
      <c r="J27" s="55">
        <v>0.9</v>
      </c>
      <c r="K27" s="224">
        <f>'【印刷しない】第３表歳入の状況(H28'!$C27/'【印刷しない】第３表歳入の状況(H28'!$CS27*100</f>
        <v>0.9669463434569718</v>
      </c>
      <c r="L27" s="134">
        <v>0.009906344162214174</v>
      </c>
      <c r="M27" s="134">
        <v>0.011267133286803701</v>
      </c>
      <c r="N27" s="55">
        <v>0.011287450006264693</v>
      </c>
      <c r="O27" s="55">
        <v>0</v>
      </c>
      <c r="P27" s="224">
        <f>'【印刷しない】第３表歳入の状況(H28'!$I27/'【印刷しない】第３表歳入の状況(H28'!$CS27*100</f>
        <v>0.005782309673866766</v>
      </c>
      <c r="Q27" s="134">
        <v>0.01</v>
      </c>
      <c r="R27" s="134">
        <v>0.014767887493408505</v>
      </c>
      <c r="S27" s="134">
        <v>0.031551409697177214</v>
      </c>
      <c r="T27" s="134">
        <v>0</v>
      </c>
      <c r="U27" s="224">
        <f>'【印刷しない】第３表歳入の状況(H28'!$J27/'【印刷しない】第３表歳入の状況(H28'!$CS27*100</f>
        <v>0.01614032239588826</v>
      </c>
      <c r="V27" s="134">
        <v>0</v>
      </c>
      <c r="W27" s="134">
        <v>0.019989600700739203</v>
      </c>
      <c r="X27" s="134">
        <v>0.01663248204265744</v>
      </c>
      <c r="Y27" s="134">
        <v>0</v>
      </c>
      <c r="Z27" s="224">
        <f>'【印刷しない】第３表歳入の状況(H28'!K27/'【印刷しない】第３表歳入の状況(H28'!CS27*100</f>
        <v>0.008555937891412612</v>
      </c>
      <c r="AA27" s="134">
        <v>0.58</v>
      </c>
      <c r="AB27" s="134">
        <v>0.6297974490092351</v>
      </c>
      <c r="AC27" s="134">
        <v>0.8234650679361432</v>
      </c>
      <c r="AD27" s="134">
        <v>1.3</v>
      </c>
      <c r="AE27" s="224">
        <f>'【印刷しない】第３表歳入の状況(H28'!L27/'【印刷しない】第３表歳入の状況(H28'!CS27*100</f>
        <v>1.176801875035356</v>
      </c>
      <c r="AF27" s="134">
        <v>0</v>
      </c>
      <c r="AG27" s="134">
        <v>0</v>
      </c>
      <c r="AH27" s="134">
        <v>0</v>
      </c>
      <c r="AI27" s="134">
        <v>0</v>
      </c>
      <c r="AJ27" s="224">
        <f>'【印刷しない】第３表歳入の状況(H28'!M27/'【印刷しない】第３表歳入の状況(H28'!CS27*100</f>
        <v>0</v>
      </c>
      <c r="AK27" s="134">
        <v>0</v>
      </c>
      <c r="AL27" s="134">
        <v>0</v>
      </c>
      <c r="AM27" s="134">
        <v>0</v>
      </c>
      <c r="AN27" s="134">
        <v>0</v>
      </c>
      <c r="AO27" s="224">
        <f>'【印刷しない】第３表歳入の状況(H28'!N27/'【印刷しない】第３表歳入の状況(H28'!CS27*100</f>
        <v>0</v>
      </c>
      <c r="AP27" s="134">
        <v>0.25</v>
      </c>
      <c r="AQ27" s="134">
        <v>0.2534663717992185</v>
      </c>
      <c r="AR27" s="134">
        <v>0.12648861107298845</v>
      </c>
      <c r="AS27" s="134">
        <v>0.2</v>
      </c>
      <c r="AT27" s="224">
        <f>'【印刷しない】第３表歳入の状況(H28'!O27/'【印刷しない】第３表歳入の状況(H28'!CS27*100</f>
        <v>0.1634560222441849</v>
      </c>
      <c r="AU27" s="134">
        <v>0.01</v>
      </c>
      <c r="AV27" s="134">
        <v>0.012370312133422863</v>
      </c>
      <c r="AW27" s="134">
        <v>0.00940096811106725</v>
      </c>
      <c r="AX27" s="134">
        <v>0</v>
      </c>
      <c r="AY27" s="224">
        <f>'【印刷しない】第３表歳入の状況(H28'!P27/'【印刷しない】第３表歳入の状況(H28'!CS27*100</f>
        <v>0.1634560222441849</v>
      </c>
      <c r="AZ27" s="134">
        <v>40.53</v>
      </c>
      <c r="BA27" s="134">
        <v>40.522038939271475</v>
      </c>
      <c r="BB27" s="134">
        <v>43.38224509267106</v>
      </c>
      <c r="BC27" s="134">
        <v>40</v>
      </c>
      <c r="BD27" s="224">
        <f>'【印刷しない】第３表歳入の状況(H28'!S27/'【印刷しない】第３表歳入の状況(H28'!CS27*100</f>
        <v>42.14844614922465</v>
      </c>
      <c r="BE27" s="134">
        <v>32.64</v>
      </c>
      <c r="BF27" s="134">
        <v>35.32755218587534</v>
      </c>
      <c r="BG27" s="134">
        <v>35.69410821834833</v>
      </c>
      <c r="BH27" s="134">
        <v>35.7</v>
      </c>
      <c r="BI27" s="224">
        <f>'【印刷しない】第３表歳入の状況(H28'!T27/'【印刷しない】第３表歳入の状況(H28'!CS27*100</f>
        <v>36.89624420965934</v>
      </c>
      <c r="BJ27" s="134">
        <v>7.82</v>
      </c>
      <c r="BK27" s="134">
        <v>5.011962135960174</v>
      </c>
      <c r="BL27" s="134">
        <v>7.451068982826254</v>
      </c>
      <c r="BM27" s="134">
        <v>3.9</v>
      </c>
      <c r="BN27" s="224">
        <f>'【印刷しない】第３表歳入の状況(H28'!U27/'【印刷しない】第３表歳入の状況(H28'!CS27*100</f>
        <v>4.9295678640226415</v>
      </c>
      <c r="BO27" s="143">
        <v>0.08</v>
      </c>
      <c r="BP27" s="143">
        <v>0.18252461743596232</v>
      </c>
      <c r="BQ27" s="143">
        <v>0.23706789149647847</v>
      </c>
      <c r="BR27" s="143">
        <v>0.4</v>
      </c>
      <c r="BS27" s="226">
        <f>'【印刷しない】第３表歳入の状況(H28'!V27/'【印刷しない】第３表歳入の状況(H28'!CS27*100</f>
        <v>0.3226340755426635</v>
      </c>
      <c r="BT27" s="134">
        <v>54.97</v>
      </c>
      <c r="BU27" s="134">
        <v>56.62</v>
      </c>
      <c r="BV27" s="134">
        <v>60.28</v>
      </c>
      <c r="BW27" s="134">
        <v>56.1</v>
      </c>
      <c r="BX27" s="224">
        <f>'【印刷しない】第３表歳入の状況(H28'!DN27</f>
        <v>58.72</v>
      </c>
      <c r="BY27" s="134">
        <v>0.01</v>
      </c>
      <c r="BZ27" s="134">
        <v>0.013752962954518878</v>
      </c>
      <c r="CA27" s="134">
        <v>0.013362580090981877</v>
      </c>
      <c r="CB27" s="134">
        <v>0</v>
      </c>
      <c r="CC27" s="224">
        <f>'【印刷しない】第３表歳入の状況(H28'!W27/'【印刷しない】第３表歳入の状況(H28'!CS27*100</f>
        <v>0.012254108848140408</v>
      </c>
      <c r="CD27" s="134">
        <v>0.04</v>
      </c>
      <c r="CE27" s="134">
        <v>0.06938259492670111</v>
      </c>
      <c r="CF27" s="134">
        <v>0.0806628217021506</v>
      </c>
      <c r="CG27" s="134">
        <v>0.1</v>
      </c>
      <c r="CH27" s="224">
        <f>'【印刷しない】第３表歳入の状況(H28'!X27/'【印刷しない】第３表歳入の状況(H28'!CS27*100</f>
        <v>0.05255790419010604</v>
      </c>
      <c r="CI27" s="134">
        <v>0.66</v>
      </c>
      <c r="CJ27" s="134">
        <v>0.6840591392116095</v>
      </c>
      <c r="CK27" s="134">
        <v>0.7241575168364579</v>
      </c>
      <c r="CL27" s="134">
        <v>0.7</v>
      </c>
      <c r="CM27" s="224">
        <f>'【印刷しない】第３表歳入の状況(H28'!Z27/'【印刷しない】第３表歳入の状況(H28'!CS27*100</f>
        <v>0.7397595530729059</v>
      </c>
      <c r="CN27" s="134">
        <v>0.05</v>
      </c>
      <c r="CO27" s="134">
        <v>0.04996664722620388</v>
      </c>
      <c r="CP27" s="134">
        <v>0.0531673480796479</v>
      </c>
      <c r="CQ27" s="134">
        <v>0.1</v>
      </c>
      <c r="CR27" s="224">
        <f>'【印刷しない】第３表歳入の状況(H28'!AG27/'【印刷しない】第３表歳入の状況(H28'!CS27*100</f>
        <v>0.05682020291989401</v>
      </c>
      <c r="CS27" s="134">
        <v>6.57</v>
      </c>
      <c r="CT27" s="134">
        <v>8.013108706508094</v>
      </c>
      <c r="CU27" s="134">
        <v>6.04663037389914</v>
      </c>
      <c r="CV27" s="134">
        <v>3.9</v>
      </c>
      <c r="CW27" s="224">
        <f>'【印刷しない】第３表歳入の状況(H28'!AJ27/'【印刷しない】第３表歳入の状況(H28'!CS27*100</f>
        <v>5.792652016372869</v>
      </c>
      <c r="CX27" s="134">
        <v>0</v>
      </c>
      <c r="CY27" s="134">
        <v>0</v>
      </c>
      <c r="CZ27" s="134">
        <v>0</v>
      </c>
      <c r="DA27" s="134">
        <v>0</v>
      </c>
      <c r="DB27" s="224">
        <f>'【印刷しない】第３表歳入の状況(H28'!AX27/'【印刷しない】第３表歳入の状況(H28'!CS27*100</f>
        <v>0</v>
      </c>
      <c r="DC27" s="134">
        <v>20.27</v>
      </c>
      <c r="DD27" s="134">
        <v>17.645286815468335</v>
      </c>
      <c r="DE27" s="134">
        <v>9.577102637348851</v>
      </c>
      <c r="DF27" s="134">
        <v>10.8</v>
      </c>
      <c r="DG27" s="224">
        <f>'【印刷しない】第３表歳入の状況(H28'!AY27/'【印刷しない】第３表歳入の状況(H28'!CS27*100</f>
        <v>5.770337628905155</v>
      </c>
      <c r="DH27" s="134">
        <v>0.07</v>
      </c>
      <c r="DI27" s="134">
        <v>0.5943780535071158</v>
      </c>
      <c r="DJ27" s="134">
        <v>0.5327896492511374</v>
      </c>
      <c r="DK27" s="134">
        <v>1.7</v>
      </c>
      <c r="DL27" s="224">
        <f>'【印刷しない】第３表歳入の状況(H28'!BQ27/'【印刷しない】第３表歳入の状況(H28'!CS27*100</f>
        <v>0.5977560564209258</v>
      </c>
      <c r="DM27" s="134">
        <v>0.03</v>
      </c>
      <c r="DN27" s="134">
        <v>0.07836982526382522</v>
      </c>
      <c r="DO27" s="134">
        <v>0.06085476180257747</v>
      </c>
      <c r="DP27" s="134">
        <v>0.2</v>
      </c>
      <c r="DQ27" s="224">
        <f>'【印刷しない】第３表歳入の状況(H28'!BW27/'【印刷しない】第３表歳入の状況(H28'!CS27*100</f>
        <v>0.16980245969111185</v>
      </c>
      <c r="DR27" s="134">
        <v>7.59</v>
      </c>
      <c r="DS27" s="134">
        <v>4.734902445894593</v>
      </c>
      <c r="DT27" s="134">
        <v>8.243831557918059</v>
      </c>
      <c r="DU27" s="134">
        <v>7.7</v>
      </c>
      <c r="DV27" s="224">
        <f>'【印刷しない】第３表歳入の状況(H28'!BX27/'【印刷しない】第３表歳入の状況(H28'!CS27*100</f>
        <v>7.89374590713548</v>
      </c>
      <c r="DW27" s="134">
        <v>3.97</v>
      </c>
      <c r="DX27" s="134">
        <v>4.1854311259705215</v>
      </c>
      <c r="DY27" s="134">
        <v>2.995135863640058</v>
      </c>
      <c r="DZ27" s="134">
        <v>3.7</v>
      </c>
      <c r="EA27" s="224">
        <f>'【印刷しない】第３表歳入の状況(H28'!BY27/'【印刷しない】第３表歳入の状況(H28'!CS27*100</f>
        <v>4.335525648774362</v>
      </c>
      <c r="EB27" s="134">
        <v>2.02</v>
      </c>
      <c r="EC27" s="134">
        <v>2.907626422457191</v>
      </c>
      <c r="ED27" s="134">
        <v>1.948091249758098</v>
      </c>
      <c r="EE27" s="134">
        <v>1</v>
      </c>
      <c r="EF27" s="224">
        <f>'【印刷しない】第３表歳入の状況(H28'!CB27/'【印刷しない】第３表歳入の状況(H28'!CS27*100</f>
        <v>1.0942981882253058</v>
      </c>
      <c r="EG27" s="134">
        <v>3.38</v>
      </c>
      <c r="EH27" s="134">
        <v>4.406831765961343</v>
      </c>
      <c r="EI27" s="134">
        <v>9.440269817217196</v>
      </c>
      <c r="EJ27" s="134">
        <v>13.9</v>
      </c>
      <c r="EK27" s="224">
        <f>'【印刷しない】第３表歳入の状況(H28'!CO27/'【印刷しない】第３表歳入の状況(H28'!CS27*100</f>
        <v>14.834993409890696</v>
      </c>
      <c r="EL27" s="37"/>
    </row>
    <row r="28" spans="1:142" s="40" customFormat="1" ht="32.25" customHeight="1">
      <c r="A28" s="64" t="s">
        <v>130</v>
      </c>
      <c r="B28" s="134">
        <v>10.333450162221032</v>
      </c>
      <c r="C28" s="134">
        <v>11.235772144651374</v>
      </c>
      <c r="D28" s="55">
        <v>10.911813804800731</v>
      </c>
      <c r="E28" s="55">
        <v>10.3</v>
      </c>
      <c r="F28" s="224">
        <f>'【印刷しない】第３表歳入の状況(H28'!$B28/'【印刷しない】第３表歳入の状況(H28'!$CS28*100</f>
        <v>10.640265351580503</v>
      </c>
      <c r="G28" s="134">
        <v>1.2196882120100276</v>
      </c>
      <c r="H28" s="134">
        <v>1.2531687056014018</v>
      </c>
      <c r="I28" s="55">
        <v>1.1347624234532334</v>
      </c>
      <c r="J28" s="55">
        <v>1.1</v>
      </c>
      <c r="K28" s="224">
        <f>'【印刷しない】第３表歳入の状況(H28'!$C28/'【印刷しない】第３表歳入の状況(H28'!$CS28*100</f>
        <v>1.1263030340395197</v>
      </c>
      <c r="L28" s="134">
        <v>0.019943336197612124</v>
      </c>
      <c r="M28" s="134">
        <v>0.022132699429013795</v>
      </c>
      <c r="N28" s="55">
        <v>0.01972790305144786</v>
      </c>
      <c r="O28" s="55">
        <v>0</v>
      </c>
      <c r="P28" s="224">
        <f>'【印刷しない】第３表歳入の状況(H28'!$I28/'【印刷しない】第３表歳入の状況(H28'!$CS28*100</f>
        <v>0.009616669666935867</v>
      </c>
      <c r="Q28" s="134">
        <v>0.02</v>
      </c>
      <c r="R28" s="134">
        <v>0.029015868151895118</v>
      </c>
      <c r="S28" s="134">
        <v>0.05465116000001371</v>
      </c>
      <c r="T28" s="134">
        <v>0</v>
      </c>
      <c r="U28" s="224">
        <f>'【印刷しない】第３表歳入の状況(H28'!$J28/'【印刷しない】第３表歳入の状況(H28'!$CS28*100</f>
        <v>0.02671589874595334</v>
      </c>
      <c r="V28" s="134">
        <v>0</v>
      </c>
      <c r="W28" s="134">
        <v>0.039261421596100264</v>
      </c>
      <c r="X28" s="134">
        <v>0.028751858705151505</v>
      </c>
      <c r="Y28" s="134">
        <v>0</v>
      </c>
      <c r="Z28" s="224">
        <f>'【印刷しない】第３表歳入の状況(H28'!K28/'【印刷しない】第３表歳入の状況(H28'!CS28*100</f>
        <v>0.014141773818432402</v>
      </c>
      <c r="AA28" s="134">
        <v>1.11</v>
      </c>
      <c r="AB28" s="134">
        <v>1.1823570273696677</v>
      </c>
      <c r="AC28" s="134">
        <v>1.3641738674884227</v>
      </c>
      <c r="AD28" s="134">
        <v>2.1</v>
      </c>
      <c r="AE28" s="224">
        <f>'【印刷しない】第３表歳入の状況(H28'!L28/'【印刷しない】第３表歳入の状況(H28'!CS28*100</f>
        <v>1.861879462159426</v>
      </c>
      <c r="AF28" s="134">
        <v>0.02</v>
      </c>
      <c r="AG28" s="134">
        <v>0.024703087749169267</v>
      </c>
      <c r="AH28" s="134">
        <v>0.022827316391473732</v>
      </c>
      <c r="AI28" s="134">
        <v>0</v>
      </c>
      <c r="AJ28" s="224">
        <f>'【印刷しない】第３表歳入の状況(H28'!M28/'【印刷しない】第３表歳入の状況(H28'!CS28*100</f>
        <v>0.021597986190330622</v>
      </c>
      <c r="AK28" s="134">
        <v>0</v>
      </c>
      <c r="AL28" s="134">
        <v>0</v>
      </c>
      <c r="AM28" s="134">
        <v>0</v>
      </c>
      <c r="AN28" s="134">
        <v>0</v>
      </c>
      <c r="AO28" s="224">
        <f>'【印刷しない】第３表歳入の状況(H28'!N28/'【印刷しない】第３表歳入の状況(H28'!CS28*100</f>
        <v>0</v>
      </c>
      <c r="AP28" s="134">
        <v>0.34</v>
      </c>
      <c r="AQ28" s="134">
        <v>0.343618438597815</v>
      </c>
      <c r="AR28" s="134">
        <v>0.15274896363366444</v>
      </c>
      <c r="AS28" s="134">
        <v>0.2</v>
      </c>
      <c r="AT28" s="224">
        <f>'【印刷しない】第３表歳入の状況(H28'!O28/'【印刷しない】第３表歳入の状況(H28'!CS28*100</f>
        <v>0.1904825137658345</v>
      </c>
      <c r="AU28" s="134">
        <v>0.02</v>
      </c>
      <c r="AV28" s="134">
        <v>0.022204699101847282</v>
      </c>
      <c r="AW28" s="134">
        <v>0.021778178690093294</v>
      </c>
      <c r="AX28" s="134">
        <v>0</v>
      </c>
      <c r="AY28" s="224">
        <f>'【印刷しない】第３表歳入の状況(H28'!P28/'【印刷しない】第３表歳入の状況(H28'!CS28*100</f>
        <v>0.1904825137658345</v>
      </c>
      <c r="AZ28" s="134">
        <v>48.67</v>
      </c>
      <c r="BA28" s="134">
        <v>51.12957406721543</v>
      </c>
      <c r="BB28" s="134">
        <v>49.13121455517418</v>
      </c>
      <c r="BC28" s="134">
        <v>48.9</v>
      </c>
      <c r="BD28" s="224">
        <f>'【印刷しない】第３表歳入の状況(H28'!S28/'【印刷しない】第３表歳入の状況(H28'!CS28*100</f>
        <v>45.947604563333705</v>
      </c>
      <c r="BE28" s="134">
        <v>45.69</v>
      </c>
      <c r="BF28" s="134">
        <v>47.8334362448657</v>
      </c>
      <c r="BG28" s="134">
        <v>44.571291821080194</v>
      </c>
      <c r="BH28" s="134">
        <v>43.5</v>
      </c>
      <c r="BI28" s="224">
        <f>'【印刷しない】第３表歳入の状況(H28'!T28/'【印刷しない】第３表歳入の状況(H28'!CS28*100</f>
        <v>41.512238430701785</v>
      </c>
      <c r="BJ28" s="134">
        <v>2.76</v>
      </c>
      <c r="BK28" s="134">
        <v>2.751100299000241</v>
      </c>
      <c r="BL28" s="134">
        <v>4.173792060221875</v>
      </c>
      <c r="BM28" s="134">
        <v>5.1</v>
      </c>
      <c r="BN28" s="224">
        <f>'【印刷しない】第３表歳入の状況(H28'!U28/'【印刷しない】第３表歳入の状況(H28'!CS28*100</f>
        <v>4.292393919076779</v>
      </c>
      <c r="BO28" s="143">
        <v>0.22</v>
      </c>
      <c r="BP28" s="143">
        <v>0.545037523349494</v>
      </c>
      <c r="BQ28" s="143">
        <v>0.38613067387211697</v>
      </c>
      <c r="BR28" s="143">
        <v>0.3</v>
      </c>
      <c r="BS28" s="226">
        <f>'【印刷しない】第３表歳入の状況(H28'!V28/'【印刷しない】第３表歳入の状況(H28'!CS28*100</f>
        <v>0.1429722135551438</v>
      </c>
      <c r="BT28" s="134">
        <v>61.76</v>
      </c>
      <c r="BU28" s="134">
        <v>65.28</v>
      </c>
      <c r="BV28" s="134">
        <v>62.84</v>
      </c>
      <c r="BW28" s="134">
        <v>62.8</v>
      </c>
      <c r="BX28" s="224">
        <f>'【印刷しない】第３表歳入の状況(H28'!DN28</f>
        <v>63.15</v>
      </c>
      <c r="BY28" s="134">
        <v>0.02</v>
      </c>
      <c r="BZ28" s="134">
        <v>0.017913518600971477</v>
      </c>
      <c r="CA28" s="134">
        <v>0.0150993543688871</v>
      </c>
      <c r="CB28" s="134">
        <v>0</v>
      </c>
      <c r="CC28" s="224">
        <f>'【印刷しない】第３表歳入の状況(H28'!W28/'【印刷しない】第３表歳入の状況(H28'!CS28*100</f>
        <v>0.014082492978019785</v>
      </c>
      <c r="CD28" s="134">
        <v>0.32</v>
      </c>
      <c r="CE28" s="134">
        <v>0.3154665665199217</v>
      </c>
      <c r="CF28" s="134">
        <v>0.31055847382692864</v>
      </c>
      <c r="CG28" s="134">
        <v>0.3</v>
      </c>
      <c r="CH28" s="224">
        <f>'【印刷しない】第３表歳入の状況(H28'!X28/'【印刷しない】第３表歳入の状況(H28'!CS28*100</f>
        <v>0.45134455862153866</v>
      </c>
      <c r="CI28" s="134">
        <v>0.9</v>
      </c>
      <c r="CJ28" s="134">
        <v>0.8085491259527717</v>
      </c>
      <c r="CK28" s="134">
        <v>0.7035942566225103</v>
      </c>
      <c r="CL28" s="134">
        <v>0.7</v>
      </c>
      <c r="CM28" s="224">
        <f>'【印刷しない】第３表歳入の状況(H28'!Z28/'【印刷しない】第３表歳入の状況(H28'!CS28*100</f>
        <v>0.6050268440112289</v>
      </c>
      <c r="CN28" s="134">
        <v>0.08</v>
      </c>
      <c r="CO28" s="134">
        <v>0.07664365173124653</v>
      </c>
      <c r="CP28" s="134">
        <v>0.07535277255208918</v>
      </c>
      <c r="CQ28" s="134">
        <v>0.1</v>
      </c>
      <c r="CR28" s="224">
        <f>'【印刷しない】第３表歳入の状況(H28'!AG28/'【印刷しない】第３表歳入の状況(H28'!CS28*100</f>
        <v>0.08695181936521944</v>
      </c>
      <c r="CS28" s="134">
        <v>6.79</v>
      </c>
      <c r="CT28" s="134">
        <v>7.400680771306575</v>
      </c>
      <c r="CU28" s="134">
        <v>7.852418553828821</v>
      </c>
      <c r="CV28" s="134">
        <v>7.3</v>
      </c>
      <c r="CW28" s="224">
        <f>'【印刷しない】第３表歳入の状況(H28'!AJ28/'【印刷しない】第３表歳入の状況(H28'!CS28*100</f>
        <v>8.437356388047375</v>
      </c>
      <c r="CX28" s="134">
        <v>0</v>
      </c>
      <c r="CY28" s="134">
        <v>0</v>
      </c>
      <c r="CZ28" s="134">
        <v>0</v>
      </c>
      <c r="DA28" s="134">
        <v>0</v>
      </c>
      <c r="DB28" s="224">
        <f>'【印刷しない】第３表歳入の状況(H28'!AX28/'【印刷しない】第３表歳入の状況(H28'!CS28*100</f>
        <v>0</v>
      </c>
      <c r="DC28" s="134">
        <v>15.34</v>
      </c>
      <c r="DD28" s="134">
        <v>9.138846473081626</v>
      </c>
      <c r="DE28" s="134">
        <v>7.911300550180153</v>
      </c>
      <c r="DF28" s="134">
        <v>7.5</v>
      </c>
      <c r="DG28" s="224">
        <f>'【印刷しない】第３表歳入の状況(H28'!AY28/'【印刷しない】第３表歳入の状況(H28'!CS28*100</f>
        <v>7.6935135760699325</v>
      </c>
      <c r="DH28" s="134">
        <v>0.2</v>
      </c>
      <c r="DI28" s="134">
        <v>0.3686743247438684</v>
      </c>
      <c r="DJ28" s="134">
        <v>0.25751187737020265</v>
      </c>
      <c r="DK28" s="134">
        <v>0.3</v>
      </c>
      <c r="DL28" s="224">
        <f>'【印刷しない】第３表歳入の状況(H28'!BQ28/'【印刷しない】第３表歳入の状況(H28'!CS28*100</f>
        <v>0.27186193413226784</v>
      </c>
      <c r="DM28" s="134">
        <v>0.03</v>
      </c>
      <c r="DN28" s="134">
        <v>0.032263053396685365</v>
      </c>
      <c r="DO28" s="134">
        <v>0.29994366884825596</v>
      </c>
      <c r="DP28" s="134">
        <v>0.1</v>
      </c>
      <c r="DQ28" s="224">
        <f>'【印刷しない】第３表歳入の状況(H28'!BW28/'【印刷しない】第３表歳入の状況(H28'!CS28*100</f>
        <v>0.06734303470873446</v>
      </c>
      <c r="DR28" s="134">
        <v>0.8</v>
      </c>
      <c r="DS28" s="134">
        <v>1.378808134695836</v>
      </c>
      <c r="DT28" s="134">
        <v>4.21283643977521</v>
      </c>
      <c r="DU28" s="134">
        <v>3.6</v>
      </c>
      <c r="DV28" s="224">
        <f>'【印刷しない】第３表歳入の状況(H28'!BX28/'【印刷しない】第３表歳入の状況(H28'!CS28*100</f>
        <v>7.143815516443813</v>
      </c>
      <c r="DW28" s="134">
        <v>3.66</v>
      </c>
      <c r="DX28" s="134">
        <v>4.599907898018511</v>
      </c>
      <c r="DY28" s="134">
        <v>3.3015952035892853</v>
      </c>
      <c r="DZ28" s="134">
        <v>3.4</v>
      </c>
      <c r="EA28" s="224">
        <f>'【印刷しない】第３表歳入の状況(H28'!BY28/'【印刷しない】第３表歳入の状況(H28'!CS28*100</f>
        <v>4.801840288062729</v>
      </c>
      <c r="EB28" s="134">
        <v>1.71</v>
      </c>
      <c r="EC28" s="134">
        <v>2.0621570295584575</v>
      </c>
      <c r="ED28" s="134">
        <v>1.8831130315588165</v>
      </c>
      <c r="EE28" s="134">
        <v>1.3</v>
      </c>
      <c r="EF28" s="224">
        <f>'【印刷しない】第３表歳入の状況(H28'!CB28/'【印刷しない】第３表歳入の状況(H28'!CS28*100</f>
        <v>1.8795714996425694</v>
      </c>
      <c r="EG28" s="134">
        <v>8.21</v>
      </c>
      <c r="EH28" s="134">
        <v>8.518281292929805</v>
      </c>
      <c r="EI28" s="134">
        <v>10.334225786090423</v>
      </c>
      <c r="EJ28" s="134">
        <v>12.5</v>
      </c>
      <c r="EK28" s="224">
        <f>'【印刷しない】第３表歳入の状況(H28'!CO28/'【印刷しない】第３表歳入の状況(H28'!CS28*100</f>
        <v>8.691019104172968</v>
      </c>
      <c r="EL28" s="39"/>
    </row>
    <row r="29" spans="1:142" s="38" customFormat="1" ht="32.25" customHeight="1">
      <c r="A29" s="64" t="s">
        <v>35</v>
      </c>
      <c r="B29" s="133">
        <v>15.172241808174041</v>
      </c>
      <c r="C29" s="133">
        <v>15.887790813300587</v>
      </c>
      <c r="D29" s="55">
        <v>15.120042363690454</v>
      </c>
      <c r="E29" s="55">
        <v>15.1</v>
      </c>
      <c r="F29" s="224">
        <f>'【印刷しない】第３表歳入の状況(H28'!$B29/'【印刷しない】第３表歳入の状況(H28'!$CS29*100</f>
        <v>13.757781686068537</v>
      </c>
      <c r="G29" s="134">
        <v>0.8148380287482897</v>
      </c>
      <c r="H29" s="134">
        <v>0.7911049671675628</v>
      </c>
      <c r="I29" s="55">
        <v>0.7285617407064369</v>
      </c>
      <c r="J29" s="55">
        <v>0.7</v>
      </c>
      <c r="K29" s="224">
        <f>'【印刷しない】第３表歳入の状況(H28'!$C29/'【印刷しない】第３表歳入の状況(H28'!$CS29*100</f>
        <v>0.7506937785822249</v>
      </c>
      <c r="L29" s="134">
        <v>0.013931578282725884</v>
      </c>
      <c r="M29" s="134">
        <v>0.014686756889256239</v>
      </c>
      <c r="N29" s="55">
        <v>0.013145775505019256</v>
      </c>
      <c r="O29" s="55">
        <v>0</v>
      </c>
      <c r="P29" s="224">
        <f>'【印刷しない】第３表歳入の状況(H28'!$I29/'【印刷しない】第３表歳入の状況(H28'!$CS29*100</f>
        <v>0.0067227158860625</v>
      </c>
      <c r="Q29" s="134">
        <v>0.01</v>
      </c>
      <c r="R29" s="134">
        <v>0.01920803214892667</v>
      </c>
      <c r="S29" s="134">
        <v>0.03657954923135793</v>
      </c>
      <c r="T29" s="134">
        <v>0</v>
      </c>
      <c r="U29" s="224">
        <f>'【印刷しない】第３表歳入の状況(H28'!$J29/'【印刷しない】第３表歳入の状況(H28'!$CS29*100</f>
        <v>0.018686871276512713</v>
      </c>
      <c r="V29" s="134">
        <v>0</v>
      </c>
      <c r="W29" s="134">
        <v>0.025975169629086987</v>
      </c>
      <c r="X29" s="134">
        <v>0.019232841119299914</v>
      </c>
      <c r="Y29" s="134">
        <v>0</v>
      </c>
      <c r="Z29" s="224">
        <f>'【印刷しない】第３表歳入の状況(H28'!K29/'【印刷しない】第３表歳入の状況(H28'!CS29*100</f>
        <v>0.00991315732351589</v>
      </c>
      <c r="AA29" s="134">
        <v>0.94</v>
      </c>
      <c r="AB29" s="134">
        <v>0.9522160306690217</v>
      </c>
      <c r="AC29" s="134">
        <v>1.0985010100813808</v>
      </c>
      <c r="AD29" s="134">
        <v>1.7</v>
      </c>
      <c r="AE29" s="224">
        <f>'【印刷しない】第３表歳入の状況(H28'!L29/'【印刷しない】第３表歳入の状況(H28'!CS29*100</f>
        <v>1.475123387473985</v>
      </c>
      <c r="AF29" s="134">
        <v>0</v>
      </c>
      <c r="AG29" s="134">
        <v>0</v>
      </c>
      <c r="AH29" s="134">
        <v>0</v>
      </c>
      <c r="AI29" s="134">
        <v>0</v>
      </c>
      <c r="AJ29" s="224">
        <f>'【印刷しない】第３表歳入の状況(H28'!M29/'【印刷しない】第３表歳入の状況(H28'!CS29*100</f>
        <v>0</v>
      </c>
      <c r="AK29" s="134">
        <v>0</v>
      </c>
      <c r="AL29" s="134">
        <v>0</v>
      </c>
      <c r="AM29" s="134">
        <v>0</v>
      </c>
      <c r="AN29" s="134">
        <v>0</v>
      </c>
      <c r="AO29" s="224">
        <f>'【印刷しない】第３表歳入の状況(H28'!N29/'【印刷しない】第３表歳入の状況(H28'!CS29*100</f>
        <v>0</v>
      </c>
      <c r="AP29" s="134">
        <v>0.23</v>
      </c>
      <c r="AQ29" s="134">
        <v>0.21743492392584993</v>
      </c>
      <c r="AR29" s="134">
        <v>0.09827896078643744</v>
      </c>
      <c r="AS29" s="134">
        <v>0.1</v>
      </c>
      <c r="AT29" s="224">
        <f>'【印刷しない】第３表歳入の状況(H28'!O29/'【印刷しない】第３表歳入の状況(H28'!CS29*100</f>
        <v>0.12727582448697985</v>
      </c>
      <c r="AU29" s="134">
        <v>0.02</v>
      </c>
      <c r="AV29" s="134">
        <v>0.01746453384617794</v>
      </c>
      <c r="AW29" s="134">
        <v>0.013688753188922227</v>
      </c>
      <c r="AX29" s="134">
        <v>0</v>
      </c>
      <c r="AY29" s="224">
        <f>'【印刷しない】第３表歳入の状況(H28'!P29/'【印刷しない】第３表歳入の状況(H28'!CS29*100</f>
        <v>0.12727582448697985</v>
      </c>
      <c r="AZ29" s="134">
        <v>43.46</v>
      </c>
      <c r="BA29" s="134">
        <v>44.35743370052196</v>
      </c>
      <c r="BB29" s="134">
        <v>41.19308772261728</v>
      </c>
      <c r="BC29" s="134">
        <v>41.5</v>
      </c>
      <c r="BD29" s="224">
        <f>'【印刷しない】第３表歳入の状況(H28'!S29/'【印刷しない】第３表歳入の状況(H28'!CS29*100</f>
        <v>44.39040634259758</v>
      </c>
      <c r="BE29" s="134">
        <v>39.8</v>
      </c>
      <c r="BF29" s="134">
        <v>39.97968676723204</v>
      </c>
      <c r="BG29" s="134">
        <v>37.10103643008748</v>
      </c>
      <c r="BH29" s="134">
        <v>37.7</v>
      </c>
      <c r="BI29" s="224">
        <f>'【印刷しない】第３表歳入の状況(H28'!T29/'【印刷しない】第３表歳入の状況(H28'!CS29*100</f>
        <v>39.933046307548295</v>
      </c>
      <c r="BJ29" s="134">
        <v>3.28</v>
      </c>
      <c r="BK29" s="134">
        <v>3.8487872787271638</v>
      </c>
      <c r="BL29" s="134">
        <v>2.927049805056723</v>
      </c>
      <c r="BM29" s="134">
        <v>3.1</v>
      </c>
      <c r="BN29" s="224">
        <f>'【印刷しない】第３表歳入の状況(H28'!U29/'【印刷しない】第３表歳入の状況(H28'!CS29*100</f>
        <v>3.6034611731822888</v>
      </c>
      <c r="BO29" s="143">
        <v>0.38</v>
      </c>
      <c r="BP29" s="143">
        <v>0.5289596545627498</v>
      </c>
      <c r="BQ29" s="143">
        <v>1.1650014874730763</v>
      </c>
      <c r="BR29" s="143">
        <v>0.7</v>
      </c>
      <c r="BS29" s="226">
        <f>'【印刷しない】第３表歳入の状況(H28'!V29/'【印刷しない】第３表歳入の状況(H28'!CS29*100</f>
        <v>0.8538988618669894</v>
      </c>
      <c r="BT29" s="134">
        <v>60.67</v>
      </c>
      <c r="BU29" s="134">
        <v>62.28</v>
      </c>
      <c r="BV29" s="134">
        <v>58.32</v>
      </c>
      <c r="BW29" s="134">
        <v>59.2</v>
      </c>
      <c r="BX29" s="224">
        <f>'【印刷しない】第３表歳入の状況(H28'!DN29</f>
        <v>60.89</v>
      </c>
      <c r="BY29" s="134">
        <v>0.01</v>
      </c>
      <c r="BZ29" s="134">
        <v>0.014302596246277706</v>
      </c>
      <c r="CA29" s="134">
        <v>0</v>
      </c>
      <c r="CB29" s="134">
        <v>0</v>
      </c>
      <c r="CC29" s="224">
        <f>'【印刷しない】第３表歳入の状況(H28'!W29/'【印刷しない】第３表歳入の状況(H28'!CS29*100</f>
        <v>0</v>
      </c>
      <c r="CD29" s="134">
        <v>0.25</v>
      </c>
      <c r="CE29" s="134">
        <v>0.20316187849826287</v>
      </c>
      <c r="CF29" s="134">
        <v>0.19101383364249722</v>
      </c>
      <c r="CG29" s="134">
        <v>0.1</v>
      </c>
      <c r="CH29" s="224">
        <f>'【印刷しない】第３表歳入の状況(H28'!X29/'【印刷しない】第３表歳入の状況(H28'!CS29*100</f>
        <v>0.14191767179814987</v>
      </c>
      <c r="CI29" s="134">
        <v>0.64</v>
      </c>
      <c r="CJ29" s="134">
        <v>0.6577125715979398</v>
      </c>
      <c r="CK29" s="134">
        <v>0.6621469966332526</v>
      </c>
      <c r="CL29" s="134">
        <v>0.6</v>
      </c>
      <c r="CM29" s="224">
        <f>'【印刷しない】第３表歳入の状況(H28'!Z29/'【印刷しない】第３表歳入の状況(H28'!CS29*100</f>
        <v>0.6094597728063864</v>
      </c>
      <c r="CN29" s="134">
        <v>0.24</v>
      </c>
      <c r="CO29" s="134">
        <v>0.24719259834734092</v>
      </c>
      <c r="CP29" s="134">
        <v>0.24505440207726112</v>
      </c>
      <c r="CQ29" s="134">
        <v>0.2</v>
      </c>
      <c r="CR29" s="224">
        <f>'【印刷しない】第３表歳入の状況(H28'!AG29/'【印刷しない】第３表歳入の状況(H28'!CS29*100</f>
        <v>0.2392831078090042</v>
      </c>
      <c r="CS29" s="134">
        <v>4.09</v>
      </c>
      <c r="CT29" s="134">
        <v>6.826032261810798</v>
      </c>
      <c r="CU29" s="134">
        <v>5.842211256613254</v>
      </c>
      <c r="CV29" s="134">
        <v>5.6</v>
      </c>
      <c r="CW29" s="224">
        <f>'【印刷しない】第３表歳入の状況(H28'!AJ29/'【印刷しない】第３表歳入の状況(H28'!CS29*100</f>
        <v>6.624980130956226</v>
      </c>
      <c r="CX29" s="134">
        <v>0</v>
      </c>
      <c r="CY29" s="134">
        <v>0</v>
      </c>
      <c r="CZ29" s="134">
        <v>0</v>
      </c>
      <c r="DA29" s="134">
        <v>0</v>
      </c>
      <c r="DB29" s="224">
        <f>'【印刷しない】第３表歳入の状況(H28'!AX29/'【印刷しない】第３表歳入の状況(H28'!CS29*100</f>
        <v>0</v>
      </c>
      <c r="DC29" s="134">
        <v>12.13</v>
      </c>
      <c r="DD29" s="134">
        <v>6.729460186329732</v>
      </c>
      <c r="DE29" s="134">
        <v>4.879054578687898</v>
      </c>
      <c r="DF29" s="134">
        <v>4.4</v>
      </c>
      <c r="DG29" s="224">
        <f>'【印刷しない】第３表歳入の状況(H28'!AY29/'【印刷しない】第３表歳入の状況(H28'!CS29*100</f>
        <v>3.8973805906076824</v>
      </c>
      <c r="DH29" s="134">
        <v>0</v>
      </c>
      <c r="DI29" s="134">
        <v>0.7005908095180823</v>
      </c>
      <c r="DJ29" s="134">
        <v>0.12819988894677475</v>
      </c>
      <c r="DK29" s="134">
        <v>0.2</v>
      </c>
      <c r="DL29" s="224">
        <f>'【印刷しない】第３表歳入の状況(H28'!BQ29/'【印刷しない】第３表歳入の状況(H28'!CS29*100</f>
        <v>0.1774683049583448</v>
      </c>
      <c r="DM29" s="134">
        <v>0.01</v>
      </c>
      <c r="DN29" s="134">
        <v>0.0098995242613699</v>
      </c>
      <c r="DO29" s="134">
        <v>0.04315243698386756</v>
      </c>
      <c r="DP29" s="134">
        <v>0</v>
      </c>
      <c r="DQ29" s="224">
        <f>'【印刷しない】第３表歳入の状況(H28'!BW29/'【印刷しない】第３表歳入の状況(H28'!CS29*100</f>
        <v>0.052727741970769855</v>
      </c>
      <c r="DR29" s="134">
        <v>1.74</v>
      </c>
      <c r="DS29" s="134">
        <v>3.0599577245987812</v>
      </c>
      <c r="DT29" s="134">
        <v>9.217989250756526</v>
      </c>
      <c r="DU29" s="134">
        <v>2.9</v>
      </c>
      <c r="DV29" s="224">
        <f>'【印刷しない】第３表歳入の状況(H28'!BX29/'【印刷しない】第３表歳入の状況(H28'!CS29*100</f>
        <v>4.101996133868644</v>
      </c>
      <c r="DW29" s="134">
        <v>5.73</v>
      </c>
      <c r="DX29" s="134">
        <v>6.565423591777899</v>
      </c>
      <c r="DY29" s="134">
        <v>7.877577393609952</v>
      </c>
      <c r="DZ29" s="134">
        <v>6</v>
      </c>
      <c r="EA29" s="224">
        <f>'【印刷しない】第３表歳入の状況(H28'!BY29/'【印刷しない】第３表歳入の状況(H28'!CS29*100</f>
        <v>7.75596313444919</v>
      </c>
      <c r="EB29" s="134">
        <v>0.85</v>
      </c>
      <c r="EC29" s="134">
        <v>0.8737586070453289</v>
      </c>
      <c r="ED29" s="134">
        <v>1.9558341951913325</v>
      </c>
      <c r="EE29" s="134">
        <v>1.7</v>
      </c>
      <c r="EF29" s="224">
        <f>'【印刷しない】第３表歳入の状況(H28'!CB29/'【印刷しない】第３表歳入の状況(H28'!CS29*100</f>
        <v>0.9018979138501051</v>
      </c>
      <c r="EG29" s="134">
        <v>13.39</v>
      </c>
      <c r="EH29" s="134">
        <v>11.829192721869763</v>
      </c>
      <c r="EI29" s="134">
        <v>10.636647049930799</v>
      </c>
      <c r="EJ29" s="134">
        <v>19</v>
      </c>
      <c r="EK29" s="224">
        <f>'【印刷しない】第３表歳入の状況(H28'!CO29/'【印刷しない】第３表歳入の状況(H28'!CS29*100</f>
        <v>14.946648412783873</v>
      </c>
      <c r="EL29" s="37"/>
    </row>
    <row r="30" spans="1:142" s="38" customFormat="1" ht="32.25" customHeight="1">
      <c r="A30" s="64" t="s">
        <v>36</v>
      </c>
      <c r="B30" s="133">
        <v>8.669834069544361</v>
      </c>
      <c r="C30" s="133">
        <v>8.852338209994826</v>
      </c>
      <c r="D30" s="55">
        <v>8.045343628968563</v>
      </c>
      <c r="E30" s="55">
        <v>9</v>
      </c>
      <c r="F30" s="224">
        <f>'【印刷しない】第３表歳入の状況(H28'!$B30/'【印刷しない】第３表歳入の状況(H28'!$CS30*100</f>
        <v>7.926014309856454</v>
      </c>
      <c r="G30" s="134">
        <v>1.3228730712966532</v>
      </c>
      <c r="H30" s="134">
        <v>1.276626991342294</v>
      </c>
      <c r="I30" s="55">
        <v>1.1114170260213627</v>
      </c>
      <c r="J30" s="55">
        <v>1.3</v>
      </c>
      <c r="K30" s="224">
        <f>'【印刷しない】第３表歳入の状況(H28'!$C30/'【印刷しない】第３表歳入の状況(H28'!$CS30*100</f>
        <v>1.1379677209838626</v>
      </c>
      <c r="L30" s="134">
        <v>0.014628701770774978</v>
      </c>
      <c r="M30" s="134">
        <v>0.015341552792424856</v>
      </c>
      <c r="N30" s="55">
        <v>0.012908260019343911</v>
      </c>
      <c r="O30" s="55">
        <v>0</v>
      </c>
      <c r="P30" s="224">
        <f>'【印刷しない】第３表歳入の状況(H28'!$I30/'【印刷しない】第３表歳入の状況(H28'!$CS30*100</f>
        <v>0.006255219198518764</v>
      </c>
      <c r="Q30" s="134">
        <v>0.01</v>
      </c>
      <c r="R30" s="134">
        <v>0.020120308078194423</v>
      </c>
      <c r="S30" s="134">
        <v>0.035807882855296555</v>
      </c>
      <c r="T30" s="134">
        <v>0</v>
      </c>
      <c r="U30" s="224">
        <f>'【印刷しない】第３表歳入の状況(H28'!$J30/'【印刷しない】第３表歳入の状況(H28'!$CS30*100</f>
        <v>0.01737126498255315</v>
      </c>
      <c r="V30" s="134">
        <v>0</v>
      </c>
      <c r="W30" s="134">
        <v>0.02720102475162128</v>
      </c>
      <c r="X30" s="134">
        <v>0.018847643463827307</v>
      </c>
      <c r="Y30" s="134">
        <v>0</v>
      </c>
      <c r="Z30" s="224">
        <f>'【印刷しない】第３表歳入の状況(H28'!K30/'【印刷しない】第３表歳入の状況(H28'!CS30*100</f>
        <v>0.00909613125117937</v>
      </c>
      <c r="AA30" s="134">
        <v>0.87</v>
      </c>
      <c r="AB30" s="134">
        <v>0.8770618580732991</v>
      </c>
      <c r="AC30" s="134">
        <v>0.9826379943150861</v>
      </c>
      <c r="AD30" s="134">
        <v>1.9</v>
      </c>
      <c r="AE30" s="224">
        <f>'【印刷しない】第３表歳入の状況(H28'!L30/'【印刷しない】第３表歳入の状況(H28'!CS30*100</f>
        <v>1.3979242055089716</v>
      </c>
      <c r="AF30" s="134">
        <v>0</v>
      </c>
      <c r="AG30" s="134">
        <v>0</v>
      </c>
      <c r="AH30" s="134">
        <v>0</v>
      </c>
      <c r="AI30" s="134">
        <v>0</v>
      </c>
      <c r="AJ30" s="224">
        <f>'【印刷しない】第３表歳入の状況(H28'!M30/'【印刷しない】第３表歳入の状況(H28'!CS30*100</f>
        <v>0</v>
      </c>
      <c r="AK30" s="134">
        <v>0</v>
      </c>
      <c r="AL30" s="134">
        <v>0</v>
      </c>
      <c r="AM30" s="134">
        <v>0</v>
      </c>
      <c r="AN30" s="134">
        <v>0</v>
      </c>
      <c r="AO30" s="224">
        <f>'【印刷しない】第３表歳入の状況(H28'!N30/'【印刷しない】第３表歳入の状況(H28'!CS30*100</f>
        <v>0</v>
      </c>
      <c r="AP30" s="134">
        <v>0.37</v>
      </c>
      <c r="AQ30" s="134">
        <v>0.3495193271512558</v>
      </c>
      <c r="AR30" s="134">
        <v>0.14939529157357234</v>
      </c>
      <c r="AS30" s="134">
        <v>0.2</v>
      </c>
      <c r="AT30" s="224">
        <f>'【印刷しない】第３表歳入の状況(H28'!O30/'【印刷しない】第３表歳入の状況(H28'!CS30*100</f>
        <v>0.1922046415811526</v>
      </c>
      <c r="AU30" s="134">
        <v>0.02</v>
      </c>
      <c r="AV30" s="134">
        <v>0.012019735093780157</v>
      </c>
      <c r="AW30" s="134">
        <v>0.008816684757588684</v>
      </c>
      <c r="AX30" s="134">
        <v>0</v>
      </c>
      <c r="AY30" s="224">
        <f>'【印刷しない】第３表歳入の状況(H28'!P30/'【印刷しない】第３表歳入の状況(H28'!CS30*100</f>
        <v>0.1922046415811526</v>
      </c>
      <c r="AZ30" s="134">
        <v>43.6</v>
      </c>
      <c r="BA30" s="134">
        <v>44.04791459781529</v>
      </c>
      <c r="BB30" s="134">
        <v>40.441987798130654</v>
      </c>
      <c r="BC30" s="134">
        <v>44.1</v>
      </c>
      <c r="BD30" s="224">
        <f>'【印刷しない】第３表歳入の状況(H28'!S30/'【印刷しない】第３表歳入の状況(H28'!CS30*100</f>
        <v>39.47400383027922</v>
      </c>
      <c r="BE30" s="134">
        <v>37.54</v>
      </c>
      <c r="BF30" s="134">
        <v>37.794199406968126</v>
      </c>
      <c r="BG30" s="134">
        <v>33.73539439617852</v>
      </c>
      <c r="BH30" s="134">
        <v>39.7</v>
      </c>
      <c r="BI30" s="224">
        <f>'【印刷しない】第３表歳入の状況(H28'!T30/'【印刷しない】第３表歳入の状況(H28'!CS30*100</f>
        <v>34.12997459338469</v>
      </c>
      <c r="BJ30" s="134">
        <v>5.88</v>
      </c>
      <c r="BK30" s="134">
        <v>5.651460900457362</v>
      </c>
      <c r="BL30" s="134">
        <v>5.496384631304194</v>
      </c>
      <c r="BM30" s="134">
        <v>4.3</v>
      </c>
      <c r="BN30" s="224">
        <f>'【印刷しない】第３表歳入の状況(H28'!U30/'【印刷しない】第３表歳入の状況(H28'!CS30*100</f>
        <v>5.297206314852288</v>
      </c>
      <c r="BO30" s="143">
        <v>0.18</v>
      </c>
      <c r="BP30" s="143">
        <v>0.6022542903898065</v>
      </c>
      <c r="BQ30" s="143">
        <v>1.2102087706479365</v>
      </c>
      <c r="BR30" s="143">
        <v>0.1</v>
      </c>
      <c r="BS30" s="226">
        <f>'【印刷しない】第３表歳入の状況(H28'!V30/'【印刷しない】第３表歳入の状況(H28'!CS30*100</f>
        <v>0.04682292204224567</v>
      </c>
      <c r="BT30" s="134">
        <v>54.87</v>
      </c>
      <c r="BU30" s="134">
        <v>55.48</v>
      </c>
      <c r="BV30" s="134">
        <v>50.81</v>
      </c>
      <c r="BW30" s="134">
        <v>56.6</v>
      </c>
      <c r="BX30" s="224">
        <f>'【印刷しない】第３表歳入の状況(H28'!DN30</f>
        <v>48.95</v>
      </c>
      <c r="BY30" s="134">
        <v>0.01</v>
      </c>
      <c r="BZ30" s="134">
        <v>0.014496528991892434</v>
      </c>
      <c r="CA30" s="134">
        <v>0.011456410732914639</v>
      </c>
      <c r="CB30" s="134">
        <v>0</v>
      </c>
      <c r="CC30" s="224">
        <f>'【印刷しない】第３表歳入の状況(H28'!W30/'【印刷しない】第３表歳入の状況(H28'!CS30*100</f>
        <v>0.01082934823743561</v>
      </c>
      <c r="CD30" s="134">
        <v>0.24</v>
      </c>
      <c r="CE30" s="134">
        <v>0.13532036309215772</v>
      </c>
      <c r="CF30" s="134">
        <v>0.09157209408405732</v>
      </c>
      <c r="CG30" s="134">
        <v>0.1</v>
      </c>
      <c r="CH30" s="224">
        <f>'【印刷しない】第３表歳入の状況(H28'!X30/'【印刷しない】第３表歳入の状況(H28'!CS30*100</f>
        <v>0.060545309158996204</v>
      </c>
      <c r="CI30" s="134">
        <v>2.19</v>
      </c>
      <c r="CJ30" s="134">
        <v>2.280049046346933</v>
      </c>
      <c r="CK30" s="134">
        <v>2.0988461229816657</v>
      </c>
      <c r="CL30" s="134">
        <v>2.4</v>
      </c>
      <c r="CM30" s="224">
        <f>'【印刷しない】第３表歳入の状況(H28'!Z30/'【印刷しない】第３表歳入の状況(H28'!CS30*100</f>
        <v>2.080042827400779</v>
      </c>
      <c r="CN30" s="134">
        <v>0.12</v>
      </c>
      <c r="CO30" s="134">
        <v>0.1327998610664317</v>
      </c>
      <c r="CP30" s="134">
        <v>0.11701905248619952</v>
      </c>
      <c r="CQ30" s="134">
        <v>0.1</v>
      </c>
      <c r="CR30" s="224">
        <f>'【印刷しない】第３表歳入の状況(H28'!AG30/'【印刷しない】第３表歳入の状況(H28'!CS30*100</f>
        <v>0.1256517156502457</v>
      </c>
      <c r="CS30" s="134">
        <v>6.16</v>
      </c>
      <c r="CT30" s="134">
        <v>11.285307425486383</v>
      </c>
      <c r="CU30" s="134">
        <v>12.41059248121571</v>
      </c>
      <c r="CV30" s="134">
        <v>6.3</v>
      </c>
      <c r="CW30" s="224">
        <f>'【印刷しない】第３表歳入の状況(H28'!AJ30/'【印刷しない】第３表歳入の状況(H28'!CS30*100</f>
        <v>7.58222485636453</v>
      </c>
      <c r="CX30" s="134">
        <v>0</v>
      </c>
      <c r="CY30" s="134">
        <v>0</v>
      </c>
      <c r="CZ30" s="134">
        <v>0</v>
      </c>
      <c r="DA30" s="134">
        <v>0</v>
      </c>
      <c r="DB30" s="224">
        <f>'【印刷しない】第３表歳入の状況(H28'!AX30/'【印刷しない】第３表歳入の状況(H28'!CS30*100</f>
        <v>0</v>
      </c>
      <c r="DC30" s="134">
        <v>16.16</v>
      </c>
      <c r="DD30" s="134">
        <v>8.44974264654461</v>
      </c>
      <c r="DE30" s="134">
        <v>8.577710365042426</v>
      </c>
      <c r="DF30" s="134">
        <v>9.7</v>
      </c>
      <c r="DG30" s="224">
        <f>'【印刷しない】第３表歳入の状況(H28'!AY30/'【印刷しない】第３表歳入の状況(H28'!CS30*100</f>
        <v>9.31907768877991</v>
      </c>
      <c r="DH30" s="134">
        <v>0.07</v>
      </c>
      <c r="DI30" s="134">
        <v>0.1511427052883338</v>
      </c>
      <c r="DJ30" s="134">
        <v>0.33480964408046726</v>
      </c>
      <c r="DK30" s="134">
        <v>0.2</v>
      </c>
      <c r="DL30" s="224">
        <f>'【印刷しない】第３表歳入の状況(H28'!BQ30/'【印刷しない】第３表歳入の状況(H28'!CS30*100</f>
        <v>0.15687568481618516</v>
      </c>
      <c r="DM30" s="134">
        <v>0.04</v>
      </c>
      <c r="DN30" s="134">
        <v>0.3065688070828147</v>
      </c>
      <c r="DO30" s="134">
        <v>0.01868925990530775</v>
      </c>
      <c r="DP30" s="134">
        <v>0</v>
      </c>
      <c r="DQ30" s="224">
        <f>'【印刷しない】第３表歳入の状況(H28'!BW30/'【印刷しない】第３表歳入の状況(H28'!CS30*100</f>
        <v>0.08284255926038288</v>
      </c>
      <c r="DR30" s="134">
        <v>4.72</v>
      </c>
      <c r="DS30" s="134">
        <v>6.510150775557016</v>
      </c>
      <c r="DT30" s="134">
        <v>10.212004312256354</v>
      </c>
      <c r="DU30" s="134">
        <v>7.8</v>
      </c>
      <c r="DV30" s="224">
        <f>'【印刷しない】第３表歳入の状況(H28'!BX30/'【印刷しない】第３表歳入の状況(H28'!CS30*100</f>
        <v>13.454741925293916</v>
      </c>
      <c r="DW30" s="134">
        <v>2.83</v>
      </c>
      <c r="DX30" s="134">
        <v>2.7686913436927423</v>
      </c>
      <c r="DY30" s="134">
        <v>2.3922780623988986</v>
      </c>
      <c r="DZ30" s="134">
        <v>4.5</v>
      </c>
      <c r="EA30" s="224">
        <f>'【印刷しない】第３表歳入の状況(H28'!BY30/'【印刷しない】第３表歳入の状況(H28'!CS30*100</f>
        <v>3.696573912191318</v>
      </c>
      <c r="EB30" s="134">
        <v>0.93</v>
      </c>
      <c r="EC30" s="134">
        <v>0.7301005636600137</v>
      </c>
      <c r="ED30" s="134">
        <v>1.1190458340900549</v>
      </c>
      <c r="EE30" s="134">
        <v>1</v>
      </c>
      <c r="EF30" s="224">
        <f>'【印刷しない】第３表歳入の状況(H28'!CB30/'【印刷しない】第３表歳入の状況(H28'!CS30*100</f>
        <v>1.1031470007787747</v>
      </c>
      <c r="EG30" s="134">
        <v>11.52</v>
      </c>
      <c r="EH30" s="134">
        <v>11.757486328097682</v>
      </c>
      <c r="EI30" s="134">
        <v>11.808814150620654</v>
      </c>
      <c r="EJ30" s="134">
        <v>11.2</v>
      </c>
      <c r="EK30" s="224">
        <f>'【印刷しない】第３表歳入の状況(H28'!CO30/'【印刷しない】第３表歳入の状況(H28'!CS30*100</f>
        <v>12.15727914645449</v>
      </c>
      <c r="EL30" s="37"/>
    </row>
    <row r="31" spans="1:142" s="38" customFormat="1" ht="32.25" customHeight="1">
      <c r="A31" s="64" t="s">
        <v>37</v>
      </c>
      <c r="B31" s="133">
        <v>14.187667859646075</v>
      </c>
      <c r="C31" s="133">
        <v>15.267327786916644</v>
      </c>
      <c r="D31" s="55">
        <v>13.61702388033739</v>
      </c>
      <c r="E31" s="55">
        <v>9.8</v>
      </c>
      <c r="F31" s="224">
        <f>'【印刷しない】第３表歳入の状況(H28'!$B31/'【印刷しない】第３表歳入の状況(H28'!$CS31*100</f>
        <v>13.936391317233582</v>
      </c>
      <c r="G31" s="134">
        <v>0.5738573581782593</v>
      </c>
      <c r="H31" s="134">
        <v>0.6124983177863104</v>
      </c>
      <c r="I31" s="55">
        <v>0.5167102047916267</v>
      </c>
      <c r="J31" s="55">
        <v>0.4</v>
      </c>
      <c r="K31" s="224">
        <f>'【印刷しない】第３表歳入の状況(H28'!$C31/'【印刷しない】第３表歳入の状況(H28'!$CS31*100</f>
        <v>0.5796958502205803</v>
      </c>
      <c r="L31" s="134">
        <v>0.01865230247388899</v>
      </c>
      <c r="M31" s="134">
        <v>0.02063022502966365</v>
      </c>
      <c r="N31" s="55">
        <v>0.016695563394409085</v>
      </c>
      <c r="O31" s="55">
        <v>0</v>
      </c>
      <c r="P31" s="224">
        <f>'【印刷しない】第３表歳入の状況(H28'!$I31/'【印刷しない】第３表歳入の状況(H28'!$CS31*100</f>
        <v>0.008518345826907213</v>
      </c>
      <c r="Q31" s="134">
        <v>0.02</v>
      </c>
      <c r="R31" s="134">
        <v>0.026693588658453685</v>
      </c>
      <c r="S31" s="134">
        <v>0.04554130119626771</v>
      </c>
      <c r="T31" s="134">
        <v>0</v>
      </c>
      <c r="U31" s="224">
        <f>'【印刷しない】第３表歳入の状況(H28'!$J31/'【印刷しない】第３表歳入の状況(H28'!$CS31*100</f>
        <v>0.023667315413816992</v>
      </c>
      <c r="V31" s="134">
        <v>0</v>
      </c>
      <c r="W31" s="134">
        <v>0.03576398628200951</v>
      </c>
      <c r="X31" s="134">
        <v>0.023885145013205666</v>
      </c>
      <c r="Y31" s="134">
        <v>0</v>
      </c>
      <c r="Z31" s="224">
        <f>'【印刷しない】第３表歳入の状況(H28'!K31/'【印刷しない】第３表歳入の状況(H28'!CS31*100</f>
        <v>0.012411772589898045</v>
      </c>
      <c r="AA31" s="134">
        <v>0.83</v>
      </c>
      <c r="AB31" s="134">
        <v>0.9158390339632165</v>
      </c>
      <c r="AC31" s="134">
        <v>0.972188775249308</v>
      </c>
      <c r="AD31" s="134">
        <v>1.2</v>
      </c>
      <c r="AE31" s="224">
        <f>'【印刷しない】第３表歳入の状況(H28'!L31/'【印刷しない】第３表歳入の状況(H28'!CS31*100</f>
        <v>1.731277100609923</v>
      </c>
      <c r="AF31" s="134">
        <v>0.1</v>
      </c>
      <c r="AG31" s="134">
        <v>0.1252109237164771</v>
      </c>
      <c r="AH31" s="134">
        <v>0.12106468744113393</v>
      </c>
      <c r="AI31" s="134">
        <v>0.1</v>
      </c>
      <c r="AJ31" s="224">
        <f>'【印刷しない】第３表歳入の状況(H28'!M31/'【印刷しない】第３表歳入の状況(H28'!CS31*100</f>
        <v>0.14719512816688973</v>
      </c>
      <c r="AK31" s="134">
        <v>0</v>
      </c>
      <c r="AL31" s="134">
        <v>0</v>
      </c>
      <c r="AM31" s="134">
        <v>0</v>
      </c>
      <c r="AN31" s="134">
        <v>0</v>
      </c>
      <c r="AO31" s="224">
        <f>'【印刷しない】第３表歳入の状況(H28'!N31/'【印刷しない】第３表歳入の状況(H28'!CS31*100</f>
        <v>0</v>
      </c>
      <c r="AP31" s="134">
        <v>0.16</v>
      </c>
      <c r="AQ31" s="134">
        <v>0.1684924949854011</v>
      </c>
      <c r="AR31" s="134">
        <v>0.0697542386844945</v>
      </c>
      <c r="AS31" s="134">
        <v>0.1</v>
      </c>
      <c r="AT31" s="224">
        <f>'【印刷しない】第３表歳入の状況(H28'!O31/'【印刷しない】第３表歳入の状況(H28'!CS31*100</f>
        <v>0.09837391621156835</v>
      </c>
      <c r="AU31" s="134">
        <v>0.02</v>
      </c>
      <c r="AV31" s="134">
        <v>0.02605274534809376</v>
      </c>
      <c r="AW31" s="134">
        <v>0.021350216539709</v>
      </c>
      <c r="AX31" s="134">
        <v>0</v>
      </c>
      <c r="AY31" s="224">
        <f>'【印刷しない】第３表歳入の状況(H28'!P31/'【印刷しない】第３表歳入の状況(H28'!CS31*100</f>
        <v>0.09837391621156835</v>
      </c>
      <c r="AZ31" s="134">
        <v>32.63</v>
      </c>
      <c r="BA31" s="134">
        <v>33.57306624298708</v>
      </c>
      <c r="BB31" s="134">
        <v>31.04168515052012</v>
      </c>
      <c r="BC31" s="134">
        <v>24</v>
      </c>
      <c r="BD31" s="224">
        <f>'【印刷しない】第３表歳入の状況(H28'!S31/'【印刷しない】第３表歳入の状況(H28'!CS31*100</f>
        <v>35.009953014597755</v>
      </c>
      <c r="BE31" s="134">
        <v>28.09</v>
      </c>
      <c r="BF31" s="134">
        <v>30.899665134722515</v>
      </c>
      <c r="BG31" s="134">
        <v>27.98930347595511</v>
      </c>
      <c r="BH31" s="134">
        <v>22.3</v>
      </c>
      <c r="BI31" s="224">
        <f>'【印刷しない】第３表歳入の状況(H28'!T31/'【印刷しない】第３表歳入の状況(H28'!CS31*100</f>
        <v>32.20453846139325</v>
      </c>
      <c r="BJ31" s="134">
        <v>2.39</v>
      </c>
      <c r="BK31" s="134">
        <v>2.661939872136971</v>
      </c>
      <c r="BL31" s="134">
        <v>3.0523816745650088</v>
      </c>
      <c r="BM31" s="134">
        <v>1.7</v>
      </c>
      <c r="BN31" s="224">
        <f>'【印刷しない】第３表歳入の状況(H28'!U31/'【印刷しない】第３表歳入の状況(H28'!CS31*100</f>
        <v>2.677002259603314</v>
      </c>
      <c r="BO31" s="143">
        <v>2.16</v>
      </c>
      <c r="BP31" s="143">
        <v>0.011461236127590917</v>
      </c>
      <c r="BQ31" s="143">
        <v>0</v>
      </c>
      <c r="BR31" s="143">
        <v>0</v>
      </c>
      <c r="BS31" s="226">
        <f>'【印刷しない】第３表歳入の状況(H28'!V31/'【印刷しない】第３表歳入の状況(H28'!CS31*100</f>
        <v>0.12841229360118853</v>
      </c>
      <c r="BT31" s="134">
        <v>48.54</v>
      </c>
      <c r="BU31" s="134">
        <v>50.77</v>
      </c>
      <c r="BV31" s="134">
        <v>46.45</v>
      </c>
      <c r="BW31" s="134">
        <v>35.7</v>
      </c>
      <c r="BX31" s="224">
        <f>'【印刷しない】第３表歳入の状況(H28'!DN31</f>
        <v>51.38</v>
      </c>
      <c r="BY31" s="134">
        <v>0.01</v>
      </c>
      <c r="BZ31" s="134">
        <v>0.014123200647547516</v>
      </c>
      <c r="CA31" s="134">
        <v>0.01245611405080259</v>
      </c>
      <c r="CB31" s="134">
        <v>0</v>
      </c>
      <c r="CC31" s="224">
        <f>'【印刷しない】第３表歳入の状況(H28'!W31/'【印刷しない】第３表歳入の状況(H28'!CS31*100</f>
        <v>0.015786075784490098</v>
      </c>
      <c r="CD31" s="134">
        <v>0.02</v>
      </c>
      <c r="CE31" s="134">
        <v>0.019126708032280754</v>
      </c>
      <c r="CF31" s="134">
        <v>0.017525970997795924</v>
      </c>
      <c r="CG31" s="134">
        <v>0</v>
      </c>
      <c r="CH31" s="224">
        <f>'【印刷しない】第３表歳入の状況(H28'!X31/'【印刷しない】第３表歳入の状況(H28'!CS31*100</f>
        <v>0.019113185927409536</v>
      </c>
      <c r="CI31" s="134">
        <v>1.33</v>
      </c>
      <c r="CJ31" s="134">
        <v>1.356196979459</v>
      </c>
      <c r="CK31" s="134">
        <v>1.2114772820147262</v>
      </c>
      <c r="CL31" s="134">
        <v>0.8</v>
      </c>
      <c r="CM31" s="224">
        <f>'【印刷しない】第３表歳入の状況(H28'!Z31/'【印刷しない】第３表歳入の状況(H28'!CS31*100</f>
        <v>1.271168443327752</v>
      </c>
      <c r="CN31" s="134">
        <v>0.04</v>
      </c>
      <c r="CO31" s="134">
        <v>0.045376635937408344</v>
      </c>
      <c r="CP31" s="134">
        <v>0.040777383892627424</v>
      </c>
      <c r="CQ31" s="134">
        <v>0</v>
      </c>
      <c r="CR31" s="224">
        <f>'【印刷しない】第３表歳入の状況(H28'!AG31/'【印刷しない】第３表歳入の状況(H28'!CS31*100</f>
        <v>0.04320523880628008</v>
      </c>
      <c r="CS31" s="134">
        <v>7.82</v>
      </c>
      <c r="CT31" s="134">
        <v>10.172500230457114</v>
      </c>
      <c r="CU31" s="134">
        <v>11.133755500904051</v>
      </c>
      <c r="CV31" s="134">
        <v>12.6</v>
      </c>
      <c r="CW31" s="224">
        <f>'【印刷しない】第３表歳入の状況(H28'!AJ31/'【印刷しない】第３表歳入の状況(H28'!CS31*100</f>
        <v>10.52289429322742</v>
      </c>
      <c r="CX31" s="134">
        <v>0</v>
      </c>
      <c r="CY31" s="134">
        <v>0</v>
      </c>
      <c r="CZ31" s="134">
        <v>0</v>
      </c>
      <c r="DA31" s="134">
        <v>0</v>
      </c>
      <c r="DB31" s="224">
        <f>'【印刷しない】第３表歳入の状況(H28'!AX31/'【印刷しない】第３表歳入の状況(H28'!CS31*100</f>
        <v>0</v>
      </c>
      <c r="DC31" s="134">
        <v>11.97</v>
      </c>
      <c r="DD31" s="134">
        <v>7.288261673084137</v>
      </c>
      <c r="DE31" s="134">
        <v>6.465160248999906</v>
      </c>
      <c r="DF31" s="134">
        <v>4.5</v>
      </c>
      <c r="DG31" s="224">
        <f>'【印刷しない】第３表歳入の状況(H28'!AY31/'【印刷しない】第３表歳入の状況(H28'!CS31*100</f>
        <v>4.132884307177686</v>
      </c>
      <c r="DH31" s="134">
        <v>0.11</v>
      </c>
      <c r="DI31" s="134">
        <v>0.40111861664605286</v>
      </c>
      <c r="DJ31" s="134">
        <v>0.2602016666717657</v>
      </c>
      <c r="DK31" s="134">
        <v>0.2</v>
      </c>
      <c r="DL31" s="224">
        <f>'【印刷しない】第３表歳入の状況(H28'!BQ31/'【印刷しない】第３表歳入の状況(H28'!CS31*100</f>
        <v>0.2750175086221705</v>
      </c>
      <c r="DM31" s="134">
        <v>0.02</v>
      </c>
      <c r="DN31" s="134">
        <v>0.02696471467437519</v>
      </c>
      <c r="DO31" s="134">
        <v>0.02585189986333239</v>
      </c>
      <c r="DP31" s="134">
        <v>1.3</v>
      </c>
      <c r="DQ31" s="224">
        <f>'【印刷しない】第３表歳入の状況(H28'!BW31/'【印刷しない】第３表歳入の状況(H28'!CS31*100</f>
        <v>0.10911033546708851</v>
      </c>
      <c r="DR31" s="134">
        <v>6.63</v>
      </c>
      <c r="DS31" s="134">
        <v>8.69609583466637</v>
      </c>
      <c r="DT31" s="134">
        <v>11.81989070961826</v>
      </c>
      <c r="DU31" s="134">
        <v>7.4</v>
      </c>
      <c r="DV31" s="224">
        <f>'【印刷しない】第３表歳入の状況(H28'!BX31/'【印刷しない】第３表歳入の状況(H28'!CS31*100</f>
        <v>13.159593686702319</v>
      </c>
      <c r="DW31" s="134">
        <v>6.54</v>
      </c>
      <c r="DX31" s="134">
        <v>3.975791897472958</v>
      </c>
      <c r="DY31" s="134">
        <v>4.369888895833233</v>
      </c>
      <c r="DZ31" s="134">
        <v>3.7</v>
      </c>
      <c r="EA31" s="224">
        <f>'【印刷しない】第３表歳入の状況(H28'!BY31/'【印刷しない】第３表歳入の状況(H28'!CS31*100</f>
        <v>5.427389714557546</v>
      </c>
      <c r="EB31" s="134">
        <v>1.1</v>
      </c>
      <c r="EC31" s="134">
        <v>0.6663291558565437</v>
      </c>
      <c r="ED31" s="134">
        <v>1.067816766628803</v>
      </c>
      <c r="EE31" s="134">
        <v>1.3</v>
      </c>
      <c r="EF31" s="224">
        <f>'【印刷しない】第３表歳入の状況(H28'!CB31/'【印刷しない】第３表歳入の状況(H28'!CS31*100</f>
        <v>1.2775395053035552</v>
      </c>
      <c r="EG31" s="134">
        <v>15.63</v>
      </c>
      <c r="EH31" s="134">
        <v>16.566539007392866</v>
      </c>
      <c r="EI31" s="134">
        <v>17.129298397357033</v>
      </c>
      <c r="EJ31" s="134">
        <v>32.3</v>
      </c>
      <c r="EK31" s="224">
        <f>'【印刷しない】第３表歳入の状況(H28'!CO31/'【印刷しない】第３表歳入の状況(H28'!CS31*100</f>
        <v>12.17653882383589</v>
      </c>
      <c r="EL31" s="37"/>
    </row>
    <row r="32" spans="1:142" s="38" customFormat="1" ht="32.25" customHeight="1">
      <c r="A32" s="64" t="s">
        <v>38</v>
      </c>
      <c r="B32" s="133">
        <v>21.07633214554724</v>
      </c>
      <c r="C32" s="133">
        <v>22.994251006271433</v>
      </c>
      <c r="D32" s="55">
        <v>20.224536551217582</v>
      </c>
      <c r="E32" s="55">
        <v>19.7</v>
      </c>
      <c r="F32" s="224">
        <f>'【印刷しない】第３表歳入の状況(H28'!$B32/'【印刷しない】第３表歳入の状況(H28'!$CS32*100</f>
        <v>20.12408919453205</v>
      </c>
      <c r="G32" s="134">
        <v>0.9530190121569846</v>
      </c>
      <c r="H32" s="134">
        <v>1.0004293009768572</v>
      </c>
      <c r="I32" s="55">
        <v>0.8459332855186831</v>
      </c>
      <c r="J32" s="55">
        <v>0.9</v>
      </c>
      <c r="K32" s="224">
        <f>'【印刷しない】第３表歳入の状況(H28'!$C32/'【印刷しない】第３表歳入の状況(H28'!$CS32*100</f>
        <v>0.894071324169462</v>
      </c>
      <c r="L32" s="134">
        <v>0.03214151582068901</v>
      </c>
      <c r="M32" s="134">
        <v>0.036369670041615614</v>
      </c>
      <c r="N32" s="55">
        <v>0.02958809866983998</v>
      </c>
      <c r="O32" s="55">
        <v>0</v>
      </c>
      <c r="P32" s="224">
        <f>'【印刷しない】第３表歳入の状況(H28'!$I32/'【印刷しない】第３表歳入の状況(H28'!$CS32*100</f>
        <v>0.015305057122790271</v>
      </c>
      <c r="Q32" s="134">
        <v>0.03</v>
      </c>
      <c r="R32" s="134">
        <v>0.0475391572532112</v>
      </c>
      <c r="S32" s="134">
        <v>0.08234823877107794</v>
      </c>
      <c r="T32" s="134">
        <v>0.1</v>
      </c>
      <c r="U32" s="224">
        <f>'【印刷しない】第３表歳入の状況(H28'!$J32/'【印刷しない】第３表歳入の状況(H28'!$CS32*100</f>
        <v>0.042487532778149886</v>
      </c>
      <c r="V32" s="134">
        <v>0</v>
      </c>
      <c r="W32" s="134">
        <v>0.06425148752908197</v>
      </c>
      <c r="X32" s="134">
        <v>0.043258012356371785</v>
      </c>
      <c r="Y32" s="134">
        <v>0</v>
      </c>
      <c r="Z32" s="224">
        <f>'【印刷しない】第３表歳入の状況(H28'!K32/'【印刷しない】第３表歳入の状況(H28'!CS32*100</f>
        <v>0.02242066128476789</v>
      </c>
      <c r="AA32" s="134">
        <v>1.53</v>
      </c>
      <c r="AB32" s="134">
        <v>1.6508933075736785</v>
      </c>
      <c r="AC32" s="134">
        <v>1.7875665718963756</v>
      </c>
      <c r="AD32" s="134">
        <v>3</v>
      </c>
      <c r="AE32" s="224">
        <f>'【印刷しない】第３表歳入の状況(H28'!L32/'【印刷しない】第３表歳入の状況(H28'!CS32*100</f>
        <v>2.626352141053836</v>
      </c>
      <c r="AF32" s="134">
        <v>0.2</v>
      </c>
      <c r="AG32" s="134">
        <v>0.2462195535700818</v>
      </c>
      <c r="AH32" s="134">
        <v>0.2223985724749872</v>
      </c>
      <c r="AI32" s="134">
        <v>0.2</v>
      </c>
      <c r="AJ32" s="224">
        <f>'【印刷しない】第３表歳入の状況(H28'!M32/'【印刷しない】第３表歳入の状況(H28'!CS32*100</f>
        <v>0.2589385709675757</v>
      </c>
      <c r="AK32" s="134">
        <v>0</v>
      </c>
      <c r="AL32" s="134">
        <v>0</v>
      </c>
      <c r="AM32" s="134">
        <v>0</v>
      </c>
      <c r="AN32" s="134">
        <v>0</v>
      </c>
      <c r="AO32" s="224">
        <f>'【印刷しない】第３表歳入の状況(H28'!N32/'【印刷しない】第３表歳入の状況(H28'!CS32*100</f>
        <v>0</v>
      </c>
      <c r="AP32" s="134">
        <v>0.27</v>
      </c>
      <c r="AQ32" s="134">
        <v>0.27513092722067484</v>
      </c>
      <c r="AR32" s="134">
        <v>0.11419521379098098</v>
      </c>
      <c r="AS32" s="134">
        <v>0.2</v>
      </c>
      <c r="AT32" s="224">
        <f>'【印刷しない】第３表歳入の状況(H28'!O32/'【印刷しない】第３表歳入の状況(H28'!CS32*100</f>
        <v>0.15164046674458398</v>
      </c>
      <c r="AU32" s="134">
        <v>0.03</v>
      </c>
      <c r="AV32" s="134">
        <v>0.032466933888367855</v>
      </c>
      <c r="AW32" s="134">
        <v>0.03072283937151485</v>
      </c>
      <c r="AX32" s="134">
        <v>0</v>
      </c>
      <c r="AY32" s="224">
        <f>'【印刷しない】第３表歳入の状況(H28'!P32/'【印刷しない】第３表歳入の状況(H28'!CS32*100</f>
        <v>0.15164046674458398</v>
      </c>
      <c r="AZ32" s="134">
        <v>34.57</v>
      </c>
      <c r="BA32" s="134">
        <v>36.80680043394595</v>
      </c>
      <c r="BB32" s="134">
        <v>32.682525958254054</v>
      </c>
      <c r="BC32" s="134">
        <v>34.6</v>
      </c>
      <c r="BD32" s="224">
        <f>'【印刷しない】第３表歳入の状況(H28'!S32/'【印刷しない】第３表歳入の状況(H28'!CS32*100</f>
        <v>34.909370957813465</v>
      </c>
      <c r="BE32" s="134">
        <v>29.59</v>
      </c>
      <c r="BF32" s="134">
        <v>31.24710138039538</v>
      </c>
      <c r="BG32" s="134">
        <v>27.653917236255243</v>
      </c>
      <c r="BH32" s="134">
        <v>29.1</v>
      </c>
      <c r="BI32" s="224">
        <f>'【印刷しない】第３表歳入の状況(H28'!T32/'【印刷しない】第３表歳入の状況(H28'!CS32*100</f>
        <v>29.24334335772995</v>
      </c>
      <c r="BJ32" s="134">
        <v>4.79</v>
      </c>
      <c r="BK32" s="134">
        <v>4.7420518862785785</v>
      </c>
      <c r="BL32" s="134">
        <v>4.636242960498191</v>
      </c>
      <c r="BM32" s="134">
        <v>4.2</v>
      </c>
      <c r="BN32" s="224">
        <f>'【印刷しない】第３表歳入の状況(H28'!U32/'【印刷しない】第３表歳入の状況(H28'!CS32*100</f>
        <v>4.868971464366389</v>
      </c>
      <c r="BO32" s="143">
        <v>0.19</v>
      </c>
      <c r="BP32" s="143">
        <v>0.8176471672719898</v>
      </c>
      <c r="BQ32" s="143">
        <v>0.39236576150062347</v>
      </c>
      <c r="BR32" s="143">
        <v>1.2</v>
      </c>
      <c r="BS32" s="226">
        <f>'【印刷しない】第３表歳入の状況(H28'!V32/'【印刷しない】第３表歳入の状況(H28'!CS32*100</f>
        <v>0.797056135717133</v>
      </c>
      <c r="BT32" s="134">
        <v>58.68</v>
      </c>
      <c r="BU32" s="134">
        <v>63.15</v>
      </c>
      <c r="BV32" s="134">
        <v>56.06</v>
      </c>
      <c r="BW32" s="134">
        <v>58.7</v>
      </c>
      <c r="BX32" s="224">
        <f>'【印刷しない】第３表歳入の状況(H28'!DN32</f>
        <v>60.13</v>
      </c>
      <c r="BY32" s="134">
        <v>0.03</v>
      </c>
      <c r="BZ32" s="134">
        <v>0.032622564471166085</v>
      </c>
      <c r="CA32" s="134">
        <v>0.023988630534472415</v>
      </c>
      <c r="CB32" s="134">
        <v>0</v>
      </c>
      <c r="CC32" s="224">
        <f>'【印刷しない】第３表歳入の状況(H28'!W32/'【印刷しない】第３表歳入の状況(H28'!CS32*100</f>
        <v>0.02396092925885451</v>
      </c>
      <c r="CD32" s="134">
        <v>0.17</v>
      </c>
      <c r="CE32" s="134">
        <v>1.099781470718585</v>
      </c>
      <c r="CF32" s="134">
        <v>0.09791645699592565</v>
      </c>
      <c r="CG32" s="134">
        <v>0.1</v>
      </c>
      <c r="CH32" s="224">
        <f>'【印刷しない】第３表歳入の状況(H28'!X32/'【印刷しない】第３表歳入の状況(H28'!CS32*100</f>
        <v>0.1333416493341324</v>
      </c>
      <c r="CI32" s="134">
        <v>1.53</v>
      </c>
      <c r="CJ32" s="134">
        <v>1.727367781644067</v>
      </c>
      <c r="CK32" s="134">
        <v>1.4683862831271375</v>
      </c>
      <c r="CL32" s="134">
        <v>1.5</v>
      </c>
      <c r="CM32" s="224">
        <f>'【印刷しない】第３表歳入の状況(H28'!Z32/'【印刷しない】第３表歳入の状況(H28'!CS32*100</f>
        <v>1.6245271404436947</v>
      </c>
      <c r="CN32" s="134">
        <v>0.2</v>
      </c>
      <c r="CO32" s="134">
        <v>0.21696100400401575</v>
      </c>
      <c r="CP32" s="134">
        <v>0.1957056533524111</v>
      </c>
      <c r="CQ32" s="134">
        <v>0.2</v>
      </c>
      <c r="CR32" s="224">
        <f>'【印刷しない】第３表歳入の状況(H28'!AG32/'【印刷しない】第３表歳入の状況(H28'!CS32*100</f>
        <v>0.19551641009092463</v>
      </c>
      <c r="CS32" s="134">
        <v>4.73</v>
      </c>
      <c r="CT32" s="134">
        <v>8.267156416158093</v>
      </c>
      <c r="CU32" s="134">
        <v>7.237482245815166</v>
      </c>
      <c r="CV32" s="134">
        <v>7.4</v>
      </c>
      <c r="CW32" s="224">
        <f>'【印刷しない】第３表歳入の状況(H28'!AJ32/'【印刷しない】第３表歳入の状況(H28'!CS32*100</f>
        <v>6.284824835194039</v>
      </c>
      <c r="CX32" s="134">
        <v>0</v>
      </c>
      <c r="CY32" s="134">
        <v>0</v>
      </c>
      <c r="CZ32" s="134">
        <v>0</v>
      </c>
      <c r="DA32" s="134">
        <v>0</v>
      </c>
      <c r="DB32" s="224">
        <f>'【印刷しない】第３表歳入の状況(H28'!AX32/'【印刷しない】第３表歳入の状況(H28'!CS32*100</f>
        <v>0</v>
      </c>
      <c r="DC32" s="134">
        <v>18.38</v>
      </c>
      <c r="DD32" s="134">
        <v>6.374784301998034</v>
      </c>
      <c r="DE32" s="134">
        <v>7.309564793004737</v>
      </c>
      <c r="DF32" s="134">
        <v>6.9</v>
      </c>
      <c r="DG32" s="224">
        <f>'【印刷しない】第３表歳入の状況(H28'!AY32/'【印刷しない】第３表歳入の状況(H28'!CS32*100</f>
        <v>9.003300186838844</v>
      </c>
      <c r="DH32" s="134">
        <v>0.07</v>
      </c>
      <c r="DI32" s="134">
        <v>0.20000924206230158</v>
      </c>
      <c r="DJ32" s="134">
        <v>0.2413179875384261</v>
      </c>
      <c r="DK32" s="134">
        <v>0.2</v>
      </c>
      <c r="DL32" s="224">
        <f>'【印刷しない】第３表歳入の状況(H28'!BQ32/'【印刷しない】第３表歳入の状況(H28'!CS32*100</f>
        <v>0.27143426608129256</v>
      </c>
      <c r="DM32" s="134">
        <v>0.15</v>
      </c>
      <c r="DN32" s="134">
        <v>0.5073197851723321</v>
      </c>
      <c r="DO32" s="134">
        <v>0.1454907260399766</v>
      </c>
      <c r="DP32" s="134">
        <v>0.5</v>
      </c>
      <c r="DQ32" s="224">
        <f>'【印刷しない】第３表歳入の状況(H28'!BW32/'【印刷しない】第３表歳入の状況(H28'!CS32*100</f>
        <v>0.44053833450390084</v>
      </c>
      <c r="DR32" s="134">
        <v>0.5</v>
      </c>
      <c r="DS32" s="134">
        <v>5.154245470611319</v>
      </c>
      <c r="DT32" s="134">
        <v>8.233095253422066</v>
      </c>
      <c r="DU32" s="134">
        <v>0.3</v>
      </c>
      <c r="DV32" s="224">
        <f>'【印刷しない】第３表歳入の状況(H28'!BX32/'【印刷しない】第３表歳入の状況(H28'!CS32*100</f>
        <v>2.9106292048908933</v>
      </c>
      <c r="DW32" s="134">
        <v>4.71</v>
      </c>
      <c r="DX32" s="134">
        <v>4.146585333325991</v>
      </c>
      <c r="DY32" s="134">
        <v>8.078409946182537</v>
      </c>
      <c r="DZ32" s="134">
        <v>8.9</v>
      </c>
      <c r="EA32" s="224">
        <f>'【印刷しない】第３表歳入の状況(H28'!BY32/'【印刷しない】第３表歳入の状況(H28'!CS32*100</f>
        <v>3.307519382157297</v>
      </c>
      <c r="EB32" s="134">
        <v>3.79</v>
      </c>
      <c r="EC32" s="134">
        <v>2.876831323025162</v>
      </c>
      <c r="ED32" s="134">
        <v>2.667563288571878</v>
      </c>
      <c r="EE32" s="134">
        <v>2.5</v>
      </c>
      <c r="EF32" s="224">
        <f>'【印刷しない】第３表歳入の状況(H28'!CB32/'【印刷しない】第３表歳入の状況(H28'!CS32*100</f>
        <v>3.0748196015370137</v>
      </c>
      <c r="EG32" s="134">
        <v>6.99</v>
      </c>
      <c r="EH32" s="134">
        <v>6.24198352853798</v>
      </c>
      <c r="EI32" s="134">
        <v>8.238005393093799</v>
      </c>
      <c r="EJ32" s="134">
        <v>12.8</v>
      </c>
      <c r="EK32" s="224">
        <f>'【印刷しない】第３表歳入の状況(H28'!CO32/'【印刷しない】第３表歳入の状況(H28'!CS32*100</f>
        <v>13.654150181550953</v>
      </c>
      <c r="EL32" s="37"/>
    </row>
    <row r="33" spans="1:142" s="38" customFormat="1" ht="32.25" customHeight="1">
      <c r="A33" s="64" t="s">
        <v>39</v>
      </c>
      <c r="B33" s="133">
        <v>15.074626851366691</v>
      </c>
      <c r="C33" s="133">
        <v>18.637126268266478</v>
      </c>
      <c r="D33" s="55">
        <v>19.29333705135686</v>
      </c>
      <c r="E33" s="55">
        <v>19.3</v>
      </c>
      <c r="F33" s="224">
        <f>'【印刷しない】第３表歳入の状況(H28'!$B33/'【印刷しない】第３表歳入の状況(H28'!$CS33*100</f>
        <v>20.55293012072127</v>
      </c>
      <c r="G33" s="134">
        <v>1.082184469169215</v>
      </c>
      <c r="H33" s="134">
        <v>1.2656759883113362</v>
      </c>
      <c r="I33" s="55">
        <v>1.2285923051557808</v>
      </c>
      <c r="J33" s="55">
        <v>1.3</v>
      </c>
      <c r="K33" s="224">
        <f>'【印刷しない】第３表歳入の状況(H28'!$C33/'【印刷しない】第３表歳入の状況(H28'!$CS33*100</f>
        <v>1.0934120899285424</v>
      </c>
      <c r="L33" s="134">
        <v>0.03051646724736769</v>
      </c>
      <c r="M33" s="134">
        <v>0.03933074225602502</v>
      </c>
      <c r="N33" s="55">
        <v>0.03744032086078887</v>
      </c>
      <c r="O33" s="55">
        <v>0</v>
      </c>
      <c r="P33" s="224">
        <f>'【印刷しない】第３表歳入の状況(H28'!$I33/'【印刷しない】第３表歳入の状況(H28'!$CS33*100</f>
        <v>0.02052332544950404</v>
      </c>
      <c r="Q33" s="134">
        <v>0.03</v>
      </c>
      <c r="R33" s="134">
        <v>0.05168040713904722</v>
      </c>
      <c r="S33" s="134">
        <v>0.10514260032691558</v>
      </c>
      <c r="T33" s="134">
        <v>0.1</v>
      </c>
      <c r="U33" s="224">
        <f>'【印刷しない】第３表歳入の状況(H28'!$J33/'【印刷しない】第３表歳入の状況(H28'!$CS33*100</f>
        <v>0.056990604548025674</v>
      </c>
      <c r="V33" s="134">
        <v>0</v>
      </c>
      <c r="W33" s="134">
        <v>0.07004024226514025</v>
      </c>
      <c r="X33" s="134">
        <v>0.05535021464863658</v>
      </c>
      <c r="Y33" s="134">
        <v>0.1</v>
      </c>
      <c r="Z33" s="224">
        <f>'【印刷しない】第３表歳入の状況(H28'!K33/'【印刷しない】第３表歳入の状況(H28'!CS33*100</f>
        <v>0.030030359300091392</v>
      </c>
      <c r="AA33" s="134">
        <v>1.42</v>
      </c>
      <c r="AB33" s="134">
        <v>1.7275416933507641</v>
      </c>
      <c r="AC33" s="134">
        <v>2.166869073274633</v>
      </c>
      <c r="AD33" s="134">
        <v>3.7</v>
      </c>
      <c r="AE33" s="224">
        <f>'【印刷しない】第３表歳入の状況(H28'!L33/'【印刷しない】第３表歳入の状況(H28'!CS33*100</f>
        <v>3.4743629352096286</v>
      </c>
      <c r="AF33" s="134">
        <v>0</v>
      </c>
      <c r="AG33" s="134">
        <v>0</v>
      </c>
      <c r="AH33" s="134">
        <v>0</v>
      </c>
      <c r="AI33" s="134">
        <v>0</v>
      </c>
      <c r="AJ33" s="224">
        <f>'【印刷しない】第３表歳入の状況(H28'!M33/'【印刷しない】第３表歳入の状況(H28'!CS33*100</f>
        <v>0</v>
      </c>
      <c r="AK33" s="134">
        <v>0</v>
      </c>
      <c r="AL33" s="134">
        <v>0</v>
      </c>
      <c r="AM33" s="134">
        <v>0</v>
      </c>
      <c r="AN33" s="134">
        <v>0</v>
      </c>
      <c r="AO33" s="224">
        <f>'【印刷しない】第３表歳入の状況(H28'!N33/'【印刷しない】第３表歳入の状況(H28'!CS33*100</f>
        <v>0</v>
      </c>
      <c r="AP33" s="134">
        <v>0.3</v>
      </c>
      <c r="AQ33" s="134">
        <v>0.34677858991526367</v>
      </c>
      <c r="AR33" s="134">
        <v>0.16524637927849295</v>
      </c>
      <c r="AS33" s="134">
        <v>0.2</v>
      </c>
      <c r="AT33" s="224">
        <f>'【印刷しない】第３表歳入の状況(H28'!O33/'【印刷しない】第３表歳入の状況(H28'!CS33*100</f>
        <v>0.1989640300019801</v>
      </c>
      <c r="AU33" s="134">
        <v>0.05</v>
      </c>
      <c r="AV33" s="134">
        <v>0.052727188257703395</v>
      </c>
      <c r="AW33" s="134">
        <v>0.05495408429005817</v>
      </c>
      <c r="AX33" s="134">
        <v>0.1</v>
      </c>
      <c r="AY33" s="224">
        <f>'【印刷しない】第３表歳入の状況(H28'!P33/'【印刷しない】第３表歳入の状況(H28'!CS33*100</f>
        <v>0.1989640300019801</v>
      </c>
      <c r="AZ33" s="134">
        <v>26.59</v>
      </c>
      <c r="BA33" s="134">
        <v>32.505458845917936</v>
      </c>
      <c r="BB33" s="134">
        <v>32.786989542518654</v>
      </c>
      <c r="BC33" s="134">
        <v>35.9</v>
      </c>
      <c r="BD33" s="224">
        <f>'【印刷しない】第３表歳入の状況(H28'!S33/'【印刷しない】第３表歳入の状況(H28'!CS33*100</f>
        <v>37.857189387983084</v>
      </c>
      <c r="BE33" s="134">
        <v>24.37</v>
      </c>
      <c r="BF33" s="134">
        <v>29.534023620792365</v>
      </c>
      <c r="BG33" s="134">
        <v>30.20575611022075</v>
      </c>
      <c r="BH33" s="134">
        <v>31.8</v>
      </c>
      <c r="BI33" s="224">
        <f>'【印刷しない】第３表歳入の状況(H28'!T33/'【印刷しない】第３表歳入の状況(H28'!CS33*100</f>
        <v>33.94720564797788</v>
      </c>
      <c r="BJ33" s="134">
        <v>2.16</v>
      </c>
      <c r="BK33" s="134">
        <v>2.584161495979596</v>
      </c>
      <c r="BL33" s="134">
        <v>2.2525172583793873</v>
      </c>
      <c r="BM33" s="134">
        <v>3.4</v>
      </c>
      <c r="BN33" s="224">
        <f>'【印刷しない】第３表歳入の状況(H28'!U33/'【印刷しない】第３表歳入の状況(H28'!CS33*100</f>
        <v>3.6021209586237632</v>
      </c>
      <c r="BO33" s="143">
        <v>0.06</v>
      </c>
      <c r="BP33" s="143">
        <v>0.38727372914597363</v>
      </c>
      <c r="BQ33" s="143">
        <v>0.3287161739185131</v>
      </c>
      <c r="BR33" s="143">
        <v>0.7</v>
      </c>
      <c r="BS33" s="226">
        <f>'【印刷しない】第３表歳入の状況(H28'!V33/'【印刷しない】第３表歳入の状況(H28'!CS33*100</f>
        <v>0.30786278138143525</v>
      </c>
      <c r="BT33" s="134">
        <v>44.57</v>
      </c>
      <c r="BU33" s="134">
        <v>54.7</v>
      </c>
      <c r="BV33" s="134">
        <v>55.89</v>
      </c>
      <c r="BW33" s="134">
        <v>60.6</v>
      </c>
      <c r="BX33" s="224">
        <f>'【印刷しない】第３表歳入の状況(H28'!DN33</f>
        <v>64.3</v>
      </c>
      <c r="BY33" s="134">
        <v>0.02</v>
      </c>
      <c r="BZ33" s="134">
        <v>0.02920401705194681</v>
      </c>
      <c r="CA33" s="134">
        <v>0.0260365681138349</v>
      </c>
      <c r="CB33" s="134">
        <v>0</v>
      </c>
      <c r="CC33" s="224">
        <f>'【印刷しない】第３表歳入の状況(H28'!W33/'【印刷しない】第３表歳入の状況(H28'!CS33*100</f>
        <v>0.030675341243821878</v>
      </c>
      <c r="CD33" s="134">
        <v>0.18</v>
      </c>
      <c r="CE33" s="134">
        <v>0.2526741435066344</v>
      </c>
      <c r="CF33" s="134">
        <v>0.2927883507904781</v>
      </c>
      <c r="CG33" s="134">
        <v>0.3</v>
      </c>
      <c r="CH33" s="224">
        <f>'【印刷しない】第３表歳入の状況(H28'!X33/'【印刷しない】第３表歳入の状況(H28'!CS33*100</f>
        <v>0.543887473870169</v>
      </c>
      <c r="CI33" s="134">
        <v>1.01</v>
      </c>
      <c r="CJ33" s="134">
        <v>1.228885748545533</v>
      </c>
      <c r="CK33" s="134">
        <v>1.2634517767106799</v>
      </c>
      <c r="CL33" s="134">
        <v>1.3</v>
      </c>
      <c r="CM33" s="224">
        <f>'【印刷しない】第３表歳入の状況(H28'!Z33/'【印刷しない】第３表歳入の状況(H28'!CS33*100</f>
        <v>1.4160449578214058</v>
      </c>
      <c r="CN33" s="134">
        <v>0.24</v>
      </c>
      <c r="CO33" s="134">
        <v>0.3162807984470002</v>
      </c>
      <c r="CP33" s="134">
        <v>0.28496177522098975</v>
      </c>
      <c r="CQ33" s="134">
        <v>0.3</v>
      </c>
      <c r="CR33" s="224">
        <f>'【印刷しない】第３表歳入の状況(H28'!AG33/'【印刷しない】第３表歳入の状況(H28'!CS33*100</f>
        <v>0.3153961704842073</v>
      </c>
      <c r="CS33" s="134">
        <v>7.94</v>
      </c>
      <c r="CT33" s="134">
        <v>7.547997560647146</v>
      </c>
      <c r="CU33" s="134">
        <v>8.503442312796295</v>
      </c>
      <c r="CV33" s="134">
        <v>7.6</v>
      </c>
      <c r="CW33" s="224">
        <f>'【印刷しない】第３表歳入の状況(H28'!AJ33/'【印刷しない】第３表歳入の状況(H28'!CS33*100</f>
        <v>7.527377871056499</v>
      </c>
      <c r="CX33" s="134">
        <v>0</v>
      </c>
      <c r="CY33" s="134">
        <v>0</v>
      </c>
      <c r="CZ33" s="134">
        <v>0</v>
      </c>
      <c r="DA33" s="134">
        <v>0</v>
      </c>
      <c r="DB33" s="224">
        <f>'【印刷しない】第３表歳入の状況(H28'!AX33/'【印刷しない】第３表歳入の状況(H28'!CS33*100</f>
        <v>0</v>
      </c>
      <c r="DC33" s="134">
        <v>19.01</v>
      </c>
      <c r="DD33" s="134">
        <v>12.058965533261471</v>
      </c>
      <c r="DE33" s="134">
        <v>12.756609945200767</v>
      </c>
      <c r="DF33" s="134">
        <v>10.5</v>
      </c>
      <c r="DG33" s="224">
        <f>'【印刷しない】第３表歳入の状況(H28'!AY33/'【印刷しない】第３表歳入の状況(H28'!CS33*100</f>
        <v>10.226975595818196</v>
      </c>
      <c r="DH33" s="134">
        <v>0.35</v>
      </c>
      <c r="DI33" s="134">
        <v>0.8184181725906834</v>
      </c>
      <c r="DJ33" s="134">
        <v>0.23503734608985122</v>
      </c>
      <c r="DK33" s="134">
        <v>0.6</v>
      </c>
      <c r="DL33" s="224">
        <f>'【印刷しない】第３表歳入の状況(H28'!BQ33/'【印刷しない】第３表歳入の状況(H28'!CS33*100</f>
        <v>0.7652452769584716</v>
      </c>
      <c r="DM33" s="134">
        <v>0.32</v>
      </c>
      <c r="DN33" s="134">
        <v>0.025322693802996968</v>
      </c>
      <c r="DO33" s="134">
        <v>0.11889912732482005</v>
      </c>
      <c r="DP33" s="134">
        <v>0.2</v>
      </c>
      <c r="DQ33" s="224">
        <f>'【印刷しない】第３表歳入の状況(H28'!BW33/'【印刷しない】第３表歳入の状況(H28'!CS33*100</f>
        <v>0.7409681565964561</v>
      </c>
      <c r="DR33" s="134">
        <v>2.33</v>
      </c>
      <c r="DS33" s="134">
        <v>1.8710800840482908</v>
      </c>
      <c r="DT33" s="134">
        <v>2.1499314994578413</v>
      </c>
      <c r="DU33" s="134">
        <v>0.4</v>
      </c>
      <c r="DV33" s="224">
        <f>'【印刷しない】第３表歳入の状況(H28'!BX33/'【印刷しない】第３表歳入の状況(H28'!CS33*100</f>
        <v>0.3251095985567884</v>
      </c>
      <c r="DW33" s="134">
        <v>2.3</v>
      </c>
      <c r="DX33" s="134">
        <v>2.4027978459832124</v>
      </c>
      <c r="DY33" s="134">
        <v>2.0265789065865794</v>
      </c>
      <c r="DZ33" s="134">
        <v>3.1</v>
      </c>
      <c r="EA33" s="224">
        <f>'【印刷しない】第３表歳入の状況(H28'!BY33/'【印刷しない】第３表歳入の状況(H28'!CS33*100</f>
        <v>3.8459112337150123</v>
      </c>
      <c r="EB33" s="134">
        <v>1.84</v>
      </c>
      <c r="EC33" s="134">
        <v>2.520154947128732</v>
      </c>
      <c r="ED33" s="134">
        <v>3.5650171758522293</v>
      </c>
      <c r="EE33" s="134">
        <v>3.5</v>
      </c>
      <c r="EF33" s="224">
        <f>'【印刷しない】第３表歳入の状況(H28'!CB33/'【印刷しない】第３表歳入の状況(H28'!CS33*100</f>
        <v>2.864558306690204</v>
      </c>
      <c r="EG33" s="134">
        <v>19.84</v>
      </c>
      <c r="EH33" s="134">
        <v>16.23185848930666</v>
      </c>
      <c r="EI33" s="134">
        <v>12.883323644144815</v>
      </c>
      <c r="EJ33" s="134">
        <v>11.6</v>
      </c>
      <c r="EK33" s="224">
        <f>'【印刷しない】第３表歳入の状況(H28'!CO33/'【印刷しない】第３表歳入の状況(H28'!CS33*100</f>
        <v>8.036500818159595</v>
      </c>
      <c r="EL33" s="37"/>
    </row>
    <row r="34" spans="1:142" s="38" customFormat="1" ht="32.25" customHeight="1">
      <c r="A34" s="64" t="s">
        <v>40</v>
      </c>
      <c r="B34" s="133">
        <v>10.468518377834009</v>
      </c>
      <c r="C34" s="133">
        <v>11.15193676177625</v>
      </c>
      <c r="D34" s="55">
        <v>9.047005676271471</v>
      </c>
      <c r="E34" s="55">
        <v>10.2</v>
      </c>
      <c r="F34" s="224">
        <f>'【印刷しない】第３表歳入の状況(H28'!$B34/'【印刷しない】第３表歳入の状況(H28'!$CS34*100</f>
        <v>12.315154720332366</v>
      </c>
      <c r="G34" s="134">
        <v>0.8603398894479475</v>
      </c>
      <c r="H34" s="134">
        <v>0.8255797520981396</v>
      </c>
      <c r="I34" s="55">
        <v>0.5938617047141653</v>
      </c>
      <c r="J34" s="55">
        <v>0.8</v>
      </c>
      <c r="K34" s="224">
        <f>'【印刷しない】第３表歳入の状況(H28'!$C34/'【印刷しない】第３表歳入の状況(H28'!$CS34*100</f>
        <v>0.8912130625720093</v>
      </c>
      <c r="L34" s="134">
        <v>0.021362401783273567</v>
      </c>
      <c r="M34" s="134">
        <v>0.022435294201925464</v>
      </c>
      <c r="N34" s="55">
        <v>0.015790001357299646</v>
      </c>
      <c r="O34" s="55">
        <v>0</v>
      </c>
      <c r="P34" s="224">
        <f>'【印刷しない】第３表歳入の状況(H28'!$I34/'【印刷しない】第３表歳入の状況(H28'!$CS34*100</f>
        <v>0.01172461202759881</v>
      </c>
      <c r="Q34" s="134">
        <v>0.02</v>
      </c>
      <c r="R34" s="134">
        <v>0.029468710091063197</v>
      </c>
      <c r="S34" s="134">
        <v>0.04438936419009979</v>
      </c>
      <c r="T34" s="134">
        <v>0</v>
      </c>
      <c r="U34" s="224">
        <f>'【印刷しない】第３表歳入の状況(H28'!$J34/'【印刷しない】第３表歳入の状況(H28'!$CS34*100</f>
        <v>0.032679237779052</v>
      </c>
      <c r="V34" s="134">
        <v>0</v>
      </c>
      <c r="W34" s="134">
        <v>0.03992114759297623</v>
      </c>
      <c r="X34" s="134">
        <v>0.023377084692788402</v>
      </c>
      <c r="Y34" s="134">
        <v>0</v>
      </c>
      <c r="Z34" s="224">
        <f>'【印刷しない】第３表歳入の状況(H28'!K34/'【印刷しない】第３表歳入の状況(H28'!CS34*100</f>
        <v>0.01724836541446147</v>
      </c>
      <c r="AA34" s="134">
        <v>0.8</v>
      </c>
      <c r="AB34" s="134">
        <v>0.7969250947720229</v>
      </c>
      <c r="AC34" s="134">
        <v>0.7625265086040728</v>
      </c>
      <c r="AD34" s="134">
        <v>1.7</v>
      </c>
      <c r="AE34" s="224">
        <f>'【印刷しない】第３表歳入の状況(H28'!L34/'【印刷しない】第３表歳入の状況(H28'!CS34*100</f>
        <v>1.7399823168617383</v>
      </c>
      <c r="AF34" s="134">
        <v>0</v>
      </c>
      <c r="AG34" s="134">
        <v>0</v>
      </c>
      <c r="AH34" s="134">
        <v>0</v>
      </c>
      <c r="AI34" s="134">
        <v>0</v>
      </c>
      <c r="AJ34" s="224">
        <f>'【印刷しない】第３表歳入の状況(H28'!M34/'【印刷しない】第３表歳入の状況(H28'!CS34*100</f>
        <v>0</v>
      </c>
      <c r="AK34" s="134">
        <v>0</v>
      </c>
      <c r="AL34" s="134">
        <v>0</v>
      </c>
      <c r="AM34" s="134">
        <v>0</v>
      </c>
      <c r="AN34" s="134">
        <v>0</v>
      </c>
      <c r="AO34" s="224">
        <f>'【印刷しない】第３表歳入の状況(H28'!N34/'【印刷しない】第３表歳入の状況(H28'!CS34*100</f>
        <v>0</v>
      </c>
      <c r="AP34" s="134">
        <v>0.24</v>
      </c>
      <c r="AQ34" s="134">
        <v>0.22686022453528984</v>
      </c>
      <c r="AR34" s="134">
        <v>0.0800585092218781</v>
      </c>
      <c r="AS34" s="134">
        <v>0.1</v>
      </c>
      <c r="AT34" s="224">
        <f>'【印刷しない】第３表歳入の状況(H28'!O34/'【印刷しない】第３表歳入の状況(H28'!CS34*100</f>
        <v>0.15092319737653787</v>
      </c>
      <c r="AU34" s="134">
        <v>0.05</v>
      </c>
      <c r="AV34" s="134">
        <v>0.04063751402612914</v>
      </c>
      <c r="AW34" s="134">
        <v>0.023992919379110543</v>
      </c>
      <c r="AX34" s="134">
        <v>0</v>
      </c>
      <c r="AY34" s="224">
        <f>'【印刷しない】第３表歳入の状況(H28'!P34/'【印刷しない】第３表歳入の状況(H28'!CS34*100</f>
        <v>0.15092319737653787</v>
      </c>
      <c r="AZ34" s="134">
        <v>37.07</v>
      </c>
      <c r="BA34" s="134">
        <v>36.57519535638254</v>
      </c>
      <c r="BB34" s="134">
        <v>26.7068043081824</v>
      </c>
      <c r="BC34" s="134">
        <v>34.7</v>
      </c>
      <c r="BD34" s="224">
        <f>'【印刷しない】第３表歳入の状況(H28'!S34/'【印刷しない】第３表歳入の状況(H28'!CS34*100</f>
        <v>41.728713859952535</v>
      </c>
      <c r="BE34" s="134">
        <v>33.64</v>
      </c>
      <c r="BF34" s="134">
        <v>32.99603328368697</v>
      </c>
      <c r="BG34" s="134">
        <v>24.126949640241694</v>
      </c>
      <c r="BH34" s="134">
        <v>31.9</v>
      </c>
      <c r="BI34" s="224">
        <f>'【印刷しない】第３表歳入の状況(H28'!T34/'【印刷しない】第３表歳入の状況(H28'!CS34*100</f>
        <v>37.89676140557072</v>
      </c>
      <c r="BJ34" s="134">
        <v>3.01</v>
      </c>
      <c r="BK34" s="134">
        <v>3.4099367839184853</v>
      </c>
      <c r="BL34" s="134">
        <v>2.1965098923989004</v>
      </c>
      <c r="BM34" s="134">
        <v>2.4</v>
      </c>
      <c r="BN34" s="224">
        <f>'【印刷しない】第３表歳入の状況(H28'!U34/'【印刷しない】第３表歳入の状況(H28'!CS34*100</f>
        <v>3.151105303052711</v>
      </c>
      <c r="BO34" s="143">
        <v>0.42</v>
      </c>
      <c r="BP34" s="143">
        <v>0.16922528877707782</v>
      </c>
      <c r="BQ34" s="143">
        <v>0.38334477554180524</v>
      </c>
      <c r="BR34" s="143">
        <v>0.4</v>
      </c>
      <c r="BS34" s="226">
        <f>'【印刷しない】第３表歳入の状況(H28'!V34/'【印刷しない】第３表歳入の状況(H28'!CS34*100</f>
        <v>0.6808471513291041</v>
      </c>
      <c r="BT34" s="134">
        <v>49.53</v>
      </c>
      <c r="BU34" s="134">
        <v>49.71</v>
      </c>
      <c r="BV34" s="134">
        <v>37.3</v>
      </c>
      <c r="BW34" s="134">
        <v>47.6</v>
      </c>
      <c r="BX34" s="224">
        <f>'【印刷しない】第３表歳入の状況(H28'!DN34</f>
        <v>54.64</v>
      </c>
      <c r="BY34" s="134">
        <v>0.02</v>
      </c>
      <c r="BZ34" s="134">
        <v>0.021490992994587527</v>
      </c>
      <c r="CA34" s="134">
        <v>0.014607598759561143</v>
      </c>
      <c r="CB34" s="134">
        <v>0</v>
      </c>
      <c r="CC34" s="224">
        <f>'【印刷しない】第３表歳入の状況(H28'!W34/'【印刷しない】第３表歳入の状況(H28'!CS34*100</f>
        <v>0.02049134320932923</v>
      </c>
      <c r="CD34" s="134">
        <v>0.09</v>
      </c>
      <c r="CE34" s="134">
        <v>0.09296482575688998</v>
      </c>
      <c r="CF34" s="134">
        <v>0.4134221416217785</v>
      </c>
      <c r="CG34" s="134">
        <v>0.3</v>
      </c>
      <c r="CH34" s="224">
        <f>'【印刷しない】第３表歳入の状況(H28'!X34/'【印刷しない】第３表歳入の状況(H28'!CS34*100</f>
        <v>0.8496601822553521</v>
      </c>
      <c r="CI34" s="134">
        <v>0.71</v>
      </c>
      <c r="CJ34" s="134">
        <v>0.6820459685827732</v>
      </c>
      <c r="CK34" s="134">
        <v>0.4256156684109568</v>
      </c>
      <c r="CL34" s="134">
        <v>0.7</v>
      </c>
      <c r="CM34" s="224">
        <f>'【印刷しない】第３表歳入の状況(H28'!Z34/'【印刷しない】第３表歳入の状況(H28'!CS34*100</f>
        <v>0.6595005172727768</v>
      </c>
      <c r="CN34" s="134">
        <v>0.06</v>
      </c>
      <c r="CO34" s="134">
        <v>0.06108651948158515</v>
      </c>
      <c r="CP34" s="134">
        <v>0.04424156386538248</v>
      </c>
      <c r="CQ34" s="134">
        <v>0.1</v>
      </c>
      <c r="CR34" s="224">
        <f>'【印刷しない】第３表歳入の状況(H28'!AG34/'【印刷しない】第３表歳入の状況(H28'!CS34*100</f>
        <v>0.058836882849743574</v>
      </c>
      <c r="CS34" s="134">
        <v>4.31</v>
      </c>
      <c r="CT34" s="134">
        <v>9.494818391340562</v>
      </c>
      <c r="CU34" s="134">
        <v>9.885107417580997</v>
      </c>
      <c r="CV34" s="134">
        <v>4</v>
      </c>
      <c r="CW34" s="224">
        <f>'【印刷しない】第３表歳入の状況(H28'!AJ34/'【印刷しない】第３表歳入の状況(H28'!CS34*100</f>
        <v>4.956517369709804</v>
      </c>
      <c r="CX34" s="134">
        <v>0</v>
      </c>
      <c r="CY34" s="134">
        <v>0</v>
      </c>
      <c r="CZ34" s="134">
        <v>0</v>
      </c>
      <c r="DA34" s="134">
        <v>0</v>
      </c>
      <c r="DB34" s="224">
        <f>'【印刷しない】第３表歳入の状況(H28'!AX34/'【印刷しない】第３表歳入の状況(H28'!CS34*100</f>
        <v>0</v>
      </c>
      <c r="DC34" s="134">
        <v>18.96</v>
      </c>
      <c r="DD34" s="134">
        <v>5.202936841879042</v>
      </c>
      <c r="DE34" s="134">
        <v>3.474736367329132</v>
      </c>
      <c r="DF34" s="134">
        <v>4.9</v>
      </c>
      <c r="DG34" s="224">
        <f>'【印刷しない】第３表歳入の状況(H28'!AY34/'【印刷しない】第３表歳入の状況(H28'!CS34*100</f>
        <v>6.619666058816214</v>
      </c>
      <c r="DH34" s="134">
        <v>0.02</v>
      </c>
      <c r="DI34" s="134">
        <v>0.12751322510121932</v>
      </c>
      <c r="DJ34" s="134">
        <v>2.468068355679511</v>
      </c>
      <c r="DK34" s="134">
        <v>0.5</v>
      </c>
      <c r="DL34" s="224">
        <f>'【印刷しない】第３表歳入の状況(H28'!BQ34/'【印刷しない】第３表歳入の状況(H28'!CS34*100</f>
        <v>0.13937677094206366</v>
      </c>
      <c r="DM34" s="134">
        <v>0.04</v>
      </c>
      <c r="DN34" s="134">
        <v>0.04037701714134626</v>
      </c>
      <c r="DO34" s="134">
        <v>2.712406925824683</v>
      </c>
      <c r="DP34" s="134">
        <v>11.7</v>
      </c>
      <c r="DQ34" s="224">
        <f>'【印刷しない】第３表歳入の状況(H28'!BW34/'【印刷しない】第３表歳入の状況(H28'!CS34*100</f>
        <v>11.72503967302231</v>
      </c>
      <c r="DR34" s="134">
        <v>6.18</v>
      </c>
      <c r="DS34" s="134">
        <v>4.727269530265505</v>
      </c>
      <c r="DT34" s="134">
        <v>18.06514102244816</v>
      </c>
      <c r="DU34" s="134">
        <v>4.4</v>
      </c>
      <c r="DV34" s="224">
        <f>'【印刷しない】第３表歳入の状況(H28'!BX34/'【印刷しない】第３表歳入の状況(H28'!CS34*100</f>
        <v>2.6391068197684797</v>
      </c>
      <c r="DW34" s="134">
        <v>2.42</v>
      </c>
      <c r="DX34" s="134">
        <v>4.222556815998677</v>
      </c>
      <c r="DY34" s="134">
        <v>9.443036646351512</v>
      </c>
      <c r="DZ34" s="134">
        <v>15.7</v>
      </c>
      <c r="EA34" s="224">
        <f>'【印刷しない】第３表歳入の状況(H28'!BY34/'【印刷しない】第３表歳入の状況(H28'!CS34*100</f>
        <v>7.241711964414199</v>
      </c>
      <c r="EB34" s="134">
        <v>4.94</v>
      </c>
      <c r="EC34" s="134">
        <v>14.832041377325178</v>
      </c>
      <c r="ED34" s="134">
        <v>0.832436062195362</v>
      </c>
      <c r="EE34" s="134">
        <v>1.2</v>
      </c>
      <c r="EF34" s="224">
        <f>'【印刷しない】第３表歳入の状況(H28'!CB34/'【印刷しない】第３表歳入の状況(H28'!CS34*100</f>
        <v>0.7662336875544135</v>
      </c>
      <c r="EG34" s="134">
        <v>12.57</v>
      </c>
      <c r="EH34" s="134">
        <v>10.785938638656305</v>
      </c>
      <c r="EI34" s="134">
        <v>14.923374153319683</v>
      </c>
      <c r="EJ34" s="134">
        <v>8.7</v>
      </c>
      <c r="EK34" s="224">
        <f>'【印刷しない】第３表歳入の状況(H28'!CO34/'【印刷しない】第３表歳入の状況(H28'!CS34*100</f>
        <v>7.389998015012493</v>
      </c>
      <c r="EL34" s="37"/>
    </row>
    <row r="35" spans="1:142" s="38" customFormat="1" ht="32.25" customHeight="1">
      <c r="A35" s="64" t="s">
        <v>41</v>
      </c>
      <c r="B35" s="133">
        <v>8.350052957808945</v>
      </c>
      <c r="C35" s="133">
        <v>9.745196266031945</v>
      </c>
      <c r="D35" s="55">
        <v>8.966295280941265</v>
      </c>
      <c r="E35" s="55">
        <v>9.1</v>
      </c>
      <c r="F35" s="224">
        <f>'【印刷しない】第３表歳入の状況(H28'!$B35/'【印刷しない】第３表歳入の状況(H28'!$CS35*100</f>
        <v>10.511088937670458</v>
      </c>
      <c r="G35" s="134">
        <v>1.2970169735678707</v>
      </c>
      <c r="H35" s="134">
        <v>1.4435800765663278</v>
      </c>
      <c r="I35" s="55">
        <v>1.23337364513118</v>
      </c>
      <c r="J35" s="55">
        <v>1.3</v>
      </c>
      <c r="K35" s="224">
        <f>'【印刷しない】第３表歳入の状況(H28'!$C35/'【印刷しない】第３表歳入の状況(H28'!$CS35*100</f>
        <v>1.4963613383888776</v>
      </c>
      <c r="L35" s="134">
        <v>0.011542225380032642</v>
      </c>
      <c r="M35" s="134">
        <v>0.014013130353730363</v>
      </c>
      <c r="N35" s="55">
        <v>0.011557506283687248</v>
      </c>
      <c r="O35" s="55">
        <v>0</v>
      </c>
      <c r="P35" s="224">
        <f>'【印刷しない】第３表歳入の状況(H28'!$I35/'【印刷しない】第３表歳入の状況(H28'!$CS35*100</f>
        <v>0.006785072839752544</v>
      </c>
      <c r="Q35" s="134">
        <v>0.01</v>
      </c>
      <c r="R35" s="134">
        <v>0.018338482863636305</v>
      </c>
      <c r="S35" s="134">
        <v>0.032094131930630536</v>
      </c>
      <c r="T35" s="134">
        <v>0</v>
      </c>
      <c r="U35" s="224">
        <f>'【印刷しない】第３表歳入の状況(H28'!$J35/'【印刷しない】第３表歳入の状況(H28'!$CS35*100</f>
        <v>0.018918379564957094</v>
      </c>
      <c r="V35" s="134">
        <v>0</v>
      </c>
      <c r="W35" s="134">
        <v>0.02491504223542312</v>
      </c>
      <c r="X35" s="134">
        <v>0.016895219557562374</v>
      </c>
      <c r="Y35" s="134">
        <v>0</v>
      </c>
      <c r="Z35" s="224">
        <f>'【印刷しない】第３表歳入の状況(H28'!K35/'【印刷しない】第３表歳入の状況(H28'!CS35*100</f>
        <v>0.009924832036187055</v>
      </c>
      <c r="AA35" s="134">
        <v>0.69</v>
      </c>
      <c r="AB35" s="134">
        <v>0.8023655378171134</v>
      </c>
      <c r="AC35" s="134">
        <v>0.8926420753391088</v>
      </c>
      <c r="AD35" s="134">
        <v>1.6</v>
      </c>
      <c r="AE35" s="224">
        <f>'【印刷しない】第３表歳入の状況(H28'!L35/'【印刷しない】第３表歳入の状況(H28'!CS35*100</f>
        <v>1.5407170890707111</v>
      </c>
      <c r="AF35" s="134">
        <v>0</v>
      </c>
      <c r="AG35" s="134">
        <v>0</v>
      </c>
      <c r="AH35" s="134">
        <v>0</v>
      </c>
      <c r="AI35" s="134">
        <v>0</v>
      </c>
      <c r="AJ35" s="224">
        <f>'【印刷しない】第３表歳入の状況(H28'!M35/'【印刷しない】第３表歳入の状況(H28'!CS35*100</f>
        <v>0</v>
      </c>
      <c r="AK35" s="134">
        <v>0</v>
      </c>
      <c r="AL35" s="134">
        <v>0</v>
      </c>
      <c r="AM35" s="134">
        <v>0</v>
      </c>
      <c r="AN35" s="134">
        <v>0</v>
      </c>
      <c r="AO35" s="224">
        <f>'【印刷しない】第３表歳入の状況(H28'!N35/'【印刷しない】第３表歳入の状況(H28'!CS35*100</f>
        <v>0</v>
      </c>
      <c r="AP35" s="134">
        <v>0.36</v>
      </c>
      <c r="AQ35" s="134">
        <v>0.39542827945824327</v>
      </c>
      <c r="AR35" s="134">
        <v>0.1658762252144076</v>
      </c>
      <c r="AS35" s="134">
        <v>0.2</v>
      </c>
      <c r="AT35" s="224">
        <f>'【印刷しない】第３表歳入の状況(H28'!O35/'【印刷しない】第３表歳入の状況(H28'!CS35*100</f>
        <v>0.25283043969932817</v>
      </c>
      <c r="AU35" s="134">
        <v>0.01</v>
      </c>
      <c r="AV35" s="134">
        <v>0.01707375990752346</v>
      </c>
      <c r="AW35" s="134">
        <v>0.009589789949673957</v>
      </c>
      <c r="AX35" s="134">
        <v>0</v>
      </c>
      <c r="AY35" s="224">
        <f>'【印刷しない】第３表歳入の状況(H28'!P35/'【印刷しない】第３表歳入の状況(H28'!CS35*100</f>
        <v>0.25283043969932817</v>
      </c>
      <c r="AZ35" s="134">
        <v>45.96</v>
      </c>
      <c r="BA35" s="134">
        <v>52.462681187372496</v>
      </c>
      <c r="BB35" s="134">
        <v>45.08390953118819</v>
      </c>
      <c r="BC35" s="134">
        <v>48.9</v>
      </c>
      <c r="BD35" s="224">
        <f>'【印刷しない】第３表歳入の状況(H28'!S35/'【印刷しない】第３表歳入の状況(H28'!CS35*100</f>
        <v>54.05247122996075</v>
      </c>
      <c r="BE35" s="134">
        <v>41.97</v>
      </c>
      <c r="BF35" s="134">
        <v>48.33437251402894</v>
      </c>
      <c r="BG35" s="134">
        <v>41.41986339525156</v>
      </c>
      <c r="BH35" s="134">
        <v>44.2</v>
      </c>
      <c r="BI35" s="224">
        <f>'【印刷しない】第３表歳入の状況(H28'!T35/'【印刷しない】第３表歳入の状況(H28'!CS35*100</f>
        <v>49.5145346903479</v>
      </c>
      <c r="BJ35" s="134">
        <v>3.49</v>
      </c>
      <c r="BK35" s="134">
        <v>3.5371265747381706</v>
      </c>
      <c r="BL35" s="134">
        <v>3.200253134266785</v>
      </c>
      <c r="BM35" s="134">
        <v>4.3</v>
      </c>
      <c r="BN35" s="224">
        <f>'【印刷しない】第３表歳入の状況(H28'!U35/'【印刷しない】第３表歳入の状況(H28'!CS35*100</f>
        <v>4.144561963679904</v>
      </c>
      <c r="BO35" s="143">
        <v>0.5</v>
      </c>
      <c r="BP35" s="143">
        <v>0.59118209860539</v>
      </c>
      <c r="BQ35" s="143">
        <v>0.46379300166984483</v>
      </c>
      <c r="BR35" s="143">
        <v>0.4</v>
      </c>
      <c r="BS35" s="226">
        <f>'【印刷しない】第３表歳入の状況(H28'!V35/'【印刷しない】第３表歳入の状況(H28'!CS35*100</f>
        <v>0.3933745759329475</v>
      </c>
      <c r="BT35" s="134">
        <v>56.69</v>
      </c>
      <c r="BU35" s="134">
        <v>64.92</v>
      </c>
      <c r="BV35" s="134">
        <v>56.41</v>
      </c>
      <c r="BW35" s="134">
        <v>61.3</v>
      </c>
      <c r="BX35" s="224">
        <f>'【印刷しない】第３表歳入の状況(H28'!DN35</f>
        <v>69.08</v>
      </c>
      <c r="BY35" s="134">
        <v>0.02</v>
      </c>
      <c r="BZ35" s="134">
        <v>0.020539100807272663</v>
      </c>
      <c r="CA35" s="134">
        <v>0.01703092413232191</v>
      </c>
      <c r="CB35" s="134">
        <v>0</v>
      </c>
      <c r="CC35" s="224">
        <f>'【印刷しない】第３表歳入の状況(H28'!W35/'【印刷しない】第３表歳入の状況(H28'!CS35*100</f>
        <v>0.01801370318632342</v>
      </c>
      <c r="CD35" s="134">
        <v>0.18</v>
      </c>
      <c r="CE35" s="134">
        <v>0.09338714307937275</v>
      </c>
      <c r="CF35" s="134">
        <v>0.11111942929893433</v>
      </c>
      <c r="CG35" s="134">
        <v>0.2</v>
      </c>
      <c r="CH35" s="224">
        <f>'【印刷しない】第３表歳入の状況(H28'!X35/'【印刷しない】第３表歳入の状況(H28'!CS35*100</f>
        <v>0.17462914920508216</v>
      </c>
      <c r="CI35" s="134">
        <v>1.16</v>
      </c>
      <c r="CJ35" s="134">
        <v>1.5178446085492743</v>
      </c>
      <c r="CK35" s="134">
        <v>1.1840902670643414</v>
      </c>
      <c r="CL35" s="134">
        <v>1.2</v>
      </c>
      <c r="CM35" s="224">
        <f>'【印刷しない】第３表歳入の状況(H28'!Z35/'【印刷しない】第３表歳入の状況(H28'!CS35*100</f>
        <v>1.408953635335595</v>
      </c>
      <c r="CN35" s="134">
        <v>0.06</v>
      </c>
      <c r="CO35" s="134">
        <v>0.05901197313222552</v>
      </c>
      <c r="CP35" s="134">
        <v>0.057041156257258786</v>
      </c>
      <c r="CQ35" s="134">
        <v>0.1</v>
      </c>
      <c r="CR35" s="224">
        <f>'【印刷しない】第３表歳入の状況(H28'!AG35/'【印刷しない】第３表歳入の状況(H28'!CS35*100</f>
        <v>0.06274196767112353</v>
      </c>
      <c r="CS35" s="134">
        <v>7.21</v>
      </c>
      <c r="CT35" s="134">
        <v>7.922376363845618</v>
      </c>
      <c r="CU35" s="134">
        <v>5.772849992841584</v>
      </c>
      <c r="CV35" s="134">
        <v>5.9</v>
      </c>
      <c r="CW35" s="224">
        <f>'【印刷しない】第３表歳入の状況(H28'!AJ35/'【印刷しない】第３表歳入の状況(H28'!CS35*100</f>
        <v>6.105368189982039</v>
      </c>
      <c r="CX35" s="134">
        <v>0</v>
      </c>
      <c r="CY35" s="134">
        <v>0</v>
      </c>
      <c r="CZ35" s="134">
        <v>0</v>
      </c>
      <c r="DA35" s="134">
        <v>0</v>
      </c>
      <c r="DB35" s="224">
        <f>'【印刷しない】第３表歳入の状況(H28'!AX35/'【印刷しない】第３表歳入の状況(H28'!CS35*100</f>
        <v>0</v>
      </c>
      <c r="DC35" s="134">
        <v>17.81</v>
      </c>
      <c r="DD35" s="134">
        <v>6.268017559413523</v>
      </c>
      <c r="DE35" s="134">
        <v>10.229162053653518</v>
      </c>
      <c r="DF35" s="134">
        <v>8.8</v>
      </c>
      <c r="DG35" s="224">
        <f>'【印刷しない】第３表歳入の状況(H28'!AY35/'【印刷しない】第３表歳入の状況(H28'!CS35*100</f>
        <v>10.291359010177608</v>
      </c>
      <c r="DH35" s="134">
        <v>0.03</v>
      </c>
      <c r="DI35" s="134">
        <v>0.2214024006971153</v>
      </c>
      <c r="DJ35" s="134">
        <v>0.22400301806974268</v>
      </c>
      <c r="DK35" s="134">
        <v>0.1</v>
      </c>
      <c r="DL35" s="224">
        <f>'【印刷しない】第３表歳入の状況(H28'!BQ35/'【印刷しない】第３表歳入の状況(H28'!CS35*100</f>
        <v>0.19030133705847135</v>
      </c>
      <c r="DM35" s="134">
        <v>0.13</v>
      </c>
      <c r="DN35" s="134">
        <v>0.29247983083065743</v>
      </c>
      <c r="DO35" s="134">
        <v>0.0375675497792652</v>
      </c>
      <c r="DP35" s="134">
        <v>0.1</v>
      </c>
      <c r="DQ35" s="224">
        <f>'【印刷しない】第３表歳入の状況(H28'!BW35/'【印刷しない】第３表歳入の状況(H28'!CS35*100</f>
        <v>0.06814341781414221</v>
      </c>
      <c r="DR35" s="134">
        <v>0.45</v>
      </c>
      <c r="DS35" s="134">
        <v>2.16176565442457</v>
      </c>
      <c r="DT35" s="134">
        <v>5.477375898731818</v>
      </c>
      <c r="DU35" s="134">
        <v>0.7</v>
      </c>
      <c r="DV35" s="224">
        <f>'【印刷しない】第３表歳入の状況(H28'!BX35/'【印刷しない】第３表歳入の状況(H28'!CS35*100</f>
        <v>1.2165236479744561</v>
      </c>
      <c r="DW35" s="134">
        <v>4.42</v>
      </c>
      <c r="DX35" s="134">
        <v>6.40000404711346</v>
      </c>
      <c r="DY35" s="134">
        <v>2.9373255206701816</v>
      </c>
      <c r="DZ35" s="134">
        <v>8.1</v>
      </c>
      <c r="EA35" s="224">
        <f>'【印刷しない】第３表歳入の状況(H28'!BY35/'【印刷しない】第３表歳入の状況(H28'!CS35*100</f>
        <v>2.125643584114947</v>
      </c>
      <c r="EB35" s="134">
        <v>1.4</v>
      </c>
      <c r="EC35" s="134">
        <v>1.5978762772120954</v>
      </c>
      <c r="ED35" s="134">
        <v>1.3519115911836357</v>
      </c>
      <c r="EE35" s="134">
        <v>2.1</v>
      </c>
      <c r="EF35" s="224">
        <f>'【印刷しない】第３表歳入の状況(H28'!CB35/'【印刷しない】第３表歳入の状況(H28'!CS35*100</f>
        <v>1.4350828178008381</v>
      </c>
      <c r="EG35" s="134">
        <v>10.32</v>
      </c>
      <c r="EH35" s="134">
        <v>8.521703278288374</v>
      </c>
      <c r="EI35" s="134">
        <v>16.188289192781692</v>
      </c>
      <c r="EJ35" s="134">
        <v>11.5</v>
      </c>
      <c r="EK35" s="224">
        <f>'【印刷しない】第３表歳入の状況(H28'!CO35/'【印刷しない】第３表歳入の状況(H28'!CS35*100</f>
        <v>8.998869154526707</v>
      </c>
      <c r="EL35" s="37"/>
    </row>
    <row r="36" spans="1:142" s="38" customFormat="1" ht="32.25" customHeight="1">
      <c r="A36" s="64" t="s">
        <v>42</v>
      </c>
      <c r="B36" s="133">
        <v>6.191654636977489</v>
      </c>
      <c r="C36" s="133">
        <v>7.223201653261414</v>
      </c>
      <c r="D36" s="55">
        <v>6.74696339858136</v>
      </c>
      <c r="E36" s="55">
        <v>7.1</v>
      </c>
      <c r="F36" s="224">
        <f>'【印刷しない】第３表歳入の状況(H28'!$B36/'【印刷しない】第３表歳入の状況(H28'!$CS36*100</f>
        <v>6.356551230314181</v>
      </c>
      <c r="G36" s="134">
        <v>0.5301012220738869</v>
      </c>
      <c r="H36" s="134">
        <v>0.5568894906367756</v>
      </c>
      <c r="I36" s="55">
        <v>0.4872287021999114</v>
      </c>
      <c r="J36" s="55">
        <v>0.5</v>
      </c>
      <c r="K36" s="224">
        <f>'【印刷しない】第３表歳入の状況(H28'!$C36/'【印刷しない】第３表歳入の状況(H28'!$CS36*100</f>
        <v>0.43528154089305293</v>
      </c>
      <c r="L36" s="134">
        <v>0.011347858317877359</v>
      </c>
      <c r="M36" s="134">
        <v>0.013089380013334807</v>
      </c>
      <c r="N36" s="55">
        <v>0.0110213918978213</v>
      </c>
      <c r="O36" s="55">
        <v>0</v>
      </c>
      <c r="P36" s="224">
        <f>'【印刷しない】第３表歳入の状況(H28'!$I36/'【印刷しない】第３表歳入の状況(H28'!$CS36*100</f>
        <v>0.004682383145725849</v>
      </c>
      <c r="Q36" s="134">
        <v>0.01</v>
      </c>
      <c r="R36" s="134">
        <v>0.01713436203134452</v>
      </c>
      <c r="S36" s="134">
        <v>0.030568766207164737</v>
      </c>
      <c r="T36" s="134">
        <v>0</v>
      </c>
      <c r="U36" s="224">
        <f>'【印刷しない】第３表歳入の状況(H28'!$J36/'【印刷しない】第３表歳入の状況(H28'!$CS36*100</f>
        <v>0.013074654476142176</v>
      </c>
      <c r="V36" s="134">
        <v>0</v>
      </c>
      <c r="W36" s="134">
        <v>0.023179110440280384</v>
      </c>
      <c r="X36" s="134">
        <v>0.01605380102852461</v>
      </c>
      <c r="Y36" s="134">
        <v>0</v>
      </c>
      <c r="Z36" s="224">
        <f>'【印刷しない】第３表歳入の状況(H28'!K36/'【印刷しない】第３表歳入の状況(H28'!CS36*100</f>
        <v>0.006951538054808376</v>
      </c>
      <c r="AA36" s="134">
        <v>0.68</v>
      </c>
      <c r="AB36" s="134">
        <v>0.7484580210402694</v>
      </c>
      <c r="AC36" s="134">
        <v>0.8400796035626129</v>
      </c>
      <c r="AD36" s="134">
        <v>1.4</v>
      </c>
      <c r="AE36" s="224">
        <f>'【印刷しない】第３表歳入の状況(H28'!L36/'【印刷しない】第３表歳入の状況(H28'!CS36*100</f>
        <v>1.0384085083944326</v>
      </c>
      <c r="AF36" s="134">
        <v>0</v>
      </c>
      <c r="AG36" s="134">
        <v>0</v>
      </c>
      <c r="AH36" s="134">
        <v>0</v>
      </c>
      <c r="AI36" s="134">
        <v>0</v>
      </c>
      <c r="AJ36" s="224">
        <f>'【印刷しない】第３表歳入の状況(H28'!M36/'【印刷しない】第３表歳入の状況(H28'!CS36*100</f>
        <v>0</v>
      </c>
      <c r="AK36" s="134">
        <v>0</v>
      </c>
      <c r="AL36" s="134">
        <v>0</v>
      </c>
      <c r="AM36" s="134">
        <v>0</v>
      </c>
      <c r="AN36" s="134">
        <v>0</v>
      </c>
      <c r="AO36" s="224">
        <f>'【印刷しない】第３表歳入の状況(H28'!N36/'【印刷しない】第３表歳入の状況(H28'!CS36*100</f>
        <v>0</v>
      </c>
      <c r="AP36" s="134">
        <v>0.15</v>
      </c>
      <c r="AQ36" s="134">
        <v>0.15266398425274866</v>
      </c>
      <c r="AR36" s="134">
        <v>0.065504499015353</v>
      </c>
      <c r="AS36" s="134">
        <v>0.1</v>
      </c>
      <c r="AT36" s="224">
        <f>'【印刷しない】第３表歳入の状況(H28'!O36/'【印刷しない】第３表歳入の状況(H28'!CS36*100</f>
        <v>0.07358545205167621</v>
      </c>
      <c r="AU36" s="134">
        <v>0.01</v>
      </c>
      <c r="AV36" s="134">
        <v>0.009771585773843692</v>
      </c>
      <c r="AW36" s="134">
        <v>0.0062385237157479055</v>
      </c>
      <c r="AX36" s="134">
        <v>0</v>
      </c>
      <c r="AY36" s="224">
        <f>'【印刷しない】第３表歳入の状況(H28'!P36/'【印刷しない】第３表歳入の状況(H28'!CS36*100</f>
        <v>0.07358545205167621</v>
      </c>
      <c r="AZ36" s="134">
        <v>50.71</v>
      </c>
      <c r="BA36" s="134">
        <v>53.57160549881218</v>
      </c>
      <c r="BB36" s="134">
        <v>48.20960607881751</v>
      </c>
      <c r="BC36" s="134">
        <v>49.8</v>
      </c>
      <c r="BD36" s="224">
        <f>'【印刷しない】第３表歳入の状況(H28'!S36/'【印刷しない】第３表歳入の状況(H28'!CS36*100</f>
        <v>43.21778412340745</v>
      </c>
      <c r="BE36" s="134">
        <v>44</v>
      </c>
      <c r="BF36" s="134">
        <v>46.65695870982344</v>
      </c>
      <c r="BG36" s="134">
        <v>41.65953048870515</v>
      </c>
      <c r="BH36" s="134">
        <v>42.6</v>
      </c>
      <c r="BI36" s="224">
        <f>'【印刷しない】第３表歳入の状況(H28'!T36/'【印刷しない】第３表歳入の状況(H28'!CS36*100</f>
        <v>37.322339577951595</v>
      </c>
      <c r="BJ36" s="134">
        <v>6.54</v>
      </c>
      <c r="BK36" s="134">
        <v>6.712624934269042</v>
      </c>
      <c r="BL36" s="134">
        <v>6.405425020223214</v>
      </c>
      <c r="BM36" s="134">
        <v>6.6</v>
      </c>
      <c r="BN36" s="224">
        <f>'【印刷しない】第３表歳入の状況(H28'!U36/'【印刷しない】第３表歳入の状況(H28'!CS36*100</f>
        <v>5.511453109174445</v>
      </c>
      <c r="BO36" s="143">
        <v>0.17</v>
      </c>
      <c r="BP36" s="143">
        <v>0.20202185471969863</v>
      </c>
      <c r="BQ36" s="143">
        <v>0.14465056988914143</v>
      </c>
      <c r="BR36" s="143">
        <v>0.6</v>
      </c>
      <c r="BS36" s="226">
        <f>'【印刷しない】第３表歳入の状況(H28'!V36/'【印刷しない】第３表歳入の状況(H28'!CS36*100</f>
        <v>0.3839914362814098</v>
      </c>
      <c r="BT36" s="134">
        <v>58.29</v>
      </c>
      <c r="BU36" s="134">
        <v>62.32</v>
      </c>
      <c r="BV36" s="134">
        <v>56.41</v>
      </c>
      <c r="BW36" s="134">
        <v>58.9</v>
      </c>
      <c r="BX36" s="224">
        <f>'【印刷しない】第３表歳入の状況(H28'!DN36</f>
        <v>52.69</v>
      </c>
      <c r="BY36" s="134">
        <v>0</v>
      </c>
      <c r="BZ36" s="134">
        <v>0</v>
      </c>
      <c r="CA36" s="134">
        <v>0</v>
      </c>
      <c r="CB36" s="134">
        <v>0</v>
      </c>
      <c r="CC36" s="224">
        <f>'【印刷しない】第３表歳入の状況(H28'!W36/'【印刷しない】第３表歳入の状況(H28'!CS36*100</f>
        <v>0</v>
      </c>
      <c r="CD36" s="134">
        <v>0.01</v>
      </c>
      <c r="CE36" s="134">
        <v>0.014998247931946132</v>
      </c>
      <c r="CF36" s="134">
        <v>0.013641571858435422</v>
      </c>
      <c r="CG36" s="134">
        <v>0.1</v>
      </c>
      <c r="CH36" s="224">
        <f>'【印刷しない】第３表歳入の状況(H28'!X36/'【印刷しない】第３表歳入の状況(H28'!CS36*100</f>
        <v>0.015595937708456095</v>
      </c>
      <c r="CI36" s="134">
        <v>1.32</v>
      </c>
      <c r="CJ36" s="134">
        <v>1.4741005255295176</v>
      </c>
      <c r="CK36" s="134">
        <v>1.141150758084607</v>
      </c>
      <c r="CL36" s="134">
        <v>1.2</v>
      </c>
      <c r="CM36" s="224">
        <f>'【印刷しない】第３表歳入の状況(H28'!Z36/'【印刷しない】第３表歳入の状況(H28'!CS36*100</f>
        <v>1.0456842114362526</v>
      </c>
      <c r="CN36" s="134">
        <v>0.1</v>
      </c>
      <c r="CO36" s="134">
        <v>0.10062460885251132</v>
      </c>
      <c r="CP36" s="134">
        <v>0.09461760968884324</v>
      </c>
      <c r="CQ36" s="134">
        <v>0.1</v>
      </c>
      <c r="CR36" s="224">
        <f>'【印刷しない】第３表歳入の状況(H28'!AG36/'【印刷しない】第３表歳入の状況(H28'!CS36*100</f>
        <v>0.06962343554375434</v>
      </c>
      <c r="CS36" s="134">
        <v>1.9</v>
      </c>
      <c r="CT36" s="134">
        <v>2.0196731563630976</v>
      </c>
      <c r="CU36" s="134">
        <v>6.163536660684615</v>
      </c>
      <c r="CV36" s="134">
        <v>9.5</v>
      </c>
      <c r="CW36" s="224">
        <f>'【印刷しない】第３表歳入の状況(H28'!AJ36/'【印刷しない】第３表歳入の状況(H28'!CS36*100</f>
        <v>5.794629234495189</v>
      </c>
      <c r="CX36" s="134">
        <v>0</v>
      </c>
      <c r="CY36" s="134">
        <v>0</v>
      </c>
      <c r="CZ36" s="134">
        <v>0</v>
      </c>
      <c r="DA36" s="134">
        <v>0</v>
      </c>
      <c r="DB36" s="224">
        <f>'【印刷しない】第３表歳入の状況(H28'!AX36/'【印刷しない】第３表歳入の状況(H28'!CS36*100</f>
        <v>0</v>
      </c>
      <c r="DC36" s="134">
        <v>18.12</v>
      </c>
      <c r="DD36" s="134">
        <v>9.573018061071958</v>
      </c>
      <c r="DE36" s="134">
        <v>8.122765828694298</v>
      </c>
      <c r="DF36" s="134">
        <v>6.3</v>
      </c>
      <c r="DG36" s="224">
        <f>'【印刷しない】第３表歳入の状況(H28'!AY36/'【印刷しない】第３表歳入の状況(H28'!CS36*100</f>
        <v>8.311158046999601</v>
      </c>
      <c r="DH36" s="134">
        <v>0.03</v>
      </c>
      <c r="DI36" s="134">
        <v>0.3326429594361022</v>
      </c>
      <c r="DJ36" s="134">
        <v>0.24026634337250435</v>
      </c>
      <c r="DK36" s="134">
        <v>0.3</v>
      </c>
      <c r="DL36" s="224">
        <f>'【印刷しない】第３表歳入の状況(H28'!BQ36/'【印刷しない】第３表歳入の状況(H28'!CS36*100</f>
        <v>0.26415844608271827</v>
      </c>
      <c r="DM36" s="134">
        <v>0.57</v>
      </c>
      <c r="DN36" s="134">
        <v>0.10276072295190972</v>
      </c>
      <c r="DO36" s="134">
        <v>0.11853195059921019</v>
      </c>
      <c r="DP36" s="134">
        <v>0.5</v>
      </c>
      <c r="DQ36" s="224">
        <f>'【印刷しない】第３表歳入の状況(H28'!BW36/'【印刷しない】第３表歳入の状況(H28'!CS36*100</f>
        <v>0.5367091634958528</v>
      </c>
      <c r="DR36" s="134">
        <v>2.72</v>
      </c>
      <c r="DS36" s="134">
        <v>6.391298834636136</v>
      </c>
      <c r="DT36" s="134">
        <v>7.0576002894675</v>
      </c>
      <c r="DU36" s="134">
        <v>3.9</v>
      </c>
      <c r="DV36" s="224">
        <f>'【印刷しない】第３表歳入の状況(H28'!BX36/'【印刷しない】第３表歳入の状況(H28'!CS36*100</f>
        <v>8.196835861580109</v>
      </c>
      <c r="DW36" s="134">
        <v>7.73</v>
      </c>
      <c r="DX36" s="134">
        <v>9.086802132659958</v>
      </c>
      <c r="DY36" s="134">
        <v>6.750498562020284</v>
      </c>
      <c r="DZ36" s="134">
        <v>5.4</v>
      </c>
      <c r="EA36" s="224">
        <f>'【印刷しない】第３表歳入の状況(H28'!BY36/'【印刷しない】第３表歳入の状況(H28'!CS36*100</f>
        <v>6.482255208610975</v>
      </c>
      <c r="EB36" s="134">
        <v>1.49</v>
      </c>
      <c r="EC36" s="134">
        <v>0.6224727384119219</v>
      </c>
      <c r="ED36" s="134">
        <v>0.43752846326445305</v>
      </c>
      <c r="EE36" s="134">
        <v>0.5</v>
      </c>
      <c r="EF36" s="224">
        <f>'【印刷しない】第３表歳入の状況(H28'!CB36/'【印刷しない】第３表歳入の状況(H28'!CS36*100</f>
        <v>0.8559756573705753</v>
      </c>
      <c r="EG36" s="134">
        <v>7.49</v>
      </c>
      <c r="EH36" s="134">
        <v>7.965614925892749</v>
      </c>
      <c r="EI36" s="134">
        <v>13.446597197239246</v>
      </c>
      <c r="EJ36" s="134">
        <v>13.3</v>
      </c>
      <c r="EK36" s="224">
        <f>'【印刷しない】第３表歳入の状況(H28'!CO36/'【印刷しない】第３表歳入の状況(H28'!CS36*100</f>
        <v>17.279506577667767</v>
      </c>
      <c r="EL36" s="37"/>
    </row>
    <row r="37" spans="1:142" s="38" customFormat="1" ht="32.25" customHeight="1">
      <c r="A37" s="64" t="s">
        <v>43</v>
      </c>
      <c r="B37" s="133">
        <v>7.959340100681822</v>
      </c>
      <c r="C37" s="133">
        <v>10.24546764300203</v>
      </c>
      <c r="D37" s="55">
        <v>12.571656982412355</v>
      </c>
      <c r="E37" s="55">
        <v>14.6</v>
      </c>
      <c r="F37" s="224">
        <f>'【印刷しない】第３表歳入の状況(H28'!$B37/'【印刷しない】第３表歳入の状況(H28'!$CS37*100</f>
        <v>15.662772288280275</v>
      </c>
      <c r="G37" s="134">
        <v>0.5304412961149513</v>
      </c>
      <c r="H37" s="134">
        <v>0.6385521379300898</v>
      </c>
      <c r="I37" s="55">
        <v>0.6894719106628789</v>
      </c>
      <c r="J37" s="55">
        <v>0.8</v>
      </c>
      <c r="K37" s="224">
        <f>'【印刷しない】第３表歳入の状況(H28'!$C37/'【印刷しない】第３表歳入の状況(H28'!$CS37*100</f>
        <v>0.8495456361669537</v>
      </c>
      <c r="L37" s="134">
        <v>0.005423877793580466</v>
      </c>
      <c r="M37" s="134">
        <v>0.007335108635831077</v>
      </c>
      <c r="N37" s="55">
        <v>0.007749403295946212</v>
      </c>
      <c r="O37" s="55">
        <v>0</v>
      </c>
      <c r="P37" s="224">
        <f>'【印刷しない】第３表歳入の状況(H28'!$I37/'【印刷しない】第３表歳入の状況(H28'!$CS37*100</f>
        <v>0.0047251121697331165</v>
      </c>
      <c r="Q37" s="134">
        <v>0.01</v>
      </c>
      <c r="R37" s="134">
        <v>0.009677040911126542</v>
      </c>
      <c r="S37" s="134">
        <v>0.02167333115350118</v>
      </c>
      <c r="T37" s="134">
        <v>0</v>
      </c>
      <c r="U37" s="224">
        <f>'【印刷しない】第３表歳入の状況(H28'!$J37/'【印刷しない】第３表歳入の状況(H28'!$CS37*100</f>
        <v>0.013171250173131064</v>
      </c>
      <c r="V37" s="134">
        <v>0</v>
      </c>
      <c r="W37" s="134">
        <v>0.013212033024780074</v>
      </c>
      <c r="X37" s="134">
        <v>0.01142412034273361</v>
      </c>
      <c r="Y37" s="134">
        <v>0</v>
      </c>
      <c r="Z37" s="224">
        <f>'【印刷しない】第３表歳入の状況(H28'!K37/'【印刷しない】第３表歳入の状況(H28'!CS37*100</f>
        <v>0.0069695404503563475</v>
      </c>
      <c r="AA37" s="134">
        <v>0.35</v>
      </c>
      <c r="AB37" s="134">
        <v>0.43836111579374826</v>
      </c>
      <c r="AC37" s="134">
        <v>0.6149776467212025</v>
      </c>
      <c r="AD37" s="134">
        <v>1.1</v>
      </c>
      <c r="AE37" s="224">
        <f>'【印刷しない】第３表歳入の状況(H28'!L37/'【印刷しない】第３表歳入の状況(H28'!CS37*100</f>
        <v>1.087986609032111</v>
      </c>
      <c r="AF37" s="134">
        <v>0</v>
      </c>
      <c r="AG37" s="134">
        <v>0</v>
      </c>
      <c r="AH37" s="134">
        <v>0</v>
      </c>
      <c r="AI37" s="134">
        <v>0</v>
      </c>
      <c r="AJ37" s="224">
        <f>'【印刷しない】第３表歳入の状況(H28'!M37/'【印刷しない】第３表歳入の状況(H28'!CS37*100</f>
        <v>0</v>
      </c>
      <c r="AK37" s="134">
        <v>0</v>
      </c>
      <c r="AL37" s="134">
        <v>0</v>
      </c>
      <c r="AM37" s="134">
        <v>0</v>
      </c>
      <c r="AN37" s="134">
        <v>0</v>
      </c>
      <c r="AO37" s="224">
        <f>'【印刷しない】第３表歳入の状況(H28'!N37/'【印刷しない】第３表歳入の状況(H28'!CS37*100</f>
        <v>0</v>
      </c>
      <c r="AP37" s="134">
        <v>0.15</v>
      </c>
      <c r="AQ37" s="134">
        <v>0.1751146718301118</v>
      </c>
      <c r="AR37" s="134">
        <v>0.09279285495016884</v>
      </c>
      <c r="AS37" s="134">
        <v>0.1</v>
      </c>
      <c r="AT37" s="224">
        <f>'【印刷しない】第３表歳入の状況(H28'!O37/'【印刷しない】第３表歳入の状況(H28'!CS37*100</f>
        <v>0.14370247386200843</v>
      </c>
      <c r="AU37" s="134">
        <v>0</v>
      </c>
      <c r="AV37" s="134">
        <v>0.0007069984227307063</v>
      </c>
      <c r="AW37" s="134">
        <v>0.0008249364798910484</v>
      </c>
      <c r="AX37" s="134">
        <v>0</v>
      </c>
      <c r="AY37" s="224">
        <f>'【印刷しない】第３表歳入の状況(H28'!P37/'【印刷しない】第３表歳入の状況(H28'!CS37*100</f>
        <v>0.14370247386200843</v>
      </c>
      <c r="AZ37" s="134">
        <v>30.74</v>
      </c>
      <c r="BA37" s="134">
        <v>36.723884196309605</v>
      </c>
      <c r="BB37" s="134">
        <v>41.422110497491694</v>
      </c>
      <c r="BC37" s="134">
        <v>43.9</v>
      </c>
      <c r="BD37" s="224">
        <f>'【印刷しない】第３表歳入の状況(H28'!S37/'【印刷しない】第３表歳入の状況(H28'!CS37*100</f>
        <v>46.29443414271552</v>
      </c>
      <c r="BE37" s="134">
        <v>25.5</v>
      </c>
      <c r="BF37" s="134">
        <v>31.908274908382943</v>
      </c>
      <c r="BG37" s="134">
        <v>34.28131033910389</v>
      </c>
      <c r="BH37" s="134">
        <v>38.5</v>
      </c>
      <c r="BI37" s="224">
        <f>'【印刷しない】第３表歳入の状況(H28'!T37/'【印刷しない】第３表歳入の状況(H28'!CS37*100</f>
        <v>41.09146547286708</v>
      </c>
      <c r="BJ37" s="134">
        <v>5.22</v>
      </c>
      <c r="BK37" s="134">
        <v>4.765655430620588</v>
      </c>
      <c r="BL37" s="134">
        <v>7.049682174472566</v>
      </c>
      <c r="BM37" s="134">
        <v>5.4</v>
      </c>
      <c r="BN37" s="224">
        <f>'【印刷しない】第３表歳入の状況(H28'!U37/'【印刷しない】第３表歳入の状況(H28'!CS37*100</f>
        <v>5.1842158809248104</v>
      </c>
      <c r="BO37" s="143">
        <v>0.02</v>
      </c>
      <c r="BP37" s="143">
        <v>0.04995385730606647</v>
      </c>
      <c r="BQ37" s="143">
        <v>0.09111798391523852</v>
      </c>
      <c r="BR37" s="143">
        <v>0.1</v>
      </c>
      <c r="BS37" s="226">
        <f>'【印刷しない】第３表歳入の状況(H28'!V37/'【印刷しない】第３表歳入の状況(H28'!CS37*100</f>
        <v>0.01875278892362831</v>
      </c>
      <c r="BT37" s="134">
        <v>39.73</v>
      </c>
      <c r="BU37" s="134">
        <v>48.25</v>
      </c>
      <c r="BV37" s="134">
        <v>55.43</v>
      </c>
      <c r="BW37" s="134">
        <v>60.6</v>
      </c>
      <c r="BX37" s="224">
        <f>'【印刷しない】第３表歳入の状況(H28'!DN37</f>
        <v>66.84</v>
      </c>
      <c r="BY37" s="134">
        <v>0.01</v>
      </c>
      <c r="BZ37" s="134">
        <v>0</v>
      </c>
      <c r="CA37" s="134">
        <v>0</v>
      </c>
      <c r="CB37" s="134">
        <v>0</v>
      </c>
      <c r="CC37" s="224">
        <f>'【印刷しない】第３表歳入の状況(H28'!W37/'【印刷しない】第３表歳入の状況(H28'!CS37*100</f>
        <v>0</v>
      </c>
      <c r="CD37" s="134">
        <v>0.07</v>
      </c>
      <c r="CE37" s="134">
        <v>0.02657872195453249</v>
      </c>
      <c r="CF37" s="134">
        <v>0.042271745075629176</v>
      </c>
      <c r="CG37" s="134">
        <v>0.1</v>
      </c>
      <c r="CH37" s="224">
        <f>'【印刷しない】第３表歳入の状況(H28'!X37/'【印刷しない】第３表歳入の状況(H28'!CS37*100</f>
        <v>0.11529273694148803</v>
      </c>
      <c r="CI37" s="134">
        <v>0.28</v>
      </c>
      <c r="CJ37" s="134">
        <v>0.28980307221745855</v>
      </c>
      <c r="CK37" s="134">
        <v>0.2022594260241961</v>
      </c>
      <c r="CL37" s="134">
        <v>0.4</v>
      </c>
      <c r="CM37" s="224">
        <f>'【印刷しない】第３表歳入の状況(H28'!Z37/'【印刷しない】第３表歳入の状況(H28'!CS37*100</f>
        <v>0.4497420827054103</v>
      </c>
      <c r="CN37" s="134">
        <v>0.03</v>
      </c>
      <c r="CO37" s="134">
        <v>0.039547724271498885</v>
      </c>
      <c r="CP37" s="134">
        <v>0.04782131775853259</v>
      </c>
      <c r="CQ37" s="134">
        <v>0.1</v>
      </c>
      <c r="CR37" s="224">
        <f>'【印刷しない】第３表歳入の状況(H28'!AG37/'【印刷しない】第３表歳入の状況(H28'!CS37*100</f>
        <v>0.058768582611055636</v>
      </c>
      <c r="CS37" s="134">
        <v>19.94</v>
      </c>
      <c r="CT37" s="134">
        <v>8.239580555510754</v>
      </c>
      <c r="CU37" s="134">
        <v>6.373809216690315</v>
      </c>
      <c r="CV37" s="134">
        <v>5</v>
      </c>
      <c r="CW37" s="224">
        <f>'【印刷しない】第３表歳入の状況(H28'!AJ37/'【印刷しない】第３表歳入の状況(H28'!CS37*100</f>
        <v>7.391256711505028</v>
      </c>
      <c r="CX37" s="134">
        <v>0</v>
      </c>
      <c r="CY37" s="134">
        <v>0</v>
      </c>
      <c r="CZ37" s="134">
        <v>0</v>
      </c>
      <c r="DA37" s="134">
        <v>0</v>
      </c>
      <c r="DB37" s="224">
        <f>'【印刷しない】第３表歳入の状況(H28'!AX37/'【印刷しない】第３表歳入の状況(H28'!CS37*100</f>
        <v>0</v>
      </c>
      <c r="DC37" s="134">
        <v>21.31</v>
      </c>
      <c r="DD37" s="134">
        <v>18.677285488393405</v>
      </c>
      <c r="DE37" s="134">
        <v>7.855670113401268</v>
      </c>
      <c r="DF37" s="134">
        <v>10.4</v>
      </c>
      <c r="DG37" s="224">
        <f>'【印刷しない】第３表歳入の状況(H28'!AY37/'【印刷しない】第３表歳入の状況(H28'!CS37*100</f>
        <v>7.297522298837947</v>
      </c>
      <c r="DH37" s="134">
        <v>0.29</v>
      </c>
      <c r="DI37" s="134">
        <v>0.26353366207287077</v>
      </c>
      <c r="DJ37" s="134">
        <v>0.16766209001906854</v>
      </c>
      <c r="DK37" s="134">
        <v>0.3</v>
      </c>
      <c r="DL37" s="224">
        <f>'【印刷しない】第３表歳入の状況(H28'!BQ37/'【印刷しない】第３表歳入の状況(H28'!CS37*100</f>
        <v>0.3040314361712652</v>
      </c>
      <c r="DM37" s="134">
        <v>0.07</v>
      </c>
      <c r="DN37" s="134">
        <v>0.11577099172215316</v>
      </c>
      <c r="DO37" s="134">
        <v>0.11294130351962899</v>
      </c>
      <c r="DP37" s="134">
        <v>0.1</v>
      </c>
      <c r="DQ37" s="224">
        <f>'【印刷しない】第３表歳入の状況(H28'!BW37/'【印刷しない】第３表歳入の状況(H28'!CS37*100</f>
        <v>0.09482709485633149</v>
      </c>
      <c r="DR37" s="134">
        <v>2.46</v>
      </c>
      <c r="DS37" s="134">
        <v>10.855872406227153</v>
      </c>
      <c r="DT37" s="134">
        <v>13.807161848537664</v>
      </c>
      <c r="DU37" s="134">
        <v>7.7</v>
      </c>
      <c r="DV37" s="224">
        <f>'【印刷しない】第３表歳入の状況(H28'!BX37/'【印刷しない】第３表歳入の状況(H28'!CS37*100</f>
        <v>2.2867475664934025</v>
      </c>
      <c r="DW37" s="134">
        <v>3.04</v>
      </c>
      <c r="DX37" s="134">
        <v>5.800656934096922</v>
      </c>
      <c r="DY37" s="134">
        <v>2.4299378947821015</v>
      </c>
      <c r="DZ37" s="134">
        <v>2.3</v>
      </c>
      <c r="EA37" s="224">
        <f>'【印刷しない】第３表歳入の状況(H28'!BY37/'【印刷しない】第３表歳入の状況(H28'!CS37*100</f>
        <v>3.2191598573370506</v>
      </c>
      <c r="EB37" s="134">
        <v>1.7</v>
      </c>
      <c r="EC37" s="134">
        <v>1.4026406832963005</v>
      </c>
      <c r="ED37" s="134">
        <v>1.3918928242525326</v>
      </c>
      <c r="EE37" s="134">
        <v>2.3</v>
      </c>
      <c r="EF37" s="224">
        <f>'【印刷しない】第３表歳入の状況(H28'!CB37/'【印刷しない】第３表歳入の状況(H28'!CS37*100</f>
        <v>1.7820169909127233</v>
      </c>
      <c r="EG37" s="134">
        <v>10.97</v>
      </c>
      <c r="EH37" s="134">
        <v>6.036418814376901</v>
      </c>
      <c r="EI37" s="134">
        <v>12.135890536428695</v>
      </c>
      <c r="EJ37" s="134">
        <v>10.9</v>
      </c>
      <c r="EK37" s="224">
        <f>'【印刷しない】第３表歳入の状況(H28'!CO37/'【印刷しない】第３表歳入の状況(H28'!CS37*100</f>
        <v>12.936028182931537</v>
      </c>
      <c r="EL37" s="37"/>
    </row>
    <row r="38" spans="1:142" s="38" customFormat="1" ht="32.25" customHeight="1">
      <c r="A38" s="64" t="s">
        <v>44</v>
      </c>
      <c r="B38" s="133">
        <v>3.7013554047065087</v>
      </c>
      <c r="C38" s="133">
        <v>3.193522678383773</v>
      </c>
      <c r="D38" s="55">
        <v>3.6067753468600716</v>
      </c>
      <c r="E38" s="55">
        <v>3.1</v>
      </c>
      <c r="F38" s="224">
        <f>'【印刷しない】第３表歳入の状況(H28'!$B38/'【印刷しない】第３表歳入の状況(H28'!$CS38*100</f>
        <v>3.6456877595072683</v>
      </c>
      <c r="G38" s="134">
        <v>1.5113358174583502</v>
      </c>
      <c r="H38" s="134">
        <v>1.2336971811394715</v>
      </c>
      <c r="I38" s="55">
        <v>1.1735321806661698</v>
      </c>
      <c r="J38" s="55">
        <v>1.2</v>
      </c>
      <c r="K38" s="224">
        <f>'【印刷しない】第３表歳入の状況(H28'!$C38/'【印刷しない】第３表歳入の状況(H28'!$CS38*100</f>
        <v>1.3285593537111433</v>
      </c>
      <c r="L38" s="134">
        <v>0.0068927393891754785</v>
      </c>
      <c r="M38" s="134">
        <v>0.00630836708897462</v>
      </c>
      <c r="N38" s="55">
        <v>0.00580937479200707</v>
      </c>
      <c r="O38" s="55">
        <v>0</v>
      </c>
      <c r="P38" s="224">
        <f>'【印刷しない】第３表歳入の状況(H28'!$I38/'【印刷しない】第３表歳入の状況(H28'!$CS38*100</f>
        <v>0.003662146371360163</v>
      </c>
      <c r="Q38" s="134">
        <v>0.01</v>
      </c>
      <c r="R38" s="134">
        <v>0.008424216920059275</v>
      </c>
      <c r="S38" s="134">
        <v>0.016350889315251686</v>
      </c>
      <c r="T38" s="134">
        <v>0</v>
      </c>
      <c r="U38" s="224">
        <f>'【印刷しない】第３表歳入の状況(H28'!$J38/'【印刷しない】第３表歳入の状況(H28'!$CS38*100</f>
        <v>0.010186660021484592</v>
      </c>
      <c r="V38" s="134">
        <v>0</v>
      </c>
      <c r="W38" s="134">
        <v>0.011597991666686258</v>
      </c>
      <c r="X38" s="134">
        <v>0.008579407805414415</v>
      </c>
      <c r="Y38" s="134">
        <v>0</v>
      </c>
      <c r="Z38" s="224">
        <f>'【印刷しない】第３表歳入の状況(H28'!K38/'【印刷しない】第３表歳入の状況(H28'!CS38*100</f>
        <v>0.005387985465909206</v>
      </c>
      <c r="AA38" s="134">
        <v>0.52</v>
      </c>
      <c r="AB38" s="134">
        <v>0.4409979601640332</v>
      </c>
      <c r="AC38" s="134">
        <v>0.5442730144538014</v>
      </c>
      <c r="AD38" s="134">
        <v>0.9</v>
      </c>
      <c r="AE38" s="224">
        <f>'【印刷しない】第３表歳入の状況(H28'!L38/'【印刷しない】第３表歳入の状況(H28'!CS38*100</f>
        <v>0.8779469754880337</v>
      </c>
      <c r="AF38" s="134">
        <v>0</v>
      </c>
      <c r="AG38" s="134">
        <v>0</v>
      </c>
      <c r="AH38" s="134">
        <v>0</v>
      </c>
      <c r="AI38" s="134">
        <v>0</v>
      </c>
      <c r="AJ38" s="224">
        <f>'【印刷しない】第３表歳入の状況(H28'!M38/'【印刷しない】第３表歳入の状況(H28'!CS38*100</f>
        <v>0</v>
      </c>
      <c r="AK38" s="134">
        <v>0</v>
      </c>
      <c r="AL38" s="134">
        <v>0</v>
      </c>
      <c r="AM38" s="134">
        <v>0</v>
      </c>
      <c r="AN38" s="134">
        <v>0</v>
      </c>
      <c r="AO38" s="224">
        <f>'【印刷しない】第３表歳入の状況(H28'!N38/'【印刷しない】第３表歳入の状況(H28'!CS38*100</f>
        <v>0</v>
      </c>
      <c r="AP38" s="134">
        <v>0.42</v>
      </c>
      <c r="AQ38" s="134">
        <v>0.3381833313350307</v>
      </c>
      <c r="AR38" s="134">
        <v>0.1578149364027351</v>
      </c>
      <c r="AS38" s="134">
        <v>0.2</v>
      </c>
      <c r="AT38" s="224">
        <f>'【印刷しない】第３表歳入の状況(H28'!O38/'【印刷しない】第３表歳入の状況(H28'!CS38*100</f>
        <v>0.22461164411009</v>
      </c>
      <c r="AU38" s="134">
        <v>0</v>
      </c>
      <c r="AV38" s="134">
        <v>7.836480855869093E-05</v>
      </c>
      <c r="AW38" s="134">
        <v>0.0010772350607695228</v>
      </c>
      <c r="AX38" s="134">
        <v>0</v>
      </c>
      <c r="AY38" s="224">
        <f>'【印刷しない】第３表歳入の状況(H28'!P38/'【印刷しない】第３表歳入の状況(H28'!CS38*100</f>
        <v>0.22461164411009</v>
      </c>
      <c r="AZ38" s="134">
        <v>65.95</v>
      </c>
      <c r="BA38" s="134">
        <v>57.10251605890839</v>
      </c>
      <c r="BB38" s="134">
        <v>50.26121026589624</v>
      </c>
      <c r="BC38" s="134">
        <v>52.3</v>
      </c>
      <c r="BD38" s="224">
        <f>'【印刷しない】第３表歳入の状況(H28'!S38/'【印刷しない】第３表歳入の状況(H28'!CS38*100</f>
        <v>56.194415353064585</v>
      </c>
      <c r="BE38" s="134">
        <v>60.45</v>
      </c>
      <c r="BF38" s="134">
        <v>50.84355798173002</v>
      </c>
      <c r="BG38" s="134">
        <v>44.81420965379589</v>
      </c>
      <c r="BH38" s="134">
        <v>47.4</v>
      </c>
      <c r="BI38" s="224">
        <f>'【印刷しない】第３表歳入の状況(H28'!T38/'【印刷しない】第３表歳入の状況(H28'!CS38*100</f>
        <v>51.16085830608472</v>
      </c>
      <c r="BJ38" s="134">
        <v>5.46</v>
      </c>
      <c r="BK38" s="134">
        <v>6.21738554623798</v>
      </c>
      <c r="BL38" s="134">
        <v>5.433458228479248</v>
      </c>
      <c r="BM38" s="134">
        <v>4.9</v>
      </c>
      <c r="BN38" s="224">
        <f>'【印刷しない】第３表歳入の状況(H28'!U38/'【印刷しない】第３表歳入の状況(H28'!CS38*100</f>
        <v>5.027327188784908</v>
      </c>
      <c r="BO38" s="143">
        <v>0.04</v>
      </c>
      <c r="BP38" s="143">
        <v>0.04157253094038554</v>
      </c>
      <c r="BQ38" s="143">
        <v>0.013542383621102574</v>
      </c>
      <c r="BR38" s="143">
        <v>0</v>
      </c>
      <c r="BS38" s="226">
        <f>'【印刷しない】第３表歳入の状況(H28'!V38/'【印刷しない】第３表歳入の状況(H28'!CS38*100</f>
        <v>0.006229858194957519</v>
      </c>
      <c r="BT38" s="134">
        <v>72.11</v>
      </c>
      <c r="BU38" s="134">
        <v>62.34</v>
      </c>
      <c r="BV38" s="134">
        <v>55.78</v>
      </c>
      <c r="BW38" s="134">
        <v>57.7</v>
      </c>
      <c r="BX38" s="224">
        <f>'【印刷しない】第３表歳入の状況(H28'!DN38</f>
        <v>65.08</v>
      </c>
      <c r="BY38" s="134">
        <v>0</v>
      </c>
      <c r="BZ38" s="134">
        <v>0</v>
      </c>
      <c r="CA38" s="134">
        <v>0</v>
      </c>
      <c r="CB38" s="134">
        <v>0</v>
      </c>
      <c r="CC38" s="224">
        <f>'【印刷しない】第３表歳入の状況(H28'!W38/'【印刷しない】第３表歳入の状況(H28'!CS38*100</f>
        <v>0</v>
      </c>
      <c r="CD38" s="134">
        <v>0.01</v>
      </c>
      <c r="CE38" s="134">
        <v>0.007170379983120221</v>
      </c>
      <c r="CF38" s="134">
        <v>0.008656353166897952</v>
      </c>
      <c r="CG38" s="134">
        <v>0</v>
      </c>
      <c r="CH38" s="224">
        <f>'【印刷しない】第３表歳入の状況(H28'!X38/'【印刷しない】第３表歳入の状況(H28'!CS38*100</f>
        <v>0.00690335637819617</v>
      </c>
      <c r="CI38" s="134">
        <v>0.91</v>
      </c>
      <c r="CJ38" s="134">
        <v>0.7700909737062558</v>
      </c>
      <c r="CK38" s="134">
        <v>0.7893055180981261</v>
      </c>
      <c r="CL38" s="134">
        <v>0.6</v>
      </c>
      <c r="CM38" s="224">
        <f>'【印刷しない】第３表歳入の状況(H28'!Z38/'【印刷しない】第３表歳入の状況(H28'!CS38*100</f>
        <v>0.7173597524220678</v>
      </c>
      <c r="CN38" s="134">
        <v>0.04</v>
      </c>
      <c r="CO38" s="134">
        <v>0.032795672381812156</v>
      </c>
      <c r="CP38" s="134">
        <v>0.031201344081574395</v>
      </c>
      <c r="CQ38" s="134">
        <v>0</v>
      </c>
      <c r="CR38" s="224">
        <f>'【印刷しない】第３表歳入の状況(H28'!AG38/'【印刷しない】第３表歳入の状況(H28'!CS38*100</f>
        <v>0.031065103701882764</v>
      </c>
      <c r="CS38" s="134">
        <v>1.41</v>
      </c>
      <c r="CT38" s="134">
        <v>5.724000711552462</v>
      </c>
      <c r="CU38" s="134">
        <v>4.96886213584165</v>
      </c>
      <c r="CV38" s="134">
        <v>4.1</v>
      </c>
      <c r="CW38" s="224">
        <f>'【印刷しない】第３表歳入の状況(H28'!AJ38/'【印刷しない】第３表歳入の状況(H28'!CS38*100</f>
        <v>7.500749266728852</v>
      </c>
      <c r="CX38" s="134">
        <v>0</v>
      </c>
      <c r="CY38" s="134">
        <v>0</v>
      </c>
      <c r="CZ38" s="134">
        <v>0</v>
      </c>
      <c r="DA38" s="134">
        <v>0</v>
      </c>
      <c r="DB38" s="224">
        <f>'【印刷しない】第３表歳入の状況(H28'!AX38/'【印刷しない】第３表歳入の状況(H28'!CS38*100</f>
        <v>0</v>
      </c>
      <c r="DC38" s="134">
        <v>12.41</v>
      </c>
      <c r="DD38" s="134">
        <v>10.720540905254596</v>
      </c>
      <c r="DE38" s="134">
        <v>6.296939075047504</v>
      </c>
      <c r="DF38" s="134">
        <v>5.6</v>
      </c>
      <c r="DG38" s="224">
        <f>'【印刷しない】第３表歳入の状況(H28'!AY38/'【印刷しない】第３表歳入の状況(H28'!CS38*100</f>
        <v>6.172316193927067</v>
      </c>
      <c r="DH38" s="134">
        <v>0.02</v>
      </c>
      <c r="DI38" s="134">
        <v>0.09642789693146919</v>
      </c>
      <c r="DJ38" s="134">
        <v>0.089641346128321</v>
      </c>
      <c r="DK38" s="134">
        <v>0.1</v>
      </c>
      <c r="DL38" s="224">
        <f>'【印刷しない】第３表歳入の状況(H28'!BQ38/'【印刷しない】第３表歳入の状況(H28'!CS38*100</f>
        <v>0.8525224190707746</v>
      </c>
      <c r="DM38" s="134">
        <v>0.08</v>
      </c>
      <c r="DN38" s="134">
        <v>0.05528637243815645</v>
      </c>
      <c r="DO38" s="134">
        <v>0.04001158797143942</v>
      </c>
      <c r="DP38" s="134">
        <v>0.1</v>
      </c>
      <c r="DQ38" s="224">
        <f>'【印刷しない】第３表歳入の状況(H28'!BW38/'【印刷しない】第３表歳入の状況(H28'!CS38*100</f>
        <v>0.05190145374582852</v>
      </c>
      <c r="DR38" s="134">
        <v>8.35</v>
      </c>
      <c r="DS38" s="134">
        <v>5.471313386354963</v>
      </c>
      <c r="DT38" s="134">
        <v>16.299105086973263</v>
      </c>
      <c r="DU38" s="134">
        <v>16.6</v>
      </c>
      <c r="DV38" s="224">
        <f>'【印刷しない】第３表歳入の状況(H28'!BX38/'【印刷しない】第３表歳入の状況(H28'!CS38*100</f>
        <v>12.20606013665278</v>
      </c>
      <c r="DW38" s="134">
        <v>1.55</v>
      </c>
      <c r="DX38" s="134">
        <v>3.565990613463231</v>
      </c>
      <c r="DY38" s="134">
        <v>3.0724282840376462</v>
      </c>
      <c r="DZ38" s="134">
        <v>4.4</v>
      </c>
      <c r="EA38" s="224">
        <f>'【印刷しない】第３表歳入の状況(H28'!BY38/'【印刷しない】第３表歳入の状況(H28'!CS38*100</f>
        <v>3.738546321521298</v>
      </c>
      <c r="EB38" s="134">
        <v>1.05</v>
      </c>
      <c r="EC38" s="134">
        <v>0.8259650822086024</v>
      </c>
      <c r="ED38" s="134">
        <v>0.8381273499594305</v>
      </c>
      <c r="EE38" s="134">
        <v>0.6</v>
      </c>
      <c r="EF38" s="224">
        <f>'【印刷しない】第３表歳入の状況(H28'!CB38/'【印刷しない】第３表歳入の状況(H28'!CS38*100</f>
        <v>1.1601848079014807</v>
      </c>
      <c r="EG38" s="134">
        <v>1.97</v>
      </c>
      <c r="EH38" s="134">
        <v>10.395091855310353</v>
      </c>
      <c r="EI38" s="134">
        <v>11.790299267441686</v>
      </c>
      <c r="EJ38" s="134">
        <v>10</v>
      </c>
      <c r="EK38" s="224">
        <f>'【印刷しない】第３表歳入の状況(H28'!CO38/'【印刷しない】第３表歳入の状況(H28'!CS38*100</f>
        <v>5.271933310209896</v>
      </c>
      <c r="EL38" s="37"/>
    </row>
    <row r="39" spans="1:142" s="38" customFormat="1" ht="32.25" customHeight="1">
      <c r="A39" s="64" t="s">
        <v>132</v>
      </c>
      <c r="B39" s="133">
        <v>11.62854656971005</v>
      </c>
      <c r="C39" s="133">
        <v>14.600465035870325</v>
      </c>
      <c r="D39" s="55">
        <v>14.608124262690314</v>
      </c>
      <c r="E39" s="55">
        <v>13.8</v>
      </c>
      <c r="F39" s="224">
        <f>'【印刷しない】第３表歳入の状況(H28'!$B39/'【印刷しない】第３表歳入の状況(H28'!$CS39*100</f>
        <v>12.860479251682348</v>
      </c>
      <c r="G39" s="134">
        <v>0.9437410511275208</v>
      </c>
      <c r="H39" s="134">
        <v>1.1119139590945903</v>
      </c>
      <c r="I39" s="55">
        <v>1.053487401016678</v>
      </c>
      <c r="J39" s="55">
        <v>1.1</v>
      </c>
      <c r="K39" s="224">
        <f>'【印刷しない】第３表歳入の状況(H28'!$C39/'【印刷しない】第３表歳入の状況(H28'!$CS39*100</f>
        <v>0.9656492661083041</v>
      </c>
      <c r="L39" s="134">
        <v>0.0293552661613302</v>
      </c>
      <c r="M39" s="134">
        <v>0.03681661465153673</v>
      </c>
      <c r="N39" s="55">
        <v>0.034036558752735896</v>
      </c>
      <c r="O39" s="55">
        <v>0</v>
      </c>
      <c r="P39" s="224">
        <f>'【印刷しない】第３表歳入の状況(H28'!$I39/'【印刷しない】第３表歳入の状況(H28'!$CS39*100</f>
        <v>0.015138007106369545</v>
      </c>
      <c r="Q39" s="134">
        <v>0.03</v>
      </c>
      <c r="R39" s="134">
        <v>0.04817387881439162</v>
      </c>
      <c r="S39" s="134">
        <v>0.0947119800457208</v>
      </c>
      <c r="T39" s="134">
        <v>0.1</v>
      </c>
      <c r="U39" s="224">
        <f>'【印刷しない】第３表歳入の状況(H28'!$J39/'【印刷しない】第３表歳入の状況(H28'!$CS39*100</f>
        <v>0.04202444133252248</v>
      </c>
      <c r="V39" s="134">
        <v>0</v>
      </c>
      <c r="W39" s="134">
        <v>0.06509278263861284</v>
      </c>
      <c r="X39" s="134">
        <v>0.04983381571918309</v>
      </c>
      <c r="Y39" s="134">
        <v>0.1</v>
      </c>
      <c r="Z39" s="224">
        <f>'【印刷しない】第３表歳入の状況(H28'!K39/'【印刷しない】第３表歳入の状況(H28'!CS39*100</f>
        <v>0.022131496493213575</v>
      </c>
      <c r="AA39" s="134">
        <v>1.22</v>
      </c>
      <c r="AB39" s="134">
        <v>1.4677059073342638</v>
      </c>
      <c r="AC39" s="134">
        <v>1.8506316577029607</v>
      </c>
      <c r="AD39" s="134">
        <v>3.1</v>
      </c>
      <c r="AE39" s="224">
        <f>'【印刷しない】第３表歳入の状況(H28'!L39/'【印刷しない】第３表歳入の状況(H28'!CS39*100</f>
        <v>2.5176244267581227</v>
      </c>
      <c r="AF39" s="134">
        <v>0</v>
      </c>
      <c r="AG39" s="134">
        <v>0</v>
      </c>
      <c r="AH39" s="134">
        <v>0</v>
      </c>
      <c r="AI39" s="134">
        <v>0</v>
      </c>
      <c r="AJ39" s="224">
        <f>'【印刷しない】第３表歳入の状況(H28'!M39/'【印刷しない】第３表歳入の状況(H28'!CS39*100</f>
        <v>0</v>
      </c>
      <c r="AK39" s="134">
        <v>0</v>
      </c>
      <c r="AL39" s="134">
        <v>0</v>
      </c>
      <c r="AM39" s="134">
        <v>0</v>
      </c>
      <c r="AN39" s="134">
        <v>0</v>
      </c>
      <c r="AO39" s="224">
        <f>'【印刷しない】第３表歳入の状況(H28'!N39/'【印刷しない】第３表歳入の状況(H28'!CS39*100</f>
        <v>0</v>
      </c>
      <c r="AP39" s="134">
        <v>0.26</v>
      </c>
      <c r="AQ39" s="134">
        <v>0.3053322175256265</v>
      </c>
      <c r="AR39" s="134">
        <v>0.14201429875385943</v>
      </c>
      <c r="AS39" s="134">
        <v>0.2</v>
      </c>
      <c r="AT39" s="224">
        <f>'【印刷しない】第３表歳入の状況(H28'!O39/'【印刷しない】第３表歳入の状況(H28'!CS39*100</f>
        <v>0.16354921888439</v>
      </c>
      <c r="AU39" s="134">
        <v>0.05</v>
      </c>
      <c r="AV39" s="134">
        <v>0.055931376206135607</v>
      </c>
      <c r="AW39" s="134">
        <v>0.053483465120264896</v>
      </c>
      <c r="AX39" s="134">
        <v>0.1</v>
      </c>
      <c r="AY39" s="224">
        <f>'【印刷しない】第３表歳入の状況(H28'!P39/'【印刷しない】第３表歳入の状況(H28'!CS39*100</f>
        <v>0.16354921888439</v>
      </c>
      <c r="AZ39" s="134">
        <v>43.86</v>
      </c>
      <c r="BA39" s="134">
        <v>52.75070328193436</v>
      </c>
      <c r="BB39" s="134">
        <v>51.60566683209359</v>
      </c>
      <c r="BC39" s="134">
        <v>50</v>
      </c>
      <c r="BD39" s="224">
        <f>'【印刷しない】第３表歳入の状況(H28'!S39/'【印刷しない】第３表歳入の状況(H28'!CS39*100</f>
        <v>44.591115442505696</v>
      </c>
      <c r="BE39" s="134">
        <v>41.14</v>
      </c>
      <c r="BF39" s="134">
        <v>49.70010793000721</v>
      </c>
      <c r="BG39" s="134">
        <v>48.12072575067384</v>
      </c>
      <c r="BH39" s="134">
        <v>46.6</v>
      </c>
      <c r="BI39" s="224">
        <f>'【印刷しない】第３表歳入の状況(H28'!T39/'【印刷しない】第３表歳入の状況(H28'!CS39*100</f>
        <v>41.26019027212771</v>
      </c>
      <c r="BJ39" s="134">
        <v>2.54</v>
      </c>
      <c r="BK39" s="134">
        <v>2.8617065900300322</v>
      </c>
      <c r="BL39" s="134">
        <v>3.1735043325274286</v>
      </c>
      <c r="BM39" s="134">
        <v>3</v>
      </c>
      <c r="BN39" s="224">
        <f>'【印刷しない】第３表歳入の状況(H28'!U39/'【印刷しない】第３表歳入の状況(H28'!CS39*100</f>
        <v>2.8439369900101057</v>
      </c>
      <c r="BO39" s="143">
        <v>0.19</v>
      </c>
      <c r="BP39" s="143">
        <v>0.18888876189711667</v>
      </c>
      <c r="BQ39" s="143">
        <v>0.31143674889231354</v>
      </c>
      <c r="BR39" s="143">
        <v>0.5</v>
      </c>
      <c r="BS39" s="226">
        <f>'【印刷しない】第３表歳入の状況(H28'!V39/'【印刷しない】第３表歳入の状況(H28'!CS39*100</f>
        <v>0.4869881803678861</v>
      </c>
      <c r="BT39" s="134">
        <v>58.02</v>
      </c>
      <c r="BU39" s="134">
        <v>70.44</v>
      </c>
      <c r="BV39" s="134">
        <v>69.49</v>
      </c>
      <c r="BW39" s="134">
        <v>68.4</v>
      </c>
      <c r="BX39" s="224">
        <f>'【印刷しない】第３表歳入の状況(H28'!DN39</f>
        <v>63.02</v>
      </c>
      <c r="BY39" s="134">
        <v>0.02</v>
      </c>
      <c r="BZ39" s="134">
        <v>0.019771718990326616</v>
      </c>
      <c r="CA39" s="134">
        <v>0.017362670312499443</v>
      </c>
      <c r="CB39" s="134">
        <v>0</v>
      </c>
      <c r="CC39" s="224">
        <f>'【印刷しない】第３表歳入の状況(H28'!W39/'【印刷しない】第３表歳入の状況(H28'!CS39*100</f>
        <v>0.015090378347775829</v>
      </c>
      <c r="CD39" s="134">
        <v>0.08</v>
      </c>
      <c r="CE39" s="134">
        <v>0.09306297045014453</v>
      </c>
      <c r="CF39" s="134">
        <v>0.08575781570630198</v>
      </c>
      <c r="CG39" s="134">
        <v>0.1</v>
      </c>
      <c r="CH39" s="224">
        <f>'【印刷しない】第３表歳入の状況(H28'!X39/'【印刷しない】第３表歳入の状況(H28'!CS39*100</f>
        <v>0.10179059524120435</v>
      </c>
      <c r="CI39" s="134">
        <v>1.26</v>
      </c>
      <c r="CJ39" s="134">
        <v>1.5124690071330278</v>
      </c>
      <c r="CK39" s="134">
        <v>1.5319850621996867</v>
      </c>
      <c r="CL39" s="134">
        <v>1.5</v>
      </c>
      <c r="CM39" s="224">
        <f>'【印刷しない】第３表歳入の状況(H28'!Z39/'【印刷しない】第３表歳入の状況(H28'!CS39*100</f>
        <v>1.3692633045578895</v>
      </c>
      <c r="CN39" s="134">
        <v>0.09</v>
      </c>
      <c r="CO39" s="134">
        <v>0.10730904744681592</v>
      </c>
      <c r="CP39" s="134">
        <v>0.10730684856710114</v>
      </c>
      <c r="CQ39" s="134">
        <v>0.1</v>
      </c>
      <c r="CR39" s="224">
        <f>'【印刷しない】第３表歳入の状況(H28'!AG39/'【印刷しない】第３表歳入の状況(H28'!CS39*100</f>
        <v>0.09338411934941339</v>
      </c>
      <c r="CS39" s="134">
        <v>7.6</v>
      </c>
      <c r="CT39" s="134">
        <v>6.982017635077423</v>
      </c>
      <c r="CU39" s="134">
        <v>6.04744222193518</v>
      </c>
      <c r="CV39" s="134">
        <v>6.2</v>
      </c>
      <c r="CW39" s="224">
        <f>'【印刷しない】第３表歳入の状況(H28'!AJ39/'【印刷しない】第３表歳入の状況(H28'!CS39*100</f>
        <v>6.569323539061258</v>
      </c>
      <c r="CX39" s="134">
        <v>0</v>
      </c>
      <c r="CY39" s="134">
        <v>0</v>
      </c>
      <c r="CZ39" s="134">
        <v>0</v>
      </c>
      <c r="DA39" s="134">
        <v>0</v>
      </c>
      <c r="DB39" s="224">
        <f>'【印刷しない】第３表歳入の状況(H28'!AX39/'【印刷しない】第３表歳入の状況(H28'!CS39*100</f>
        <v>0</v>
      </c>
      <c r="DC39" s="134">
        <v>17.83</v>
      </c>
      <c r="DD39" s="134">
        <v>9.382504107558871</v>
      </c>
      <c r="DE39" s="134">
        <v>9.088637818454274</v>
      </c>
      <c r="DF39" s="134">
        <v>8.9</v>
      </c>
      <c r="DG39" s="224">
        <f>'【印刷しない】第３表歳入の状況(H28'!AY39/'【印刷しない】第３表歳入の状況(H28'!CS39*100</f>
        <v>8.355298790682005</v>
      </c>
      <c r="DH39" s="134">
        <v>0.02</v>
      </c>
      <c r="DI39" s="134">
        <v>0.142172788625025</v>
      </c>
      <c r="DJ39" s="134">
        <v>0.10389872008226739</v>
      </c>
      <c r="DK39" s="134">
        <v>0.2</v>
      </c>
      <c r="DL39" s="224">
        <f>'【印刷しない】第３表歳入の状況(H28'!BQ39/'【印刷しない】第３表歳入の状況(H28'!CS39*100</f>
        <v>0.1829261855056003</v>
      </c>
      <c r="DM39" s="134">
        <v>0.07</v>
      </c>
      <c r="DN39" s="134">
        <v>0.09519583226202774</v>
      </c>
      <c r="DO39" s="134">
        <v>0.09871943821161454</v>
      </c>
      <c r="DP39" s="134">
        <v>0.1</v>
      </c>
      <c r="DQ39" s="224">
        <f>'【印刷しない】第３表歳入の状況(H28'!BW39/'【印刷しない】第３表歳入の状況(H28'!CS39*100</f>
        <v>0.5735296347326689</v>
      </c>
      <c r="DR39" s="134">
        <v>4.74</v>
      </c>
      <c r="DS39" s="134">
        <v>2.354508451397434</v>
      </c>
      <c r="DT39" s="134">
        <v>3.726596175954607</v>
      </c>
      <c r="DU39" s="134">
        <v>4.5</v>
      </c>
      <c r="DV39" s="224">
        <f>'【印刷しない】第３表歳入の状況(H28'!BX39/'【印刷しない】第３表歳入の状況(H28'!CS39*100</f>
        <v>2.6055788676278517</v>
      </c>
      <c r="DW39" s="134">
        <v>2.1</v>
      </c>
      <c r="DX39" s="134">
        <v>2.0305744390820917</v>
      </c>
      <c r="DY39" s="134">
        <v>2.130652797044786</v>
      </c>
      <c r="DZ39" s="134">
        <v>3.2</v>
      </c>
      <c r="EA39" s="224">
        <f>'【印刷しない】第３表歳入の状況(H28'!BY39/'【印刷しない】第３表歳入の状況(H28'!CS39*100</f>
        <v>2.9552850894757827</v>
      </c>
      <c r="EB39" s="134">
        <v>1.84</v>
      </c>
      <c r="EC39" s="134">
        <v>2.278274390602233</v>
      </c>
      <c r="ED39" s="134">
        <v>2.6453070339120415</v>
      </c>
      <c r="EE39" s="134">
        <v>2.2</v>
      </c>
      <c r="EF39" s="224">
        <f>'【印刷しない】第３表歳入の状況(H28'!CB39/'【印刷しない】第３表歳入の状況(H28'!CS39*100</f>
        <v>1.8959183027079094</v>
      </c>
      <c r="EG39" s="134">
        <v>6.3</v>
      </c>
      <c r="EH39" s="134">
        <v>4.560004557304732</v>
      </c>
      <c r="EI39" s="134">
        <v>4.924343125724339</v>
      </c>
      <c r="EJ39" s="134">
        <v>4.6</v>
      </c>
      <c r="EK39" s="224">
        <f>'【印刷しない】第３表歳入の状況(H28'!CO39/'【印刷しない】第３表歳入の状況(H28'!CS39*100</f>
        <v>14.046514721930208</v>
      </c>
      <c r="EL39" s="37"/>
    </row>
    <row r="40" spans="1:142" s="38" customFormat="1" ht="32.25" customHeight="1">
      <c r="A40" s="64" t="s">
        <v>45</v>
      </c>
      <c r="B40" s="133">
        <v>32.41481721364913</v>
      </c>
      <c r="C40" s="133">
        <v>17.843933098362097</v>
      </c>
      <c r="D40" s="55">
        <v>15.28541817294328</v>
      </c>
      <c r="E40" s="55">
        <v>16.6</v>
      </c>
      <c r="F40" s="224">
        <f>'【印刷しない】第３表歳入の状況(H28'!$B40/'【印刷しない】第３表歳入の状況(H28'!$CS40*100</f>
        <v>11.554831893104947</v>
      </c>
      <c r="G40" s="134">
        <v>1.0093691317356757</v>
      </c>
      <c r="H40" s="134">
        <v>0.5526181432993178</v>
      </c>
      <c r="I40" s="55">
        <v>0.41501620763185243</v>
      </c>
      <c r="J40" s="55">
        <v>0.5</v>
      </c>
      <c r="K40" s="224">
        <f>'【印刷しない】第３表歳入の状況(H28'!$C40/'【印刷しない】第３表歳入の状況(H28'!$CS40*100</f>
        <v>0.36876352620655517</v>
      </c>
      <c r="L40" s="134">
        <v>0.03781569335950635</v>
      </c>
      <c r="M40" s="134">
        <v>0.022734259741779513</v>
      </c>
      <c r="N40" s="55">
        <v>0.0164081504508231</v>
      </c>
      <c r="O40" s="55">
        <v>0</v>
      </c>
      <c r="P40" s="224">
        <f>'【印刷しない】第３表歳入の状況(H28'!$I40/'【印刷しない】第３表歳入の状況(H28'!$CS40*100</f>
        <v>0.007560027503163774</v>
      </c>
      <c r="Q40" s="134">
        <v>0.04</v>
      </c>
      <c r="R40" s="134">
        <v>0.029735061482792317</v>
      </c>
      <c r="S40" s="134">
        <v>0.046161291049499065</v>
      </c>
      <c r="T40" s="134">
        <v>0</v>
      </c>
      <c r="U40" s="224">
        <f>'【印刷しない】第３表歳入の状況(H28'!$J40/'【印刷しない】第３表歳入の状況(H28'!$CS40*100</f>
        <v>0.021005538056038057</v>
      </c>
      <c r="V40" s="134">
        <v>0.01</v>
      </c>
      <c r="W40" s="134">
        <v>0.04022403348330346</v>
      </c>
      <c r="X40" s="134">
        <v>0.024302854124438406</v>
      </c>
      <c r="Y40" s="134">
        <v>0</v>
      </c>
      <c r="Z40" s="224">
        <f>'【印刷しない】第３表歳入の状況(H28'!K40/'【印刷しない】第３表歳入の状況(H28'!CS40*100</f>
        <v>0.011233538916708028</v>
      </c>
      <c r="AA40" s="134">
        <v>1.7</v>
      </c>
      <c r="AB40" s="134">
        <v>0.9699950823159258</v>
      </c>
      <c r="AC40" s="134">
        <v>0.9045909592466002</v>
      </c>
      <c r="AD40" s="134">
        <v>1.6</v>
      </c>
      <c r="AE40" s="224">
        <f>'【印刷しない】第３表歳入の状況(H28'!L40/'【印刷しない】第３表歳入の状況(H28'!CS40*100</f>
        <v>1.1509330817300254</v>
      </c>
      <c r="AF40" s="134">
        <v>0.27</v>
      </c>
      <c r="AG40" s="134">
        <v>0.16405163157329297</v>
      </c>
      <c r="AH40" s="134">
        <v>0.12916835197774357</v>
      </c>
      <c r="AI40" s="134">
        <v>0.1</v>
      </c>
      <c r="AJ40" s="224">
        <f>'【印刷しない】第３表歳入の状況(H28'!M40/'【印刷しない】第３表歳入の状況(H28'!CS40*100</f>
        <v>0.14210361189735324</v>
      </c>
      <c r="AK40" s="134">
        <v>0</v>
      </c>
      <c r="AL40" s="134">
        <v>0</v>
      </c>
      <c r="AM40" s="134">
        <v>0</v>
      </c>
      <c r="AN40" s="134">
        <v>0</v>
      </c>
      <c r="AO40" s="224">
        <f>'【印刷しない】第３表歳入の状況(H28'!N40/'【印刷しない】第３表歳入の状況(H28'!CS40*100</f>
        <v>0</v>
      </c>
      <c r="AP40" s="134">
        <v>0.28</v>
      </c>
      <c r="AQ40" s="134">
        <v>0.1516008695670892</v>
      </c>
      <c r="AR40" s="134">
        <v>0.055893127024521705</v>
      </c>
      <c r="AS40" s="134">
        <v>0.1</v>
      </c>
      <c r="AT40" s="224">
        <f>'【印刷しない】第３表歳入の状況(H28'!O40/'【印刷しない】第３表歳入の状況(H28'!CS40*100</f>
        <v>0.06239726210998762</v>
      </c>
      <c r="AU40" s="134">
        <v>0.1</v>
      </c>
      <c r="AV40" s="134">
        <v>0.05184311394095922</v>
      </c>
      <c r="AW40" s="134">
        <v>0.04656232824627198</v>
      </c>
      <c r="AX40" s="134">
        <v>0.1</v>
      </c>
      <c r="AY40" s="224">
        <f>'【印刷しない】第３表歳入の状況(H28'!P40/'【印刷しない】第３表歳入の状況(H28'!CS40*100</f>
        <v>0.06239726210998762</v>
      </c>
      <c r="AZ40" s="134">
        <v>3.8</v>
      </c>
      <c r="BA40" s="134">
        <v>5.5925349438340985</v>
      </c>
      <c r="BB40" s="134">
        <v>4.5088344675047205</v>
      </c>
      <c r="BC40" s="134">
        <v>6.3</v>
      </c>
      <c r="BD40" s="224">
        <f>'【印刷しない】第３表歳入の状況(H28'!S40/'【印刷しない】第３表歳入の状況(H28'!CS40*100</f>
        <v>2.754864846566833</v>
      </c>
      <c r="BE40" s="134">
        <v>2.11</v>
      </c>
      <c r="BF40" s="134">
        <v>1.9903068983190053</v>
      </c>
      <c r="BG40" s="134">
        <v>2.261834512191722</v>
      </c>
      <c r="BH40" s="134">
        <v>1.6</v>
      </c>
      <c r="BI40" s="224">
        <f>'【印刷しない】第３表歳入の状況(H28'!T40/'【印刷しない】第３表歳入の状況(H28'!CS40*100</f>
        <v>1.17044431005852</v>
      </c>
      <c r="BJ40" s="134">
        <v>1.67</v>
      </c>
      <c r="BK40" s="134">
        <v>0.9435573935609062</v>
      </c>
      <c r="BL40" s="134">
        <v>0.6423240907627384</v>
      </c>
      <c r="BM40" s="134">
        <v>0.6</v>
      </c>
      <c r="BN40" s="224">
        <f>'【印刷しない】第３表歳入の状況(H28'!U40/'【印刷しない】第３表歳入の状況(H28'!CS40*100</f>
        <v>0.4441147496169357</v>
      </c>
      <c r="BO40" s="143">
        <v>0.02</v>
      </c>
      <c r="BP40" s="143">
        <v>2.6586706519541874</v>
      </c>
      <c r="BQ40" s="143">
        <v>1.6046758645502597</v>
      </c>
      <c r="BR40" s="143">
        <v>4</v>
      </c>
      <c r="BS40" s="226">
        <f>'【印刷しない】第３表歳入の状況(H28'!V40/'【印刷しない】第３表歳入の状況(H28'!CS40*100</f>
        <v>1.1403057868913777</v>
      </c>
      <c r="BT40" s="134">
        <v>39.64</v>
      </c>
      <c r="BU40" s="134">
        <v>25.42</v>
      </c>
      <c r="BV40" s="134">
        <v>21.43</v>
      </c>
      <c r="BW40" s="134">
        <v>25.4</v>
      </c>
      <c r="BX40" s="224">
        <f>'【印刷しない】第３表歳入の状況(H28'!DN40</f>
        <v>19.53</v>
      </c>
      <c r="BY40" s="134">
        <v>0.02</v>
      </c>
      <c r="BZ40" s="134">
        <v>0.011159209483752758</v>
      </c>
      <c r="CA40" s="134">
        <v>0.007829773841756833</v>
      </c>
      <c r="CB40" s="134">
        <v>0</v>
      </c>
      <c r="CC40" s="224">
        <f>'【印刷しない】第３表歳入の状況(H28'!W40/'【印刷しない】第３表歳入の状況(H28'!CS40*100</f>
        <v>0.008251473451654263</v>
      </c>
      <c r="CD40" s="134">
        <v>0.22</v>
      </c>
      <c r="CE40" s="134">
        <v>0.12973253708468024</v>
      </c>
      <c r="CF40" s="134">
        <v>0.09498088580332142</v>
      </c>
      <c r="CG40" s="134">
        <v>0.1</v>
      </c>
      <c r="CH40" s="224">
        <f>'【印刷しない】第３表歳入の状況(H28'!X40/'【印刷しない】第３表歳入の状況(H28'!CS40*100</f>
        <v>0.16515071784869734</v>
      </c>
      <c r="CI40" s="134">
        <v>1.23</v>
      </c>
      <c r="CJ40" s="134">
        <v>0.6908387244235908</v>
      </c>
      <c r="CK40" s="134">
        <v>0.5615551993326741</v>
      </c>
      <c r="CL40" s="134">
        <v>0.6</v>
      </c>
      <c r="CM40" s="224">
        <f>'【印刷しない】第３表歳入の状況(H28'!Z40/'【印刷しない】第３表歳入の状況(H28'!CS40*100</f>
        <v>0.35933233454894553</v>
      </c>
      <c r="CN40" s="134">
        <v>0.08</v>
      </c>
      <c r="CO40" s="134">
        <v>0.04410358329505967</v>
      </c>
      <c r="CP40" s="134">
        <v>0.036849589280619474</v>
      </c>
      <c r="CQ40" s="134">
        <v>0</v>
      </c>
      <c r="CR40" s="224">
        <f>'【印刷しない】第３表歳入の状況(H28'!AG40/'【印刷しない】第３表歳入の状況(H28'!CS40*100</f>
        <v>0.030410513753515313</v>
      </c>
      <c r="CS40" s="134">
        <v>9.36</v>
      </c>
      <c r="CT40" s="134">
        <v>5.635733461914563</v>
      </c>
      <c r="CU40" s="134">
        <v>3.647712120986429</v>
      </c>
      <c r="CV40" s="134">
        <v>5.3</v>
      </c>
      <c r="CW40" s="224">
        <f>'【印刷しない】第３表歳入の状況(H28'!AJ40/'【印刷しない】第３表歳入の状況(H28'!CS40*100</f>
        <v>3.96447580106307</v>
      </c>
      <c r="CX40" s="134">
        <v>0.04349</v>
      </c>
      <c r="CY40" s="134">
        <v>0.025097213788536455</v>
      </c>
      <c r="CZ40" s="134">
        <v>0.03576105974652158</v>
      </c>
      <c r="DA40" s="134">
        <v>0.03576105974652158</v>
      </c>
      <c r="DB40" s="224">
        <f>'【印刷しない】第３表歳入の状況(H28'!AX40/'【印刷しない】第３表歳入の状況(H28'!CS40*100</f>
        <v>0.027120410756906545</v>
      </c>
      <c r="DC40" s="134">
        <v>30.42</v>
      </c>
      <c r="DD40" s="134">
        <v>55.07532686552531</v>
      </c>
      <c r="DE40" s="134">
        <v>69.23236897255416</v>
      </c>
      <c r="DF40" s="134">
        <v>63.5</v>
      </c>
      <c r="DG40" s="224">
        <f>'【印刷しない】第３表歳入の状況(H28'!AY40/'【印刷しない】第３表歳入の状況(H28'!CS40*100</f>
        <v>73.72359569457907</v>
      </c>
      <c r="DH40" s="134">
        <v>0.07</v>
      </c>
      <c r="DI40" s="134">
        <v>0.21853166524758963</v>
      </c>
      <c r="DJ40" s="134">
        <v>0.13563077994859848</v>
      </c>
      <c r="DK40" s="134">
        <v>0.2</v>
      </c>
      <c r="DL40" s="224">
        <f>'【印刷しない】第３表歳入の状況(H28'!BQ40/'【印刷しない】第３表歳入の状況(H28'!CS40*100</f>
        <v>0.13704065459679493</v>
      </c>
      <c r="DM40" s="134">
        <v>0.24</v>
      </c>
      <c r="DN40" s="134">
        <v>0.10748750178322308</v>
      </c>
      <c r="DO40" s="134">
        <v>0.08077653023381233</v>
      </c>
      <c r="DP40" s="134">
        <v>0.1</v>
      </c>
      <c r="DQ40" s="224">
        <f>'【印刷しない】第３表歳入の状況(H28'!BW40/'【印刷しない】第３表歳入の状況(H28'!CS40*100</f>
        <v>0.12105219591108358</v>
      </c>
      <c r="DR40" s="134">
        <v>1.96</v>
      </c>
      <c r="DS40" s="134">
        <v>5.604770447086561</v>
      </c>
      <c r="DT40" s="134">
        <v>1.2619532955900041</v>
      </c>
      <c r="DU40" s="134">
        <v>0.7</v>
      </c>
      <c r="DV40" s="224">
        <f>'【印刷しない】第３表歳入の状況(H28'!BX40/'【印刷しない】第３表歳入の状況(H28'!CS40*100</f>
        <v>1.7411461001694797</v>
      </c>
      <c r="DW40" s="134">
        <v>6.46</v>
      </c>
      <c r="DX40" s="134">
        <v>2.0148121505347514</v>
      </c>
      <c r="DY40" s="134">
        <v>1.0730036654799786</v>
      </c>
      <c r="DZ40" s="134">
        <v>2.1</v>
      </c>
      <c r="EA40" s="224">
        <f>'【印刷しない】第３表歳入の状況(H28'!BY40/'【印刷しない】第３表歳入の状況(H28'!CS40*100</f>
        <v>2.0398441959273375</v>
      </c>
      <c r="EB40" s="134">
        <v>2.01</v>
      </c>
      <c r="EC40" s="134">
        <v>1.2155025832028898</v>
      </c>
      <c r="ED40" s="134">
        <v>0.8580935608321867</v>
      </c>
      <c r="EE40" s="134">
        <v>1</v>
      </c>
      <c r="EF40" s="224">
        <f>'【印刷しない】第３表歳入の状況(H28'!CB40/'【印刷しない】第３表歳入の状況(H28'!CS40*100</f>
        <v>0.7169081997690243</v>
      </c>
      <c r="EG40" s="134">
        <v>7.98</v>
      </c>
      <c r="EH40" s="134">
        <v>3.807633819028835</v>
      </c>
      <c r="EI40" s="134">
        <v>1.5411286561701865</v>
      </c>
      <c r="EJ40" s="134">
        <v>0.8</v>
      </c>
      <c r="EK40" s="224">
        <f>'【印刷しない】第３表歳入の状況(H28'!CO40/'【印刷しない】第３表歳入の状況(H28'!CS40*100</f>
        <v>0.843790169814537</v>
      </c>
      <c r="EL40" s="37"/>
    </row>
    <row r="41" spans="1:142" s="38" customFormat="1" ht="32.25" customHeight="1">
      <c r="A41" s="64" t="s">
        <v>46</v>
      </c>
      <c r="B41" s="133">
        <v>22.2482673780186</v>
      </c>
      <c r="C41" s="133">
        <v>19.599171918842167</v>
      </c>
      <c r="D41" s="55">
        <v>18.494581243950982</v>
      </c>
      <c r="E41" s="55">
        <v>17.8</v>
      </c>
      <c r="F41" s="224">
        <f>'【印刷しない】第３表歳入の状況(H28'!$B41/'【印刷しない】第３表歳入の状況(H28'!$CS41*100</f>
        <v>26.842336495605274</v>
      </c>
      <c r="G41" s="134">
        <v>0.746984445217444</v>
      </c>
      <c r="H41" s="134">
        <v>0.6287276949254713</v>
      </c>
      <c r="I41" s="55">
        <v>0.5735956010035165</v>
      </c>
      <c r="J41" s="55">
        <v>0.6</v>
      </c>
      <c r="K41" s="224">
        <f>'【印刷しない】第３表歳入の状況(H28'!$C41/'【印刷しない】第３表歳入の状況(H28'!$CS41*100</f>
        <v>0.8414177136625665</v>
      </c>
      <c r="L41" s="134">
        <v>0.02328014964213307</v>
      </c>
      <c r="M41" s="134">
        <v>0.02081223957746841</v>
      </c>
      <c r="N41" s="55">
        <v>0.018710200599094187</v>
      </c>
      <c r="O41" s="55">
        <v>0</v>
      </c>
      <c r="P41" s="224">
        <f>'【印刷しない】第３表歳入の状況(H28'!$I41/'【印刷しない】第３表歳入の状況(H28'!$CS41*100</f>
        <v>0.014252452337097085</v>
      </c>
      <c r="Q41" s="134">
        <v>0.02</v>
      </c>
      <c r="R41" s="134">
        <v>0.02704153615092404</v>
      </c>
      <c r="S41" s="134">
        <v>0.05220774237601466</v>
      </c>
      <c r="T41" s="134">
        <v>0</v>
      </c>
      <c r="U41" s="224">
        <f>'【印刷しない】第３表歳入の状況(H28'!$J41/'【印刷しない】第３表歳入の状況(H28'!$CS41*100</f>
        <v>0.039684580589990505</v>
      </c>
      <c r="V41" s="134">
        <v>0</v>
      </c>
      <c r="W41" s="134">
        <v>0.036337563345157815</v>
      </c>
      <c r="X41" s="134">
        <v>0.027536634296946975</v>
      </c>
      <c r="Y41" s="134">
        <v>0</v>
      </c>
      <c r="Z41" s="224">
        <f>'【印刷しない】第３表歳入の状況(H28'!K41/'【印刷しない】第３表歳入の状況(H28'!CS41*100</f>
        <v>0.02124792206218602</v>
      </c>
      <c r="AA41" s="134">
        <v>1.27</v>
      </c>
      <c r="AB41" s="134">
        <v>1.1137503096679162</v>
      </c>
      <c r="AC41" s="134">
        <v>1.2720484620245756</v>
      </c>
      <c r="AD41" s="134">
        <v>2.1</v>
      </c>
      <c r="AE41" s="224">
        <f>'【印刷しない】第３表歳入の状況(H28'!L41/'【印刷しない】第３表歳入の状況(H28'!CS41*100</f>
        <v>2.816406621157613</v>
      </c>
      <c r="AF41" s="134">
        <v>0</v>
      </c>
      <c r="AG41" s="134">
        <v>0</v>
      </c>
      <c r="AH41" s="134">
        <v>0</v>
      </c>
      <c r="AI41" s="134">
        <v>0</v>
      </c>
      <c r="AJ41" s="224">
        <f>'【印刷しない】第３表歳入の状況(H28'!M41/'【印刷しない】第３表歳入の状況(H28'!CS41*100</f>
        <v>0.059603145477003856</v>
      </c>
      <c r="AK41" s="134">
        <v>0</v>
      </c>
      <c r="AL41" s="134">
        <v>0</v>
      </c>
      <c r="AM41" s="134">
        <v>0</v>
      </c>
      <c r="AN41" s="134">
        <v>0</v>
      </c>
      <c r="AO41" s="224">
        <f>'【印刷しない】第３表歳入の状況(H28'!N41/'【印刷しない】第３表歳入の状況(H28'!CS41*100</f>
        <v>0</v>
      </c>
      <c r="AP41" s="134">
        <v>0.21</v>
      </c>
      <c r="AQ41" s="134">
        <v>0.17255151508472083</v>
      </c>
      <c r="AR41" s="134">
        <v>0.07727726586505486</v>
      </c>
      <c r="AS41" s="134">
        <v>0.1</v>
      </c>
      <c r="AT41" s="224">
        <f>'【印刷しない】第３表歳入の状況(H28'!O41/'【印刷しない】第３表歳入の状況(H28'!CS41*100</f>
        <v>0.14241555966808783</v>
      </c>
      <c r="AU41" s="134">
        <v>0.06</v>
      </c>
      <c r="AV41" s="134">
        <v>0.05700604992477725</v>
      </c>
      <c r="AW41" s="134">
        <v>0.04751869947403036</v>
      </c>
      <c r="AX41" s="134">
        <v>0</v>
      </c>
      <c r="AY41" s="224">
        <f>'【印刷しない】第３表歳入の状況(H28'!P41/'【印刷しない】第３表歳入の状況(H28'!CS41*100</f>
        <v>0.14241555966808783</v>
      </c>
      <c r="AZ41" s="134">
        <v>19.45</v>
      </c>
      <c r="BA41" s="134">
        <v>16.516245126973033</v>
      </c>
      <c r="BB41" s="134">
        <v>16.318895984769497</v>
      </c>
      <c r="BC41" s="134">
        <v>24.1</v>
      </c>
      <c r="BD41" s="224">
        <f>'【印刷しない】第３表歳入の状況(H28'!S41/'【印刷しない】第３表歳入の状況(H28'!CS41*100</f>
        <v>22.421221422089648</v>
      </c>
      <c r="BE41" s="134">
        <v>15.46</v>
      </c>
      <c r="BF41" s="134">
        <v>13.754127108636856</v>
      </c>
      <c r="BG41" s="134">
        <v>13.714224594734908</v>
      </c>
      <c r="BH41" s="134">
        <v>15</v>
      </c>
      <c r="BI41" s="224">
        <f>'【印刷しない】第３表歳入の状況(H28'!T41/'【印刷しない】第３表歳入の状況(H28'!CS41*100</f>
        <v>19.271276906407152</v>
      </c>
      <c r="BJ41" s="134">
        <v>1.99</v>
      </c>
      <c r="BK41" s="134">
        <v>1.4162066171421617</v>
      </c>
      <c r="BL41" s="134">
        <v>1.4908704641171757</v>
      </c>
      <c r="BM41" s="134">
        <v>1.6</v>
      </c>
      <c r="BN41" s="224">
        <f>'【印刷しない】第３表歳入の状況(H28'!U41/'【印刷しない】第３表歳入の状況(H28'!CS41*100</f>
        <v>1.7045409969394274</v>
      </c>
      <c r="BO41" s="143">
        <v>2</v>
      </c>
      <c r="BP41" s="143">
        <v>1.3459114011940123</v>
      </c>
      <c r="BQ41" s="143">
        <v>1.1138009259174126</v>
      </c>
      <c r="BR41" s="143">
        <v>7.5</v>
      </c>
      <c r="BS41" s="226">
        <f>'【印刷しない】第３表歳入の状況(H28'!V41/'【印刷しない】第３表歳入の状況(H28'!CS41*100</f>
        <v>1.4454035187430645</v>
      </c>
      <c r="BT41" s="134">
        <v>44.02</v>
      </c>
      <c r="BU41" s="134">
        <v>38.17</v>
      </c>
      <c r="BV41" s="134">
        <v>36.88</v>
      </c>
      <c r="BW41" s="134">
        <v>44.8</v>
      </c>
      <c r="BX41" s="224">
        <f>'【印刷しない】第３表歳入の状況(H28'!DN41</f>
        <v>64.63</v>
      </c>
      <c r="BY41" s="134">
        <v>0.02</v>
      </c>
      <c r="BZ41" s="134">
        <v>0.017442030405675754</v>
      </c>
      <c r="CA41" s="134">
        <v>0.013025119172178592</v>
      </c>
      <c r="CB41" s="134">
        <v>0</v>
      </c>
      <c r="CC41" s="224">
        <f>'【印刷しない】第３表歳入の状況(H28'!W41/'【印刷しない】第３表歳入の状況(H28'!CS41*100</f>
        <v>0.019112233485679118</v>
      </c>
      <c r="CD41" s="134">
        <v>0.1</v>
      </c>
      <c r="CE41" s="134">
        <v>0.0851337198372269</v>
      </c>
      <c r="CF41" s="134">
        <v>0.0552111816204229</v>
      </c>
      <c r="CG41" s="134">
        <v>0.1</v>
      </c>
      <c r="CH41" s="224">
        <f>'【印刷しない】第３表歳入の状況(H28'!X41/'【印刷しない】第３表歳入の状況(H28'!CS41*100</f>
        <v>0.09492917795167416</v>
      </c>
      <c r="CI41" s="134">
        <v>0.97</v>
      </c>
      <c r="CJ41" s="134">
        <v>0.8052244311733807</v>
      </c>
      <c r="CK41" s="134">
        <v>0.8071742969347144</v>
      </c>
      <c r="CL41" s="134">
        <v>0.8</v>
      </c>
      <c r="CM41" s="224">
        <f>'【印刷しない】第３表歳入の状況(H28'!Z41/'【印刷しない】第３表歳入の状況(H28'!CS41*100</f>
        <v>1.2196743118506308</v>
      </c>
      <c r="CN41" s="134">
        <v>0.09</v>
      </c>
      <c r="CO41" s="134">
        <v>0.05727758336515865</v>
      </c>
      <c r="CP41" s="134">
        <v>0.05806138416868786</v>
      </c>
      <c r="CQ41" s="134">
        <v>0.1</v>
      </c>
      <c r="CR41" s="224">
        <f>'【印刷しない】第３表歳入の状況(H28'!AG41/'【印刷しない】第３表歳入の状況(H28'!CS41*100</f>
        <v>0.07660148312675268</v>
      </c>
      <c r="CS41" s="134">
        <v>9.04</v>
      </c>
      <c r="CT41" s="134">
        <v>4.126701336695237</v>
      </c>
      <c r="CU41" s="134">
        <v>4.227110881460383</v>
      </c>
      <c r="CV41" s="134">
        <v>4.2</v>
      </c>
      <c r="CW41" s="224">
        <f>'【印刷しない】第３表歳入の状況(H28'!AJ41/'【印刷しない】第３表歳入の状況(H28'!CS41*100</f>
        <v>5.638305012940529</v>
      </c>
      <c r="CX41" s="134">
        <v>0</v>
      </c>
      <c r="CY41" s="134">
        <v>0</v>
      </c>
      <c r="CZ41" s="134">
        <v>0</v>
      </c>
      <c r="DA41" s="134">
        <v>0</v>
      </c>
      <c r="DB41" s="224">
        <f>'【印刷しない】第３表歳入の状況(H28'!AX41/'【印刷しない】第３表歳入の状況(H28'!CS41*100</f>
        <v>0</v>
      </c>
      <c r="DC41" s="134">
        <v>31.14</v>
      </c>
      <c r="DD41" s="134">
        <v>36.6342695327181</v>
      </c>
      <c r="DE41" s="134">
        <v>40.00208708380148</v>
      </c>
      <c r="DF41" s="134">
        <v>30.9</v>
      </c>
      <c r="DG41" s="224">
        <f>'【印刷しない】第３表歳入の状況(H28'!AY41/'【印刷しない】第３表歳入の状況(H28'!CS41*100</f>
        <v>6.960775682090987</v>
      </c>
      <c r="DH41" s="134">
        <v>0</v>
      </c>
      <c r="DI41" s="134">
        <v>0.11810107401059204</v>
      </c>
      <c r="DJ41" s="134">
        <v>0.1356604470956436</v>
      </c>
      <c r="DK41" s="134">
        <v>0.2</v>
      </c>
      <c r="DL41" s="224">
        <f>'【印刷しない】第３表歳入の状況(H28'!BQ41/'【印刷しない】第３表歳入の状況(H28'!CS41*100</f>
        <v>0.19807421910072692</v>
      </c>
      <c r="DM41" s="134">
        <v>0.06</v>
      </c>
      <c r="DN41" s="134">
        <v>0.04887601926865183</v>
      </c>
      <c r="DO41" s="134">
        <v>0.057479084723343406</v>
      </c>
      <c r="DP41" s="134">
        <v>0.3</v>
      </c>
      <c r="DQ41" s="224">
        <f>'【印刷しない】第３表歳入の状況(H28'!BW41/'【印刷しない】第３表歳入の状況(H28'!CS41*100</f>
        <v>0.16503642438659974</v>
      </c>
      <c r="DR41" s="134">
        <v>3.09</v>
      </c>
      <c r="DS41" s="134">
        <v>8.513260175835473</v>
      </c>
      <c r="DT41" s="134">
        <v>11.62746259032537</v>
      </c>
      <c r="DU41" s="134">
        <v>1</v>
      </c>
      <c r="DV41" s="224">
        <f>'【印刷しない】第３表歳入の状況(H28'!BX41/'【印刷しない】第３表歳入の状況(H28'!CS41*100</f>
        <v>3.5860608401014322</v>
      </c>
      <c r="DW41" s="134">
        <v>5.84</v>
      </c>
      <c r="DX41" s="134">
        <v>5.165284801043455</v>
      </c>
      <c r="DY41" s="134">
        <v>2.100599278071277</v>
      </c>
      <c r="DZ41" s="134">
        <v>6.1</v>
      </c>
      <c r="EA41" s="224">
        <f>'【印刷しない】第３表歳入の状況(H28'!BY41/'【印刷しない】第３表歳入の状況(H28'!CS41*100</f>
        <v>11.26845954090541</v>
      </c>
      <c r="EB41" s="134">
        <v>1.26</v>
      </c>
      <c r="EC41" s="134">
        <v>0.5915435861485362</v>
      </c>
      <c r="ED41" s="134">
        <v>0.7263572633887498</v>
      </c>
      <c r="EE41" s="134">
        <v>0.8</v>
      </c>
      <c r="EF41" s="224">
        <f>'【印刷しない】第３表歳入の状況(H28'!CB41/'【印刷しない】第３表歳入の状況(H28'!CS41*100</f>
        <v>1.2757252406136488</v>
      </c>
      <c r="EG41" s="134">
        <v>4.24</v>
      </c>
      <c r="EH41" s="134">
        <v>5.665241755006877</v>
      </c>
      <c r="EI41" s="134">
        <v>3.3073995548780455</v>
      </c>
      <c r="EJ41" s="134">
        <v>10.8</v>
      </c>
      <c r="EK41" s="224">
        <f>'【印刷しない】第３表歳入の状況(H28'!CO41/'【印刷しない】第３表歳入の状況(H28'!CS41*100</f>
        <v>16.236594195634304</v>
      </c>
      <c r="EL41" s="37"/>
    </row>
    <row r="42" spans="1:142" s="38" customFormat="1" ht="32.25" customHeight="1">
      <c r="A42" s="64" t="s">
        <v>47</v>
      </c>
      <c r="B42" s="133">
        <v>12.846631114230057</v>
      </c>
      <c r="C42" s="133">
        <v>13.635154118667586</v>
      </c>
      <c r="D42" s="55">
        <v>14.350936503316113</v>
      </c>
      <c r="E42" s="55">
        <v>14.9</v>
      </c>
      <c r="F42" s="224">
        <f>'【印刷しない】第３表歳入の状況(H28'!$B42/'【印刷しない】第３表歳入の状況(H28'!$CS42*100</f>
        <v>15.458476842645036</v>
      </c>
      <c r="G42" s="134">
        <v>0.8255700129978862</v>
      </c>
      <c r="H42" s="134">
        <v>0.7629549283818718</v>
      </c>
      <c r="I42" s="55">
        <v>0.724119753595724</v>
      </c>
      <c r="J42" s="55">
        <v>0.8</v>
      </c>
      <c r="K42" s="224">
        <f>'【印刷しない】第３表歳入の状況(H28'!$C42/'【印刷しない】第３表歳入の状況(H28'!$CS42*100</f>
        <v>0.764411337029833</v>
      </c>
      <c r="L42" s="134">
        <v>0.027476879014452837</v>
      </c>
      <c r="M42" s="134">
        <v>0.027809812891120153</v>
      </c>
      <c r="N42" s="55">
        <v>0.0265711095063276</v>
      </c>
      <c r="O42" s="55">
        <v>0</v>
      </c>
      <c r="P42" s="224">
        <f>'【印刷しない】第３表歳入の状況(H28'!$I42/'【印刷しない】第３表歳入の状況(H28'!$CS42*100</f>
        <v>0.015746681793552868</v>
      </c>
      <c r="Q42" s="134">
        <v>0.03</v>
      </c>
      <c r="R42" s="134">
        <v>0.03641284853369689</v>
      </c>
      <c r="S42" s="134">
        <v>0.07592152855724292</v>
      </c>
      <c r="T42" s="134">
        <v>0.1</v>
      </c>
      <c r="U42" s="224">
        <f>'【印刷しない】第３表歳入の状況(H28'!$J42/'【印刷しない】第３表歳入の状況(H28'!$CS42*100</f>
        <v>0.04381180100494045</v>
      </c>
      <c r="V42" s="134">
        <v>0</v>
      </c>
      <c r="W42" s="134">
        <v>0.04933169275444336</v>
      </c>
      <c r="X42" s="134">
        <v>0.04025580109756929</v>
      </c>
      <c r="Y42" s="134">
        <v>0</v>
      </c>
      <c r="Z42" s="224">
        <f>'【印刷しない】第３表歳入の状況(H28'!K42/'【印刷しない】第３表歳入の状況(H28'!CS42*100</f>
        <v>0.02367812852720588</v>
      </c>
      <c r="AA42" s="134">
        <v>1.17</v>
      </c>
      <c r="AB42" s="134">
        <v>1.1291698642235188</v>
      </c>
      <c r="AC42" s="134">
        <v>1.4099223707359714</v>
      </c>
      <c r="AD42" s="134">
        <v>2.5</v>
      </c>
      <c r="AE42" s="224">
        <f>'【印刷しない】第３表歳入の状況(H28'!L42/'【印刷しない】第３表歳入の状況(H28'!CS42*100</f>
        <v>2.2013396300691896</v>
      </c>
      <c r="AF42" s="134">
        <v>0</v>
      </c>
      <c r="AG42" s="134">
        <v>0</v>
      </c>
      <c r="AH42" s="134">
        <v>0</v>
      </c>
      <c r="AI42" s="134">
        <v>0</v>
      </c>
      <c r="AJ42" s="224">
        <f>'【印刷しない】第３表歳入の状況(H28'!M42/'【印刷しない】第３表歳入の状況(H28'!CS42*100</f>
        <v>0</v>
      </c>
      <c r="AK42" s="134">
        <v>0</v>
      </c>
      <c r="AL42" s="134">
        <v>0</v>
      </c>
      <c r="AM42" s="134">
        <v>0</v>
      </c>
      <c r="AN42" s="134">
        <v>0</v>
      </c>
      <c r="AO42" s="224">
        <f>'【印刷しない】第３表歳入の状況(H28'!N42/'【印刷しない】第３表歳入の状況(H28'!CS42*100</f>
        <v>0</v>
      </c>
      <c r="AP42" s="134">
        <v>0.23</v>
      </c>
      <c r="AQ42" s="134">
        <v>0.2094739143669266</v>
      </c>
      <c r="AR42" s="134">
        <v>0.09756044713589383</v>
      </c>
      <c r="AS42" s="134">
        <v>0.1</v>
      </c>
      <c r="AT42" s="224">
        <f>'【印刷しない】第３表歳入の状況(H28'!O42/'【印刷しない】第３表歳入の状況(H28'!CS42*100</f>
        <v>0.1294307516425794</v>
      </c>
      <c r="AU42" s="134">
        <v>0.06</v>
      </c>
      <c r="AV42" s="134">
        <v>0.06979605660854615</v>
      </c>
      <c r="AW42" s="134">
        <v>0.06634224444337374</v>
      </c>
      <c r="AX42" s="134">
        <v>0.1</v>
      </c>
      <c r="AY42" s="224">
        <f>'【印刷しない】第３表歳入の状況(H28'!P42/'【印刷しない】第３表歳入の状況(H28'!CS42*100</f>
        <v>0.1294307516425794</v>
      </c>
      <c r="AZ42" s="134">
        <v>37.28</v>
      </c>
      <c r="BA42" s="134">
        <v>36.351198208510716</v>
      </c>
      <c r="BB42" s="134">
        <v>35.1611044572466</v>
      </c>
      <c r="BC42" s="134">
        <v>38.7</v>
      </c>
      <c r="BD42" s="224">
        <f>'【印刷しない】第３表歳入の状況(H28'!S42/'【印刷しない】第３表歳入の状況(H28'!CS42*100</f>
        <v>37.3501414150805</v>
      </c>
      <c r="BE42" s="134">
        <v>34.72</v>
      </c>
      <c r="BF42" s="134">
        <v>33.726643544222036</v>
      </c>
      <c r="BG42" s="134">
        <v>32.043161517278776</v>
      </c>
      <c r="BH42" s="134">
        <v>34.7</v>
      </c>
      <c r="BI42" s="224">
        <f>'【印刷しない】第３表歳入の状況(H28'!T42/'【印刷しない】第３表歳入の状況(H28'!CS42*100</f>
        <v>33.436161295992584</v>
      </c>
      <c r="BJ42" s="134">
        <v>2.43</v>
      </c>
      <c r="BK42" s="134">
        <v>2.223127303491375</v>
      </c>
      <c r="BL42" s="134">
        <v>2.295977641494722</v>
      </c>
      <c r="BM42" s="134">
        <v>2.6</v>
      </c>
      <c r="BN42" s="224">
        <f>'【印刷しない】第３表歳入の状況(H28'!U42/'【印刷しない】第３表歳入の状況(H28'!CS42*100</f>
        <v>2.4512818873937934</v>
      </c>
      <c r="BO42" s="143">
        <v>0.12</v>
      </c>
      <c r="BP42" s="143">
        <v>0.40142736079730995</v>
      </c>
      <c r="BQ42" s="143">
        <v>0.821965298473102</v>
      </c>
      <c r="BR42" s="143">
        <v>1.4</v>
      </c>
      <c r="BS42" s="226">
        <f>'【印刷しない】第３表歳入の状況(H28'!V42/'【印刷しない】第３表歳入の状況(H28'!CS42*100</f>
        <v>1.4626982316941193</v>
      </c>
      <c r="BT42" s="134">
        <v>52.46</v>
      </c>
      <c r="BU42" s="134">
        <v>52.27</v>
      </c>
      <c r="BV42" s="134">
        <v>51.95</v>
      </c>
      <c r="BW42" s="134">
        <v>57.2</v>
      </c>
      <c r="BX42" s="224">
        <f>'【印刷しない】第３表歳入の状況(H28'!DN42</f>
        <v>56.03</v>
      </c>
      <c r="BY42" s="134">
        <v>0.02</v>
      </c>
      <c r="BZ42" s="134">
        <v>0.016434370413560214</v>
      </c>
      <c r="CA42" s="134">
        <v>0</v>
      </c>
      <c r="CB42" s="134">
        <v>0</v>
      </c>
      <c r="CC42" s="224">
        <f>'【印刷しない】第３表歳入の状況(H28'!W42/'【印刷しない】第３表歳入の状況(H28'!CS42*100</f>
        <v>0.01507846466947221</v>
      </c>
      <c r="CD42" s="134">
        <v>0.22</v>
      </c>
      <c r="CE42" s="134">
        <v>0.16728760005316162</v>
      </c>
      <c r="CF42" s="134">
        <v>0.18916235147476784</v>
      </c>
      <c r="CG42" s="134">
        <v>0.2</v>
      </c>
      <c r="CH42" s="224">
        <f>'【印刷しない】第３表歳入の状況(H28'!X42/'【印刷しない】第３表歳入の状況(H28'!CS42*100</f>
        <v>0.11958181229199927</v>
      </c>
      <c r="CI42" s="134">
        <v>1.44</v>
      </c>
      <c r="CJ42" s="134">
        <v>1.3476183739119374</v>
      </c>
      <c r="CK42" s="134">
        <v>1.4609263566874948</v>
      </c>
      <c r="CL42" s="134">
        <v>0.9</v>
      </c>
      <c r="CM42" s="224">
        <f>'【印刷しない】第３表歳入の状況(H28'!Z42/'【印刷しない】第３表歳入の状況(H28'!CS42*100</f>
        <v>0.9482872578257667</v>
      </c>
      <c r="CN42" s="134">
        <v>0.07</v>
      </c>
      <c r="CO42" s="134">
        <v>0.06991038266359702</v>
      </c>
      <c r="CP42" s="134">
        <v>0.07355521730292404</v>
      </c>
      <c r="CQ42" s="134">
        <v>0.1</v>
      </c>
      <c r="CR42" s="224">
        <f>'【印刷しない】第３表歳入の状況(H28'!AG42/'【印刷しない】第３表歳入の状況(H28'!CS42*100</f>
        <v>0.07181881437945145</v>
      </c>
      <c r="CS42" s="134">
        <v>9.68</v>
      </c>
      <c r="CT42" s="134">
        <v>7.747133631438522</v>
      </c>
      <c r="CU42" s="134">
        <v>5.784062979231485</v>
      </c>
      <c r="CV42" s="134">
        <v>5.4</v>
      </c>
      <c r="CW42" s="224">
        <f>'【印刷しない】第３表歳入の状況(H28'!AJ42/'【印刷しない】第３表歳入の状況(H28'!CS42*100</f>
        <v>7.609656609030519</v>
      </c>
      <c r="CX42" s="134">
        <v>0</v>
      </c>
      <c r="CY42" s="134">
        <v>0</v>
      </c>
      <c r="CZ42" s="134">
        <v>0</v>
      </c>
      <c r="DA42" s="134">
        <v>0</v>
      </c>
      <c r="DB42" s="224">
        <f>'【印刷しない】第３表歳入の状況(H28'!AX42/'【印刷しない】第３表歳入の状況(H28'!CS42*100</f>
        <v>0</v>
      </c>
      <c r="DC42" s="134">
        <v>17.44</v>
      </c>
      <c r="DD42" s="134">
        <v>22.009423325087564</v>
      </c>
      <c r="DE42" s="134">
        <v>22.122159250466634</v>
      </c>
      <c r="DF42" s="134">
        <v>19.5</v>
      </c>
      <c r="DG42" s="224">
        <f>'【印刷しない】第３表歳入の状況(H28'!AY42/'【印刷しない】第３表歳入の状況(H28'!CS42*100</f>
        <v>14.253797579601365</v>
      </c>
      <c r="DH42" s="134">
        <v>0.22</v>
      </c>
      <c r="DI42" s="134">
        <v>0.2632357417545905</v>
      </c>
      <c r="DJ42" s="134">
        <v>0.29997984358967705</v>
      </c>
      <c r="DK42" s="134">
        <v>0.3</v>
      </c>
      <c r="DL42" s="224">
        <f>'【印刷しない】第３表歳入の状況(H28'!BQ42/'【印刷しない】第３表歳入の状況(H28'!CS42*100</f>
        <v>0.1669961751832876</v>
      </c>
      <c r="DM42" s="134">
        <v>0.15</v>
      </c>
      <c r="DN42" s="134">
        <v>0.08848836660936073</v>
      </c>
      <c r="DO42" s="134">
        <v>0.03840266577792197</v>
      </c>
      <c r="DP42" s="134">
        <v>0.1</v>
      </c>
      <c r="DQ42" s="224">
        <f>'【印刷しない】第３表歳入の状況(H28'!BW42/'【印刷しない】第３表歳入の状況(H28'!CS42*100</f>
        <v>0.05723424932343016</v>
      </c>
      <c r="DR42" s="134">
        <v>1.15</v>
      </c>
      <c r="DS42" s="134">
        <v>4.765653023281072</v>
      </c>
      <c r="DT42" s="134">
        <v>9.025139633746337</v>
      </c>
      <c r="DU42" s="134">
        <v>4.7</v>
      </c>
      <c r="DV42" s="224">
        <f>'【印刷しない】第３表歳入の状況(H28'!BX42/'【印刷しない】第３表歳入の状況(H28'!CS42*100</f>
        <v>3.4586337284046023</v>
      </c>
      <c r="DW42" s="134">
        <v>9.07</v>
      </c>
      <c r="DX42" s="134">
        <v>5.816366632225942</v>
      </c>
      <c r="DY42" s="134">
        <v>5.570610300182263</v>
      </c>
      <c r="DZ42" s="134">
        <v>6.7</v>
      </c>
      <c r="EA42" s="224">
        <f>'【印刷しない】第３表歳入の状況(H28'!BY42/'【印刷しない】第３表歳入の状況(H28'!CS42*100</f>
        <v>6.544925254104088</v>
      </c>
      <c r="EB42" s="134">
        <v>0.49</v>
      </c>
      <c r="EC42" s="134">
        <v>0.42700781561493845</v>
      </c>
      <c r="ED42" s="134">
        <v>0.2863236617725838</v>
      </c>
      <c r="EE42" s="134">
        <v>0.5</v>
      </c>
      <c r="EF42" s="224">
        <f>'【印刷しない】第３表歳入の状況(H28'!CB42/'【印刷しない】第３表歳入の状況(H28'!CS42*100</f>
        <v>0.3982574059520714</v>
      </c>
      <c r="EG42" s="134">
        <v>7.49</v>
      </c>
      <c r="EH42" s="134">
        <v>5.010139292007323</v>
      </c>
      <c r="EI42" s="134">
        <v>3.196943524133096</v>
      </c>
      <c r="EJ42" s="134">
        <v>4.3</v>
      </c>
      <c r="EK42" s="224">
        <f>'【印刷しない】第３表歳入の状況(H28'!CO42/'【印刷しない】第３表歳入の状況(H28'!CS42*100</f>
        <v>10.310938859585793</v>
      </c>
      <c r="EL42" s="37"/>
    </row>
    <row r="43" spans="1:142" s="38" customFormat="1" ht="32.25" customHeight="1">
      <c r="A43" s="64" t="s">
        <v>48</v>
      </c>
      <c r="B43" s="133">
        <v>20.939084851408442</v>
      </c>
      <c r="C43" s="133">
        <v>21.288565480443268</v>
      </c>
      <c r="D43" s="55">
        <v>20.363800384803874</v>
      </c>
      <c r="E43" s="55">
        <v>21.6</v>
      </c>
      <c r="F43" s="224">
        <f>'【印刷しない】第３表歳入の状況(H28'!$B43/'【印刷しない】第３表歳入の状況(H28'!$CS43*100</f>
        <v>26.91127946867905</v>
      </c>
      <c r="G43" s="134">
        <v>1.1132624765680037</v>
      </c>
      <c r="H43" s="134">
        <v>1.018912211891594</v>
      </c>
      <c r="I43" s="55">
        <v>0.9016115738930004</v>
      </c>
      <c r="J43" s="55">
        <v>1</v>
      </c>
      <c r="K43" s="224">
        <f>'【印刷しない】第３表歳入の状況(H28'!$C43/'【印刷しない】第３表歳入の状況(H28'!$CS43*100</f>
        <v>1.2073527017196795</v>
      </c>
      <c r="L43" s="134">
        <v>0.035454675740304586</v>
      </c>
      <c r="M43" s="134">
        <v>0.03444090794559935</v>
      </c>
      <c r="N43" s="55">
        <v>0.02981353415122897</v>
      </c>
      <c r="O43" s="55">
        <v>0</v>
      </c>
      <c r="P43" s="224">
        <f>'【印刷しない】第３表歳入の状況(H28'!$I43/'【印刷しない】第３表歳入の状況(H28'!$CS43*100</f>
        <v>0.02115487764654845</v>
      </c>
      <c r="Q43" s="134">
        <v>0.04</v>
      </c>
      <c r="R43" s="134">
        <v>0.044789951897170166</v>
      </c>
      <c r="S43" s="134">
        <v>0.08279497476726765</v>
      </c>
      <c r="T43" s="134">
        <v>0.1</v>
      </c>
      <c r="U43" s="224">
        <f>'【印刷しない】第３表歳入の状況(H28'!$J43/'【印刷しない】第３表歳入の状況(H28'!$CS43*100</f>
        <v>0.058795313098740504</v>
      </c>
      <c r="V43" s="134">
        <v>0</v>
      </c>
      <c r="W43" s="134">
        <v>0.060249391241413694</v>
      </c>
      <c r="X43" s="134">
        <v>0.043609636931184984</v>
      </c>
      <c r="Y43" s="134">
        <v>0.1</v>
      </c>
      <c r="Z43" s="224">
        <f>'【印刷しない】第３表歳入の状況(H28'!K43/'【印刷しない】第３表歳入の状況(H28'!CS43*100</f>
        <v>0.03163702422817155</v>
      </c>
      <c r="AA43" s="134">
        <v>1.67</v>
      </c>
      <c r="AB43" s="134">
        <v>1.5948774501534206</v>
      </c>
      <c r="AC43" s="134">
        <v>1.8117137632693403</v>
      </c>
      <c r="AD43" s="134">
        <v>3.2</v>
      </c>
      <c r="AE43" s="224">
        <f>'【印刷しない】第３表歳入の状況(H28'!L43/'【印刷しない】第３表歳入の状況(H28'!CS43*100</f>
        <v>3.5209411252369947</v>
      </c>
      <c r="AF43" s="134">
        <v>0.19</v>
      </c>
      <c r="AG43" s="134">
        <v>0.15304548981955962</v>
      </c>
      <c r="AH43" s="134">
        <v>0.12536737975292034</v>
      </c>
      <c r="AI43" s="134">
        <v>0.1</v>
      </c>
      <c r="AJ43" s="224">
        <f>'【印刷しない】第３表歳入の状況(H28'!M43/'【印刷しない】第３表歳入の状況(H28'!CS43*100</f>
        <v>0.28336339207980915</v>
      </c>
      <c r="AK43" s="134">
        <v>0</v>
      </c>
      <c r="AL43" s="134">
        <v>0</v>
      </c>
      <c r="AM43" s="134">
        <v>0</v>
      </c>
      <c r="AN43" s="134">
        <v>0</v>
      </c>
      <c r="AO43" s="224">
        <f>'【印刷しない】第３表歳入の状況(H28'!N43/'【印刷しない】第３表歳入の状況(H28'!CS43*100</f>
        <v>0</v>
      </c>
      <c r="AP43" s="134">
        <v>0.31</v>
      </c>
      <c r="AQ43" s="134">
        <v>0.2791578147317901</v>
      </c>
      <c r="AR43" s="134">
        <v>0.12127352623338582</v>
      </c>
      <c r="AS43" s="134">
        <v>0.2</v>
      </c>
      <c r="AT43" s="224">
        <f>'【印刷しない】第３表歳入の状況(H28'!O43/'【印刷しない】第３表歳入の状況(H28'!CS43*100</f>
        <v>0.20404451243545887</v>
      </c>
      <c r="AU43" s="134">
        <v>0.07</v>
      </c>
      <c r="AV43" s="134">
        <v>0.07202895127780604</v>
      </c>
      <c r="AW43" s="134">
        <v>0.07695710293223634</v>
      </c>
      <c r="AX43" s="134">
        <v>0.1</v>
      </c>
      <c r="AY43" s="224">
        <f>'【印刷しない】第３表歳入の状況(H28'!P43/'【印刷しない】第３表歳入の状況(H28'!CS43*100</f>
        <v>0.20404451243545887</v>
      </c>
      <c r="AZ43" s="134">
        <v>23.29</v>
      </c>
      <c r="BA43" s="134">
        <v>21.66609347366992</v>
      </c>
      <c r="BB43" s="134">
        <v>18.243009859853444</v>
      </c>
      <c r="BC43" s="134">
        <v>20</v>
      </c>
      <c r="BD43" s="224">
        <f>'【印刷しない】第３表歳入の状況(H28'!S43/'【印刷しない】第３表歳入の状況(H28'!CS43*100</f>
        <v>21.488996068837686</v>
      </c>
      <c r="BE43" s="134">
        <v>17.72</v>
      </c>
      <c r="BF43" s="134">
        <v>17.32910413584891</v>
      </c>
      <c r="BG43" s="134">
        <v>15.32934271345935</v>
      </c>
      <c r="BH43" s="134">
        <v>17</v>
      </c>
      <c r="BI43" s="224">
        <f>'【印刷しない】第３表歳入の状況(H28'!T43/'【印刷しない】第３表歳入の状況(H28'!CS43*100</f>
        <v>18.210526052481963</v>
      </c>
      <c r="BJ43" s="134">
        <v>1.39</v>
      </c>
      <c r="BK43" s="134">
        <v>1.465252961612249</v>
      </c>
      <c r="BL43" s="134">
        <v>1.8584993493434825</v>
      </c>
      <c r="BM43" s="134">
        <v>2.1</v>
      </c>
      <c r="BN43" s="224">
        <f>'【印刷しない】第３表歳入の状況(H28'!U43/'【印刷しない】第３表歳入の状況(H28'!CS43*100</f>
        <v>1.8144476617487533</v>
      </c>
      <c r="BO43" s="143">
        <v>4.18</v>
      </c>
      <c r="BP43" s="143">
        <v>2.8717363762087613</v>
      </c>
      <c r="BQ43" s="143">
        <v>1.0551677970506081</v>
      </c>
      <c r="BR43" s="143">
        <v>1</v>
      </c>
      <c r="BS43" s="226">
        <f>'【印刷しない】第３表歳入の状況(H28'!V43/'【印刷しない】第３表歳入の状況(H28'!CS43*100</f>
        <v>1.4640223546069688</v>
      </c>
      <c r="BT43" s="134">
        <v>47.64</v>
      </c>
      <c r="BU43" s="134">
        <v>46.21</v>
      </c>
      <c r="BV43" s="134">
        <v>41.8</v>
      </c>
      <c r="BW43" s="134">
        <v>46.4</v>
      </c>
      <c r="BX43" s="224">
        <f>'【印刷しない】第３表歳入の状況(H28'!DN43</f>
        <v>56.61</v>
      </c>
      <c r="BY43" s="134">
        <v>0.03</v>
      </c>
      <c r="BZ43" s="134">
        <v>0.022898122985315406</v>
      </c>
      <c r="CA43" s="134">
        <v>0.017284139410949553</v>
      </c>
      <c r="CB43" s="134">
        <v>0</v>
      </c>
      <c r="CC43" s="224">
        <f>'【印刷しない】第３表歳入の状況(H28'!W43/'【印刷しない】第３表歳入の状況(H28'!CS43*100</f>
        <v>0.025014213433418774</v>
      </c>
      <c r="CD43" s="134">
        <v>0.1</v>
      </c>
      <c r="CE43" s="134">
        <v>0.0797537381358422</v>
      </c>
      <c r="CF43" s="134">
        <v>0.07229414869922393</v>
      </c>
      <c r="CG43" s="134">
        <v>0.1</v>
      </c>
      <c r="CH43" s="224">
        <f>'【印刷しない】第３表歳入の状況(H28'!X43/'【印刷しない】第３表歳入の状況(H28'!CS43*100</f>
        <v>0.2812312281728654</v>
      </c>
      <c r="CI43" s="134">
        <v>1.14</v>
      </c>
      <c r="CJ43" s="134">
        <v>1.48602997454076</v>
      </c>
      <c r="CK43" s="134">
        <v>1.089414809340705</v>
      </c>
      <c r="CL43" s="134">
        <v>1.2</v>
      </c>
      <c r="CM43" s="224">
        <f>'【印刷しない】第３表歳入の状況(H28'!Z43/'【印刷しない】第３表歳入の状況(H28'!CS43*100</f>
        <v>1.5283565292516808</v>
      </c>
      <c r="CN43" s="134">
        <v>0.1</v>
      </c>
      <c r="CO43" s="134">
        <v>0.08768570318547321</v>
      </c>
      <c r="CP43" s="134">
        <v>0.08531921180285507</v>
      </c>
      <c r="CQ43" s="134">
        <v>0.1</v>
      </c>
      <c r="CR43" s="224">
        <f>'【印刷しない】第３表歳入の状況(H28'!AG43/'【印刷しない】第３表歳入の状況(H28'!CS43*100</f>
        <v>0.10707274502523875</v>
      </c>
      <c r="CS43" s="134">
        <v>14.48</v>
      </c>
      <c r="CT43" s="134">
        <v>15.703732029018363</v>
      </c>
      <c r="CU43" s="134">
        <v>21.239848321809195</v>
      </c>
      <c r="CV43" s="134">
        <v>10.6</v>
      </c>
      <c r="CW43" s="224">
        <f>'【印刷しない】第３表歳入の状況(H28'!AJ43/'【印刷しない】第３表歳入の状況(H28'!CS43*100</f>
        <v>11.933078164533253</v>
      </c>
      <c r="CX43" s="134">
        <v>0</v>
      </c>
      <c r="CY43" s="134">
        <v>0</v>
      </c>
      <c r="CZ43" s="134">
        <v>0</v>
      </c>
      <c r="DA43" s="134">
        <v>0</v>
      </c>
      <c r="DB43" s="224">
        <f>'【印刷しない】第３表歳入の状況(H28'!AX43/'【印刷しない】第３表歳入の状況(H28'!CS43*100</f>
        <v>0</v>
      </c>
      <c r="DC43" s="134">
        <v>20.69</v>
      </c>
      <c r="DD43" s="134">
        <v>17.20081150711085</v>
      </c>
      <c r="DE43" s="134">
        <v>15.171371370250409</v>
      </c>
      <c r="DF43" s="134">
        <v>18.7</v>
      </c>
      <c r="DG43" s="224">
        <f>'【印刷しない】第３表歳入の状況(H28'!AY43/'【印刷しない】第３表歳入の状況(H28'!CS43*100</f>
        <v>10.154079216678715</v>
      </c>
      <c r="DH43" s="134">
        <v>0</v>
      </c>
      <c r="DI43" s="134">
        <v>0.10188234212380534</v>
      </c>
      <c r="DJ43" s="134">
        <v>0.06377599608458709</v>
      </c>
      <c r="DK43" s="134">
        <v>0.2</v>
      </c>
      <c r="DL43" s="224">
        <f>'【印刷しない】第３表歳入の状況(H28'!BQ43/'【印刷しない】第３表歳入の状況(H28'!CS43*100</f>
        <v>0.4171298762975677</v>
      </c>
      <c r="DM43" s="134">
        <v>0.08</v>
      </c>
      <c r="DN43" s="134">
        <v>0.03569384272333957</v>
      </c>
      <c r="DO43" s="134">
        <v>0.02095575691725854</v>
      </c>
      <c r="DP43" s="134">
        <v>0.2</v>
      </c>
      <c r="DQ43" s="224">
        <f>'【印刷しない】第３表歳入の状況(H28'!BW43/'【印刷しない】第３表歳入の状況(H28'!CS43*100</f>
        <v>0.16517718937200865</v>
      </c>
      <c r="DR43" s="134">
        <v>5.42</v>
      </c>
      <c r="DS43" s="134">
        <v>8.000787671753187</v>
      </c>
      <c r="DT43" s="134">
        <v>7.861658225465036</v>
      </c>
      <c r="DU43" s="134">
        <v>7.2</v>
      </c>
      <c r="DV43" s="224">
        <f>'【印刷しない】第３表歳入の状況(H28'!BX43/'【印刷しない】第３表歳入の状況(H28'!CS43*100</f>
        <v>8.55044181652265</v>
      </c>
      <c r="DW43" s="134">
        <v>2.75</v>
      </c>
      <c r="DX43" s="134">
        <v>3.115259541986239</v>
      </c>
      <c r="DY43" s="134">
        <v>5.063637851475912</v>
      </c>
      <c r="DZ43" s="134">
        <v>3.1</v>
      </c>
      <c r="EA43" s="224">
        <f>'【印刷しない】第３表歳入の状況(H28'!BY43/'【印刷しない】第３表歳入の状況(H28'!CS43*100</f>
        <v>3.8033277718398804</v>
      </c>
      <c r="EB43" s="134">
        <v>1.64</v>
      </c>
      <c r="EC43" s="134">
        <v>1.2841397596456738</v>
      </c>
      <c r="ED43" s="134">
        <v>0.9742728843428553</v>
      </c>
      <c r="EE43" s="134">
        <v>1</v>
      </c>
      <c r="EF43" s="224">
        <f>'【印刷しない】第３表歳入の状況(H28'!CB43/'【印刷しない】第３表歳入の状況(H28'!CS43*100</f>
        <v>0.8290782369553558</v>
      </c>
      <c r="EG43" s="134">
        <v>5.9</v>
      </c>
      <c r="EH43" s="134">
        <v>6.66916464371961</v>
      </c>
      <c r="EI43" s="134">
        <v>6.540215547813134</v>
      </c>
      <c r="EJ43" s="134">
        <v>11.1</v>
      </c>
      <c r="EK43" s="224">
        <f>'【印刷しない】第３表歳入の状況(H28'!CO43/'【印刷しない】第３表歳入の状況(H28'!CS43*100</f>
        <v>8.353508487620406</v>
      </c>
      <c r="EL43" s="37"/>
    </row>
    <row r="44" spans="1:142" s="38" customFormat="1" ht="32.25" customHeight="1">
      <c r="A44" s="64" t="s">
        <v>49</v>
      </c>
      <c r="B44" s="133">
        <v>20.685232057009234</v>
      </c>
      <c r="C44" s="133">
        <v>24.15685725744934</v>
      </c>
      <c r="D44" s="55">
        <v>28.795102960363884</v>
      </c>
      <c r="E44" s="55">
        <v>27.1</v>
      </c>
      <c r="F44" s="224">
        <f>'【印刷しない】第３表歳入の状況(H28'!$B44/'【印刷しない】第３表歳入の状況(H28'!$CS44*100</f>
        <v>28.725778703975884</v>
      </c>
      <c r="G44" s="134">
        <v>0.6469301045150689</v>
      </c>
      <c r="H44" s="134">
        <v>0.7114729242441554</v>
      </c>
      <c r="I44" s="55">
        <v>0.7573931334577164</v>
      </c>
      <c r="J44" s="55">
        <v>0.7</v>
      </c>
      <c r="K44" s="224">
        <f>'【印刷しない】第３表歳入の状況(H28'!$C44/'【印刷しない】第３表歳入の状況(H28'!$CS44*100</f>
        <v>0.7947612206133351</v>
      </c>
      <c r="L44" s="134">
        <v>0.03246182731552274</v>
      </c>
      <c r="M44" s="134">
        <v>0.03877987064196317</v>
      </c>
      <c r="N44" s="55">
        <v>0.040589262216909686</v>
      </c>
      <c r="O44" s="55">
        <v>0</v>
      </c>
      <c r="P44" s="224">
        <f>'【印刷しない】第３表歳入の状況(H28'!$I44/'【印刷しない】第３表歳入の状況(H28'!$CS44*100</f>
        <v>0.021598000609942228</v>
      </c>
      <c r="Q44" s="134">
        <v>0.03</v>
      </c>
      <c r="R44" s="134">
        <v>0.050714047083923686</v>
      </c>
      <c r="S44" s="134">
        <v>0.1137276967350292</v>
      </c>
      <c r="T44" s="134">
        <v>0.1</v>
      </c>
      <c r="U44" s="224">
        <f>'【印刷しない】第３表歳入の状況(H28'!$J44/'【印刷しない】第３表歳入の状況(H28'!$CS44*100</f>
        <v>0.06000543269524826</v>
      </c>
      <c r="V44" s="134">
        <v>0</v>
      </c>
      <c r="W44" s="134">
        <v>0.0685036614475114</v>
      </c>
      <c r="X44" s="134">
        <v>0.05996046330913993</v>
      </c>
      <c r="Y44" s="134">
        <v>0.1</v>
      </c>
      <c r="Z44" s="224">
        <f>'【印刷しない】第３表歳入の状況(H28'!K44/'【印刷しない】第３表歳入の状況(H28'!CS44*100</f>
        <v>0.03192379423052285</v>
      </c>
      <c r="AA44" s="134">
        <v>1.56</v>
      </c>
      <c r="AB44" s="134">
        <v>1.7900520327611753</v>
      </c>
      <c r="AC44" s="134">
        <v>2.4109438537886736</v>
      </c>
      <c r="AD44" s="134">
        <v>3.7</v>
      </c>
      <c r="AE44" s="224">
        <f>'【印刷しない】第３表歳入の状況(H28'!L44/'【印刷しない】第３表歳入の状況(H28'!CS44*100</f>
        <v>3.499257489272687</v>
      </c>
      <c r="AF44" s="134">
        <v>0.22</v>
      </c>
      <c r="AG44" s="134">
        <v>0.2832319982810816</v>
      </c>
      <c r="AH44" s="134">
        <v>0.26492026841402766</v>
      </c>
      <c r="AI44" s="134">
        <v>0.3</v>
      </c>
      <c r="AJ44" s="224">
        <f>'【印刷しない】第３表歳入の状況(H28'!M44/'【印刷しない】第３表歳入の状況(H28'!CS44*100</f>
        <v>0.3482659941387349</v>
      </c>
      <c r="AK44" s="134">
        <v>0</v>
      </c>
      <c r="AL44" s="134">
        <v>0</v>
      </c>
      <c r="AM44" s="134">
        <v>0</v>
      </c>
      <c r="AN44" s="134">
        <v>0</v>
      </c>
      <c r="AO44" s="224">
        <f>'【印刷しない】第３表歳入の状況(H28'!N44/'【印刷しない】第３表歳入の状況(H28'!CS44*100</f>
        <v>0</v>
      </c>
      <c r="AP44" s="134">
        <v>0.18</v>
      </c>
      <c r="AQ44" s="134">
        <v>0.19564854123301378</v>
      </c>
      <c r="AR44" s="134">
        <v>0.10224383773626616</v>
      </c>
      <c r="AS44" s="134">
        <v>0.1</v>
      </c>
      <c r="AT44" s="224">
        <f>'【印刷しない】第３表歳入の状況(H28'!O44/'【印刷しない】第３表歳入の状況(H28'!CS44*100</f>
        <v>0.13480033997428298</v>
      </c>
      <c r="AU44" s="134">
        <v>0.05</v>
      </c>
      <c r="AV44" s="134">
        <v>0.05546538760083728</v>
      </c>
      <c r="AW44" s="134">
        <v>0.06269603794366994</v>
      </c>
      <c r="AX44" s="134">
        <v>0.1</v>
      </c>
      <c r="AY44" s="224">
        <f>'【印刷しない】第３表歳入の状況(H28'!P44/'【印刷しない】第３表歳入の状況(H28'!CS44*100</f>
        <v>0.13480033997428298</v>
      </c>
      <c r="AZ44" s="134">
        <v>18.06</v>
      </c>
      <c r="BA44" s="134">
        <v>19.85994586449152</v>
      </c>
      <c r="BB44" s="134">
        <v>23.883566167301634</v>
      </c>
      <c r="BC44" s="134">
        <v>25.9</v>
      </c>
      <c r="BD44" s="224">
        <f>'【印刷しない】第３表歳入の状況(H28'!S44/'【印刷しない】第３表歳入の状況(H28'!CS44*100</f>
        <v>27.26094269269294</v>
      </c>
      <c r="BE44" s="134">
        <v>15.73</v>
      </c>
      <c r="BF44" s="134">
        <v>16.565678970901825</v>
      </c>
      <c r="BG44" s="134">
        <v>20.465222653557387</v>
      </c>
      <c r="BH44" s="134">
        <v>19.3</v>
      </c>
      <c r="BI44" s="224">
        <f>'【印刷しない】第３表歳入の状況(H28'!T44/'【印刷しない】第３表歳入の状況(H28'!CS44*100</f>
        <v>21.15575718084081</v>
      </c>
      <c r="BJ44" s="134">
        <v>2.07</v>
      </c>
      <c r="BK44" s="134">
        <v>1.7839608886520248</v>
      </c>
      <c r="BL44" s="134">
        <v>2.186571189094583</v>
      </c>
      <c r="BM44" s="134">
        <v>2.3</v>
      </c>
      <c r="BN44" s="224">
        <f>'【印刷しない】第３表歳入の状況(H28'!U44/'【印刷しない】第３表歳入の状況(H28'!CS44*100</f>
        <v>2.3270609669604267</v>
      </c>
      <c r="BO44" s="143">
        <v>0.27</v>
      </c>
      <c r="BP44" s="143">
        <v>1.5103060049376724</v>
      </c>
      <c r="BQ44" s="143">
        <v>1.231772324649666</v>
      </c>
      <c r="BR44" s="143">
        <v>4.3</v>
      </c>
      <c r="BS44" s="226">
        <f>'【印刷しない】第３表歳入の状況(H28'!V44/'【印刷しない】第３表歳入の状況(H28'!CS44*100</f>
        <v>3.7781245448917056</v>
      </c>
      <c r="BT44" s="134">
        <v>41.46</v>
      </c>
      <c r="BU44" s="134">
        <v>47.21</v>
      </c>
      <c r="BV44" s="134">
        <v>56.49</v>
      </c>
      <c r="BW44" s="134">
        <v>58.1</v>
      </c>
      <c r="BX44" s="224">
        <f>'【印刷しない】第３表歳入の状況(H28'!DN44</f>
        <v>62.47</v>
      </c>
      <c r="BY44" s="134">
        <v>0.02</v>
      </c>
      <c r="BZ44" s="134">
        <v>0.021709780429761853</v>
      </c>
      <c r="CA44" s="134">
        <v>0.019232339435655117</v>
      </c>
      <c r="CB44" s="134">
        <v>0</v>
      </c>
      <c r="CC44" s="224">
        <f>'【印刷しない】第３表歳入の状況(H28'!W44/'【印刷しない】第３表歳入の状況(H28'!CS44*100</f>
        <v>0.020637461668492868</v>
      </c>
      <c r="CD44" s="134">
        <v>0.49</v>
      </c>
      <c r="CE44" s="134">
        <v>0.6432297801618012</v>
      </c>
      <c r="CF44" s="134">
        <v>0.6302652868631874</v>
      </c>
      <c r="CG44" s="134">
        <v>0.6</v>
      </c>
      <c r="CH44" s="224">
        <f>'【印刷しない】第３表歳入の状況(H28'!X44/'【印刷しない】第３表歳入の状況(H28'!CS44*100</f>
        <v>0.651697420628054</v>
      </c>
      <c r="CI44" s="134">
        <v>0.71</v>
      </c>
      <c r="CJ44" s="134">
        <v>0.864632323778921</v>
      </c>
      <c r="CK44" s="134">
        <v>1.0066498070100696</v>
      </c>
      <c r="CL44" s="134">
        <v>1</v>
      </c>
      <c r="CM44" s="224">
        <f>'【印刷しない】第３表歳入の状況(H28'!Z44/'【印刷しない】第３表歳入の状況(H28'!CS44*100</f>
        <v>0.9832387367274353</v>
      </c>
      <c r="CN44" s="134">
        <v>0.08</v>
      </c>
      <c r="CO44" s="134">
        <v>0.10875979715869837</v>
      </c>
      <c r="CP44" s="134">
        <v>0.11228353550664785</v>
      </c>
      <c r="CQ44" s="134">
        <v>0.1</v>
      </c>
      <c r="CR44" s="224">
        <f>'【印刷しない】第３表歳入の状況(H28'!AG44/'【印刷しない】第３表歳入の状況(H28'!CS44*100</f>
        <v>0.13423531706754807</v>
      </c>
      <c r="CS44" s="134">
        <v>9.41</v>
      </c>
      <c r="CT44" s="134">
        <v>12.923187199218747</v>
      </c>
      <c r="CU44" s="134">
        <v>11.100961866922765</v>
      </c>
      <c r="CV44" s="134">
        <v>11</v>
      </c>
      <c r="CW44" s="224">
        <f>'【印刷しない】第３表歳入の状況(H28'!AJ44/'【印刷しない】第３表歳入の状況(H28'!CS44*100</f>
        <v>10.90868537674103</v>
      </c>
      <c r="CX44" s="134">
        <v>0</v>
      </c>
      <c r="CY44" s="134">
        <v>0</v>
      </c>
      <c r="CZ44" s="134">
        <v>0</v>
      </c>
      <c r="DA44" s="134">
        <v>0</v>
      </c>
      <c r="DB44" s="224">
        <f>'【印刷しない】第３表歳入の状況(H28'!AX44/'【印刷しない】第３表歳入の状況(H28'!CS44*100</f>
        <v>0</v>
      </c>
      <c r="DC44" s="134">
        <v>17.77</v>
      </c>
      <c r="DD44" s="134">
        <v>12.805780706654593</v>
      </c>
      <c r="DE44" s="134">
        <v>11.20215035606906</v>
      </c>
      <c r="DF44" s="134">
        <v>12</v>
      </c>
      <c r="DG44" s="224">
        <f>'【印刷しない】第３表歳入の状況(H28'!AY44/'【印刷しない】第３表歳入の状況(H28'!CS44*100</f>
        <v>9.553520311655335</v>
      </c>
      <c r="DH44" s="134">
        <v>0</v>
      </c>
      <c r="DI44" s="134">
        <v>0.1531718051235826</v>
      </c>
      <c r="DJ44" s="134">
        <v>0.154997381069157</v>
      </c>
      <c r="DK44" s="134">
        <v>0.1</v>
      </c>
      <c r="DL44" s="224">
        <f>'【印刷しない】第３表歳入の状況(H28'!BQ44/'【印刷しない】第３表歳入の状況(H28'!CS44*100</f>
        <v>0.12708777729735138</v>
      </c>
      <c r="DM44" s="134">
        <v>0.07</v>
      </c>
      <c r="DN44" s="134">
        <v>0.10243294686202492</v>
      </c>
      <c r="DO44" s="134">
        <v>0.10835375062557176</v>
      </c>
      <c r="DP44" s="134">
        <v>0.1</v>
      </c>
      <c r="DQ44" s="224">
        <f>'【印刷しない】第３表歳入の状況(H28'!BW44/'【印刷しない】第３表歳入の状況(H28'!CS44*100</f>
        <v>0.1599579848966552</v>
      </c>
      <c r="DR44" s="134">
        <v>4.97</v>
      </c>
      <c r="DS44" s="134">
        <v>0.895708323765523</v>
      </c>
      <c r="DT44" s="134">
        <v>5.69268915595997</v>
      </c>
      <c r="DU44" s="134">
        <v>3.6</v>
      </c>
      <c r="DV44" s="224">
        <f>'【印刷しない】第３表歳入の状況(H28'!BX44/'【印刷しない】第３表歳入の状況(H28'!CS44*100</f>
        <v>3.30528512539059</v>
      </c>
      <c r="DW44" s="134">
        <v>3.53</v>
      </c>
      <c r="DX44" s="134">
        <v>7.640788236226726</v>
      </c>
      <c r="DY44" s="134">
        <v>1.8497900134029273</v>
      </c>
      <c r="DZ44" s="134">
        <v>2.9</v>
      </c>
      <c r="EA44" s="224">
        <f>'【印刷しない】第３表歳入の状況(H28'!BY44/'【印刷しない】第３表歳入の状況(H28'!CS44*100</f>
        <v>3.912176229514565</v>
      </c>
      <c r="EB44" s="134">
        <v>2.45</v>
      </c>
      <c r="EC44" s="134">
        <v>2.858185635494275</v>
      </c>
      <c r="ED44" s="134">
        <v>3.5677864285504013</v>
      </c>
      <c r="EE44" s="134">
        <v>2.8</v>
      </c>
      <c r="EF44" s="224">
        <f>'【印刷しない】第３表歳入の状況(H28'!CB44/'【印刷しない】第３表歳入の状況(H28'!CS44*100</f>
        <v>2.958050298056646</v>
      </c>
      <c r="EG44" s="134">
        <v>18.96</v>
      </c>
      <c r="EH44" s="134">
        <v>13.771741879890826</v>
      </c>
      <c r="EI44" s="134">
        <v>8.063696397317637</v>
      </c>
      <c r="EJ44" s="134">
        <v>7.6</v>
      </c>
      <c r="EK44" s="224">
        <f>'【印刷しない】第３表歳入の状況(H28'!CO44/'【印刷しない】第３表歳入の状況(H28'!CS44*100</f>
        <v>6.329669112697915</v>
      </c>
      <c r="EL44" s="37"/>
    </row>
    <row r="45" spans="1:142" s="38" customFormat="1" ht="32.25" customHeight="1">
      <c r="A45" s="64" t="s">
        <v>50</v>
      </c>
      <c r="B45" s="133">
        <v>14.46030804643116</v>
      </c>
      <c r="C45" s="133">
        <v>16.598328535565273</v>
      </c>
      <c r="D45" s="55">
        <v>16.268901854582822</v>
      </c>
      <c r="E45" s="55">
        <v>20.3</v>
      </c>
      <c r="F45" s="224">
        <f>'【印刷しない】第３表歳入の状況(H28'!$B45/'【印刷しない】第３表歳入の状況(H28'!$CS45*100</f>
        <v>13.35063667675421</v>
      </c>
      <c r="G45" s="134">
        <v>0.6749249024623467</v>
      </c>
      <c r="H45" s="134">
        <v>0.6488390396502149</v>
      </c>
      <c r="I45" s="55">
        <v>0.5793409856215782</v>
      </c>
      <c r="J45" s="55">
        <v>0.7</v>
      </c>
      <c r="K45" s="224">
        <f>'【印刷しない】第３表歳入の状況(H28'!$C45/'【印刷しない】第３表歳入の状況(H28'!$CS45*100</f>
        <v>0.5565476585274388</v>
      </c>
      <c r="L45" s="134">
        <v>0.021210520254099984</v>
      </c>
      <c r="M45" s="134">
        <v>0.022039876626451668</v>
      </c>
      <c r="N45" s="55">
        <v>0.01964882886604232</v>
      </c>
      <c r="O45" s="55">
        <v>0</v>
      </c>
      <c r="P45" s="224">
        <f>'【印刷しない】第３表歳入の状況(H28'!$I45/'【印刷しない】第３表歳入の状況(H28'!$CS45*100</f>
        <v>0.009715876926011266</v>
      </c>
      <c r="Q45" s="134">
        <v>0.02</v>
      </c>
      <c r="R45" s="134">
        <v>0.028778314917699825</v>
      </c>
      <c r="S45" s="134">
        <v>0.054541439418719244</v>
      </c>
      <c r="T45" s="134">
        <v>0</v>
      </c>
      <c r="U45" s="224">
        <f>'【印刷しない】第３表歳入の状況(H28'!$J45/'【印刷しない】第３表歳入の状況(H28'!$CS45*100</f>
        <v>0.027032366059824706</v>
      </c>
      <c r="V45" s="134">
        <v>0</v>
      </c>
      <c r="W45" s="134">
        <v>0.038896339182712444</v>
      </c>
      <c r="X45" s="134">
        <v>0.028787369725076756</v>
      </c>
      <c r="Y45" s="134">
        <v>0</v>
      </c>
      <c r="Z45" s="224">
        <f>'【印刷しない】第３表歳入の状況(H28'!K45/'【印刷しない】第３表歳入の状況(H28'!CS45*100</f>
        <v>0.014430407611511199</v>
      </c>
      <c r="AA45" s="134">
        <v>1.21</v>
      </c>
      <c r="AB45" s="134">
        <v>1.2113638682036112</v>
      </c>
      <c r="AC45" s="134">
        <v>1.3672068581174877</v>
      </c>
      <c r="AD45" s="134">
        <v>2.4</v>
      </c>
      <c r="AE45" s="224">
        <f>'【印刷しない】第３表歳入の状況(H28'!L45/'【印刷しない】第３表歳入の状況(H28'!CS45*100</f>
        <v>1.8188408421048101</v>
      </c>
      <c r="AF45" s="134">
        <v>0</v>
      </c>
      <c r="AG45" s="134">
        <v>0</v>
      </c>
      <c r="AH45" s="134">
        <v>0</v>
      </c>
      <c r="AI45" s="134">
        <v>0</v>
      </c>
      <c r="AJ45" s="224">
        <f>'【印刷しない】第３表歳入の状況(H28'!M45/'【印刷しない】第３表歳入の状況(H28'!CS45*100</f>
        <v>0</v>
      </c>
      <c r="AK45" s="134">
        <v>0</v>
      </c>
      <c r="AL45" s="134">
        <v>0</v>
      </c>
      <c r="AM45" s="134">
        <v>0</v>
      </c>
      <c r="AN45" s="134">
        <v>0</v>
      </c>
      <c r="AO45" s="224">
        <f>'【印刷しない】第３表歳入の状況(H28'!N45/'【印刷しない】第３表歳入の状況(H28'!CS45*100</f>
        <v>0</v>
      </c>
      <c r="AP45" s="134">
        <v>0.19</v>
      </c>
      <c r="AQ45" s="134">
        <v>0.17822650938944357</v>
      </c>
      <c r="AR45" s="134">
        <v>0.07807366514029206</v>
      </c>
      <c r="AS45" s="134">
        <v>0.1</v>
      </c>
      <c r="AT45" s="224">
        <f>'【印刷しない】第３表歳入の状況(H28'!O45/'【印刷しない】第３表歳入の状況(H28'!CS45*100</f>
        <v>0.09427268773781043</v>
      </c>
      <c r="AU45" s="134">
        <v>0.03</v>
      </c>
      <c r="AV45" s="134">
        <v>0.027948968666469284</v>
      </c>
      <c r="AW45" s="134">
        <v>0.01997727536626132</v>
      </c>
      <c r="AX45" s="134">
        <v>0</v>
      </c>
      <c r="AY45" s="224">
        <f>'【印刷しない】第３表歳入の状況(H28'!P45/'【印刷しない】第３表歳入の状況(H28'!CS45*100</f>
        <v>0.09427268773781043</v>
      </c>
      <c r="AZ45" s="134">
        <v>31.48</v>
      </c>
      <c r="BA45" s="134">
        <v>33.5763110512876</v>
      </c>
      <c r="BB45" s="134">
        <v>30.54175704580534</v>
      </c>
      <c r="BC45" s="134">
        <v>38.5</v>
      </c>
      <c r="BD45" s="224">
        <f>'【印刷しない】第３表歳入の状況(H28'!S45/'【印刷しない】第３表歳入の状況(H28'!CS45*100</f>
        <v>29.433334922769532</v>
      </c>
      <c r="BE45" s="134">
        <v>26.58</v>
      </c>
      <c r="BF45" s="134">
        <v>29.656219391939914</v>
      </c>
      <c r="BG45" s="134">
        <v>25.92107507881267</v>
      </c>
      <c r="BH45" s="134">
        <v>31.7</v>
      </c>
      <c r="BI45" s="224">
        <f>'【印刷しない】第３表歳入の状況(H28'!T45/'【印刷しない】第３表歳入の状況(H28'!CS45*100</f>
        <v>23.77216949795447</v>
      </c>
      <c r="BJ45" s="134">
        <v>2.82</v>
      </c>
      <c r="BK45" s="134">
        <v>2.614265253128916</v>
      </c>
      <c r="BL45" s="134">
        <v>2.697183339416034</v>
      </c>
      <c r="BM45" s="134">
        <v>2.6</v>
      </c>
      <c r="BN45" s="224">
        <f>'【印刷しない】第３表歳入の状況(H28'!U45/'【印刷しない】第３表歳入の状況(H28'!CS45*100</f>
        <v>2.386950752693646</v>
      </c>
      <c r="BO45" s="143">
        <v>2.08</v>
      </c>
      <c r="BP45" s="143">
        <v>1.3058264062187699</v>
      </c>
      <c r="BQ45" s="143">
        <v>1.9234986275766388</v>
      </c>
      <c r="BR45" s="143">
        <v>4.2</v>
      </c>
      <c r="BS45" s="226">
        <f>'【印刷しない】第３表歳入の状況(H28'!V45/'【印刷しない】第３表歳入の状況(H28'!CS45*100</f>
        <v>3.2742146721214205</v>
      </c>
      <c r="BT45" s="134">
        <v>48.08</v>
      </c>
      <c r="BU45" s="134">
        <v>52.33</v>
      </c>
      <c r="BV45" s="134">
        <v>48.96</v>
      </c>
      <c r="BW45" s="134">
        <v>62.2</v>
      </c>
      <c r="BX45" s="224">
        <f>'【印刷しない】第３表歳入の状況(H28'!DN45</f>
        <v>53.03</v>
      </c>
      <c r="BY45" s="134">
        <v>0.01</v>
      </c>
      <c r="BZ45" s="134">
        <v>0.012771932268950355</v>
      </c>
      <c r="CA45" s="134">
        <v>0.010684171448300299</v>
      </c>
      <c r="CB45" s="134">
        <v>0</v>
      </c>
      <c r="CC45" s="224">
        <f>'【印刷しない】第３表歳入の状況(H28'!W45/'【印刷しない】第３表歳入の状況(H28'!CS45*100</f>
        <v>0.009285653593494163</v>
      </c>
      <c r="CD45" s="134">
        <v>0.13</v>
      </c>
      <c r="CE45" s="134">
        <v>0.1034402111847294</v>
      </c>
      <c r="CF45" s="134">
        <v>0.0706546383118159</v>
      </c>
      <c r="CG45" s="134">
        <v>0.2</v>
      </c>
      <c r="CH45" s="224">
        <f>'【印刷しない】第３表歳入の状況(H28'!X45/'【印刷しない】第３表歳入の状況(H28'!CS45*100</f>
        <v>0.1266828454540989</v>
      </c>
      <c r="CI45" s="134">
        <v>0.83</v>
      </c>
      <c r="CJ45" s="134">
        <v>0.8824244113092973</v>
      </c>
      <c r="CK45" s="134">
        <v>0.8343893532328119</v>
      </c>
      <c r="CL45" s="134">
        <v>0.9</v>
      </c>
      <c r="CM45" s="224">
        <f>'【印刷しない】第３表歳入の状況(H28'!Z45/'【印刷しない】第３表歳入の状況(H28'!CS45*100</f>
        <v>0.8341671898062883</v>
      </c>
      <c r="CN45" s="134">
        <v>0.07</v>
      </c>
      <c r="CO45" s="134">
        <v>0.07426795679769509</v>
      </c>
      <c r="CP45" s="134">
        <v>0.07067395869418172</v>
      </c>
      <c r="CQ45" s="134">
        <v>0.1</v>
      </c>
      <c r="CR45" s="224">
        <f>'【印刷しない】第３表歳入の状況(H28'!AG45/'【印刷しない】第３表歳入の状況(H28'!CS45*100</f>
        <v>0.0710227018096986</v>
      </c>
      <c r="CS45" s="134">
        <v>9.62</v>
      </c>
      <c r="CT45" s="134">
        <v>7.4259870671745585</v>
      </c>
      <c r="CU45" s="134">
        <v>7.911252210010238</v>
      </c>
      <c r="CV45" s="134">
        <v>5</v>
      </c>
      <c r="CW45" s="224">
        <f>'【印刷しない】第３表歳入の状況(H28'!AJ45/'【印刷しない】第３表歳入の状況(H28'!CS45*100</f>
        <v>13.769530794848361</v>
      </c>
      <c r="CX45" s="134">
        <v>0</v>
      </c>
      <c r="CY45" s="134">
        <v>0</v>
      </c>
      <c r="CZ45" s="134">
        <v>0</v>
      </c>
      <c r="DA45" s="134">
        <v>0</v>
      </c>
      <c r="DB45" s="224">
        <f>'【印刷しない】第３表歳入の状況(H28'!AX45/'【印刷しない】第３表歳入の状況(H28'!CS45*100</f>
        <v>0</v>
      </c>
      <c r="DC45" s="134">
        <v>14.23</v>
      </c>
      <c r="DD45" s="134">
        <v>5.766340816524558</v>
      </c>
      <c r="DE45" s="134">
        <v>7.216858347400182</v>
      </c>
      <c r="DF45" s="134">
        <v>9.1</v>
      </c>
      <c r="DG45" s="224">
        <f>'【印刷しない】第３表歳入の状況(H28'!AY45/'【印刷しない】第３表歳入の状況(H28'!CS45*100</f>
        <v>5.858476600690723</v>
      </c>
      <c r="DH45" s="134">
        <v>0.04</v>
      </c>
      <c r="DI45" s="134">
        <v>0.2589011659778946</v>
      </c>
      <c r="DJ45" s="134">
        <v>0.21306517673029962</v>
      </c>
      <c r="DK45" s="134">
        <v>0.3</v>
      </c>
      <c r="DL45" s="224">
        <f>'【印刷しない】第３表歳入の状況(H28'!BQ45/'【印刷しない】第３表歳入の状況(H28'!CS45*100</f>
        <v>0.43033088835023336</v>
      </c>
      <c r="DM45" s="134">
        <v>0.47</v>
      </c>
      <c r="DN45" s="134">
        <v>0.12599842921820018</v>
      </c>
      <c r="DO45" s="134">
        <v>0.10773045207183087</v>
      </c>
      <c r="DP45" s="134">
        <v>0.1</v>
      </c>
      <c r="DQ45" s="224">
        <f>'【印刷しない】第３表歳入の状況(H28'!BW45/'【印刷しない】第３表歳入の状況(H28'!CS45*100</f>
        <v>0.13019633600298863</v>
      </c>
      <c r="DR45" s="134">
        <v>10.64</v>
      </c>
      <c r="DS45" s="134">
        <v>21.579485788737312</v>
      </c>
      <c r="DT45" s="134">
        <v>18.53624532712402</v>
      </c>
      <c r="DU45" s="134">
        <v>2.7</v>
      </c>
      <c r="DV45" s="224">
        <f>'【印刷しない】第３表歳入の状況(H28'!BX45/'【印刷しない】第３表歳入の状況(H28'!CS45*100</f>
        <v>2.641499557766266</v>
      </c>
      <c r="DW45" s="134">
        <v>4.7</v>
      </c>
      <c r="DX45" s="134">
        <v>4.240198578666394</v>
      </c>
      <c r="DY45" s="134">
        <v>3.4334251502304634</v>
      </c>
      <c r="DZ45" s="134">
        <v>6.7</v>
      </c>
      <c r="EA45" s="224">
        <f>'【印刷しない】第３表歳入の状況(H28'!BY45/'【印刷しない】第３表歳入の状況(H28'!CS45*100</f>
        <v>8.609163255055394</v>
      </c>
      <c r="EB45" s="134">
        <v>1.76</v>
      </c>
      <c r="EC45" s="134">
        <v>1.428258646556679</v>
      </c>
      <c r="ED45" s="134">
        <v>1.5221563246913907</v>
      </c>
      <c r="EE45" s="134">
        <v>2</v>
      </c>
      <c r="EF45" s="224">
        <f>'【印刷しない】第３表歳入の状況(H28'!CB45/'【印刷しない】第３表歳入の状況(H28'!CS45*100</f>
        <v>0.7779692669962417</v>
      </c>
      <c r="EG45" s="134">
        <v>9.21</v>
      </c>
      <c r="EH45" s="134">
        <v>5.771192492094257</v>
      </c>
      <c r="EI45" s="134">
        <v>11.114629567410843</v>
      </c>
      <c r="EJ45" s="134">
        <v>10.8</v>
      </c>
      <c r="EK45" s="224">
        <f>'【印刷しない】第３表歳入の状況(H28'!CO45/'【印刷しない】第３表歳入の状況(H28'!CS45*100</f>
        <v>21.41590800964704</v>
      </c>
      <c r="EL45" s="37"/>
    </row>
    <row r="46" spans="1:142" s="38" customFormat="1" ht="32.25" customHeight="1">
      <c r="A46" s="64" t="s">
        <v>51</v>
      </c>
      <c r="B46" s="133">
        <v>13.382191117220085</v>
      </c>
      <c r="C46" s="133">
        <v>14.496651040109262</v>
      </c>
      <c r="D46" s="55">
        <v>13.45090464875108</v>
      </c>
      <c r="E46" s="55">
        <v>12</v>
      </c>
      <c r="F46" s="224">
        <f>'【印刷しない】第３表歳入の状況(H28'!$B46/'【印刷しない】第３表歳入の状況(H28'!$CS46*100</f>
        <v>13.621323889373288</v>
      </c>
      <c r="G46" s="134">
        <v>0.9931825432146416</v>
      </c>
      <c r="H46" s="134">
        <v>0.9871173573407339</v>
      </c>
      <c r="I46" s="55">
        <v>0.8702461535974166</v>
      </c>
      <c r="J46" s="55">
        <v>0.8</v>
      </c>
      <c r="K46" s="224">
        <f>'【印刷しない】第３表歳入の状況(H28'!$C46/'【印刷しない】第３表歳入の状況(H28'!$CS46*100</f>
        <v>0.767745280947298</v>
      </c>
      <c r="L46" s="134">
        <v>0.026907489750184123</v>
      </c>
      <c r="M46" s="134">
        <v>0.02947381254226873</v>
      </c>
      <c r="N46" s="55">
        <v>0.02592968996784871</v>
      </c>
      <c r="O46" s="55">
        <v>0</v>
      </c>
      <c r="P46" s="224">
        <f>'【印刷しない】第３表歳入の状況(H28'!$I46/'【印刷しない】第３表歳入の状況(H28'!$CS46*100</f>
        <v>0.01343827043031913</v>
      </c>
      <c r="Q46" s="134">
        <v>0.03</v>
      </c>
      <c r="R46" s="134">
        <v>0.03874924935685637</v>
      </c>
      <c r="S46" s="134">
        <v>0.07328950605618414</v>
      </c>
      <c r="T46" s="134">
        <v>0</v>
      </c>
      <c r="U46" s="224">
        <f>'【印刷しない】第３表歳入の状況(H28'!$J46/'【印刷しない】第３表歳入の状況(H28'!$CS46*100</f>
        <v>0.0373849992727788</v>
      </c>
      <c r="V46" s="134">
        <v>0</v>
      </c>
      <c r="W46" s="134">
        <v>0.05257179196332001</v>
      </c>
      <c r="X46" s="134">
        <v>0.03871150184611766</v>
      </c>
      <c r="Y46" s="134">
        <v>0</v>
      </c>
      <c r="Z46" s="224">
        <f>'【印刷しない】第３表歳入の状況(H28'!K46/'【印刷しない】第３表歳入の状況(H28'!CS46*100</f>
        <v>0.019880867266211837</v>
      </c>
      <c r="AA46" s="134">
        <v>1.34</v>
      </c>
      <c r="AB46" s="134">
        <v>1.389239669544029</v>
      </c>
      <c r="AC46" s="134">
        <v>1.5783249755841464</v>
      </c>
      <c r="AD46" s="134">
        <v>2.3</v>
      </c>
      <c r="AE46" s="224">
        <f>'【印刷しない】第３表歳入の状況(H28'!L46/'【印刷しない】第３表歳入の状況(H28'!CS46*100</f>
        <v>2.3098279198827956</v>
      </c>
      <c r="AF46" s="134">
        <v>0</v>
      </c>
      <c r="AG46" s="134">
        <v>0</v>
      </c>
      <c r="AH46" s="134">
        <v>0</v>
      </c>
      <c r="AI46" s="134">
        <v>0</v>
      </c>
      <c r="AJ46" s="224">
        <f>'【印刷しない】第３表歳入の状況(H28'!M46/'【印刷しない】第３表歳入の状況(H28'!CS46*100</f>
        <v>0</v>
      </c>
      <c r="AK46" s="134">
        <v>0</v>
      </c>
      <c r="AL46" s="134">
        <v>0</v>
      </c>
      <c r="AM46" s="134">
        <v>0</v>
      </c>
      <c r="AN46" s="134">
        <v>0</v>
      </c>
      <c r="AO46" s="224">
        <f>'【印刷しない】第３表歳入の状況(H28'!N46/'【印刷しない】第３表歳入の状況(H28'!CS46*100</f>
        <v>0</v>
      </c>
      <c r="AP46" s="134">
        <v>0.28</v>
      </c>
      <c r="AQ46" s="134">
        <v>0.2701244440710106</v>
      </c>
      <c r="AR46" s="134">
        <v>0.11689714347858383</v>
      </c>
      <c r="AS46" s="134">
        <v>0.1</v>
      </c>
      <c r="AT46" s="224">
        <f>'【印刷しない】第３表歳入の状況(H28'!O46/'【印刷しない】第３表歳入の状況(H28'!CS46*100</f>
        <v>0.13566823406626966</v>
      </c>
      <c r="AU46" s="134">
        <v>0.04</v>
      </c>
      <c r="AV46" s="134">
        <v>0.032801766781250435</v>
      </c>
      <c r="AW46" s="134">
        <v>0.02827861482375971</v>
      </c>
      <c r="AX46" s="134">
        <v>0</v>
      </c>
      <c r="AY46" s="224">
        <f>'【印刷しない】第３表歳入の状況(H28'!P46/'【印刷しない】第３表歳入の状況(H28'!CS46*100</f>
        <v>0.13566823406626966</v>
      </c>
      <c r="AZ46" s="134">
        <v>39.57</v>
      </c>
      <c r="BA46" s="134">
        <v>41.70149074227383</v>
      </c>
      <c r="BB46" s="134">
        <v>39.985458019755676</v>
      </c>
      <c r="BC46" s="134">
        <v>37.5</v>
      </c>
      <c r="BD46" s="224">
        <f>'【印刷しない】第３表歳入の状況(H28'!S46/'【印刷しない】第３表歳入の状況(H28'!CS46*100</f>
        <v>41.26753832560347</v>
      </c>
      <c r="BE46" s="134">
        <v>36.5</v>
      </c>
      <c r="BF46" s="134">
        <v>37.69647904089018</v>
      </c>
      <c r="BG46" s="134">
        <v>35.00204615759364</v>
      </c>
      <c r="BH46" s="134">
        <v>31.4</v>
      </c>
      <c r="BI46" s="224">
        <f>'【印刷しない】第３表歳入の状況(H28'!T46/'【印刷しない】第３表歳入の状況(H28'!CS46*100</f>
        <v>34.08183054654896</v>
      </c>
      <c r="BJ46" s="134">
        <v>3.03</v>
      </c>
      <c r="BK46" s="134">
        <v>3.7963390855869106</v>
      </c>
      <c r="BL46" s="134">
        <v>3.2707253342680223</v>
      </c>
      <c r="BM46" s="134">
        <v>3.2</v>
      </c>
      <c r="BN46" s="224">
        <f>'【印刷しない】第３表歳入の状況(H28'!U46/'【印刷しない】第３表歳入の状況(H28'!CS46*100</f>
        <v>3.1138968906473075</v>
      </c>
      <c r="BO46" s="143">
        <v>0.05</v>
      </c>
      <c r="BP46" s="143">
        <v>0.20867261579674434</v>
      </c>
      <c r="BQ46" s="143">
        <v>1.7126865278940164</v>
      </c>
      <c r="BR46" s="143">
        <v>2.9</v>
      </c>
      <c r="BS46" s="226">
        <f>'【印刷しない】第３表歳入の状況(H28'!V46/'【印刷しない】第３表歳入の状況(H28'!CS46*100</f>
        <v>4.071810888407197</v>
      </c>
      <c r="BT46" s="134">
        <v>55.64</v>
      </c>
      <c r="BU46" s="134">
        <v>59</v>
      </c>
      <c r="BV46" s="134">
        <v>56.17</v>
      </c>
      <c r="BW46" s="134">
        <v>52.9</v>
      </c>
      <c r="BX46" s="224">
        <f>'【印刷しない】第３表歳入の状況(H28'!DN46</f>
        <v>59.74</v>
      </c>
      <c r="BY46" s="134">
        <v>0.02</v>
      </c>
      <c r="BZ46" s="134">
        <v>0.017562372370071806</v>
      </c>
      <c r="CA46" s="134">
        <v>0.013635966371327498</v>
      </c>
      <c r="CB46" s="134">
        <v>0</v>
      </c>
      <c r="CC46" s="224">
        <f>'【印刷しない】第３表歳入の状況(H28'!W46/'【印刷しない】第３表歳入の状況(H28'!CS46*100</f>
        <v>0.01189862431872528</v>
      </c>
      <c r="CD46" s="134">
        <v>0.23</v>
      </c>
      <c r="CE46" s="134">
        <v>0.2726780723236946</v>
      </c>
      <c r="CF46" s="134">
        <v>0.23986488496140515</v>
      </c>
      <c r="CG46" s="134">
        <v>0.2</v>
      </c>
      <c r="CH46" s="224">
        <f>'【印刷しない】第３表歳入の状況(H28'!X46/'【印刷しない】第３表歳入の状況(H28'!CS46*100</f>
        <v>0.24239710044277532</v>
      </c>
      <c r="CI46" s="134">
        <v>1.45</v>
      </c>
      <c r="CJ46" s="134">
        <v>1.4425034123887215</v>
      </c>
      <c r="CK46" s="134">
        <v>1.2033206476138356</v>
      </c>
      <c r="CL46" s="134">
        <v>1</v>
      </c>
      <c r="CM46" s="224">
        <f>'【印刷しない】第３表歳入の状況(H28'!Z46/'【印刷しない】第３表歳入の状況(H28'!CS46*100</f>
        <v>1.1221030549418978</v>
      </c>
      <c r="CN46" s="134">
        <v>0.08</v>
      </c>
      <c r="CO46" s="134">
        <v>0.08321533099552786</v>
      </c>
      <c r="CP46" s="134">
        <v>0.07894827957269701</v>
      </c>
      <c r="CQ46" s="134">
        <v>0.1</v>
      </c>
      <c r="CR46" s="224">
        <f>'【印刷しない】第３表歳入の状況(H28'!AG46/'【印刷しない】第３表歳入の状況(H28'!CS46*100</f>
        <v>0.08648924661827195</v>
      </c>
      <c r="CS46" s="134">
        <v>5.51</v>
      </c>
      <c r="CT46" s="134">
        <v>7.285336654697564</v>
      </c>
      <c r="CU46" s="134">
        <v>7.533688387052787</v>
      </c>
      <c r="CV46" s="134">
        <v>5.6</v>
      </c>
      <c r="CW46" s="224">
        <f>'【印刷しない】第３表歳入の状況(H28'!AJ46/'【印刷しない】第３表歳入の状況(H28'!CS46*100</f>
        <v>8.189557043813695</v>
      </c>
      <c r="CX46" s="134">
        <v>0</v>
      </c>
      <c r="CY46" s="134">
        <v>0</v>
      </c>
      <c r="CZ46" s="134">
        <v>0</v>
      </c>
      <c r="DA46" s="134">
        <v>0</v>
      </c>
      <c r="DB46" s="224">
        <f>'【印刷しない】第３表歳入の状況(H28'!AX46/'【印刷しない】第３表歳入の状況(H28'!CS46*100</f>
        <v>0</v>
      </c>
      <c r="DC46" s="134">
        <v>15.32</v>
      </c>
      <c r="DD46" s="134">
        <v>11.507060782118671</v>
      </c>
      <c r="DE46" s="134">
        <v>10.732512216315845</v>
      </c>
      <c r="DF46" s="134">
        <v>17.6</v>
      </c>
      <c r="DG46" s="224">
        <f>'【印刷しない】第３表歳入の状況(H28'!AY46/'【印刷しない】第３表歳入の状況(H28'!CS46*100</f>
        <v>10.534228799484113</v>
      </c>
      <c r="DH46" s="134">
        <v>0.09</v>
      </c>
      <c r="DI46" s="134">
        <v>1.0195731486812982</v>
      </c>
      <c r="DJ46" s="134">
        <v>0.4577200389677482</v>
      </c>
      <c r="DK46" s="134">
        <v>0.3</v>
      </c>
      <c r="DL46" s="224">
        <f>'【印刷しない】第３表歳入の状況(H28'!BQ46/'【印刷しない】第３表歳入の状況(H28'!CS46*100</f>
        <v>0.31275743294056413</v>
      </c>
      <c r="DM46" s="134">
        <v>0.21</v>
      </c>
      <c r="DN46" s="134">
        <v>0.07413759443276091</v>
      </c>
      <c r="DO46" s="134">
        <v>0.1089046978649646</v>
      </c>
      <c r="DP46" s="134">
        <v>0.3</v>
      </c>
      <c r="DQ46" s="224">
        <f>'【印刷しない】第３表歳入の状況(H28'!BW46/'【印刷しない】第３表歳入の状況(H28'!CS46*100</f>
        <v>0.18149886492206327</v>
      </c>
      <c r="DR46" s="134">
        <v>0.88</v>
      </c>
      <c r="DS46" s="134">
        <v>5.358698275641928</v>
      </c>
      <c r="DT46" s="134">
        <v>3.9594026470552794</v>
      </c>
      <c r="DU46" s="134">
        <v>1.9</v>
      </c>
      <c r="DV46" s="224">
        <f>'【印刷しない】第３表歳入の状況(H28'!BX46/'【印刷しない】第３表歳入の状況(H28'!CS46*100</f>
        <v>6.860453800975179</v>
      </c>
      <c r="DW46" s="134">
        <v>8.94</v>
      </c>
      <c r="DX46" s="134">
        <v>6.176633642487102</v>
      </c>
      <c r="DY46" s="134">
        <v>4.989345185337035</v>
      </c>
      <c r="DZ46" s="134">
        <v>6.8</v>
      </c>
      <c r="EA46" s="224">
        <f>'【印刷しない】第３表歳入の状況(H28'!BY46/'【印刷しない】第３表歳入の状況(H28'!CS46*100</f>
        <v>5.918205328700244</v>
      </c>
      <c r="EB46" s="134">
        <v>2.31</v>
      </c>
      <c r="EC46" s="134">
        <v>2.265018835067741</v>
      </c>
      <c r="ED46" s="134">
        <v>2.437482373530606</v>
      </c>
      <c r="EE46" s="134">
        <v>2.8</v>
      </c>
      <c r="EF46" s="224">
        <f>'【印刷しない】第３表歳入の状況(H28'!CB46/'【印刷しない】第３表歳入の状況(H28'!CS46*100</f>
        <v>2.487559883638629</v>
      </c>
      <c r="EG46" s="134">
        <v>9.05</v>
      </c>
      <c r="EH46" s="134">
        <v>5.499362004812354</v>
      </c>
      <c r="EI46" s="134">
        <v>12.077134421495652</v>
      </c>
      <c r="EJ46" s="134">
        <v>10.5</v>
      </c>
      <c r="EK46" s="224">
        <f>'【印刷しない】第３表歳入の状況(H28'!CO46/'【印刷しない】第３表歳入の状況(H28'!CS46*100</f>
        <v>5.8476656199564445</v>
      </c>
      <c r="EL46" s="37"/>
    </row>
    <row r="47" spans="1:142" s="38" customFormat="1" ht="32.25" customHeight="1">
      <c r="A47" s="64" t="s">
        <v>52</v>
      </c>
      <c r="B47" s="133">
        <v>6.241559272361435</v>
      </c>
      <c r="C47" s="133">
        <v>6.835477526873857</v>
      </c>
      <c r="D47" s="55">
        <v>6.751064117907559</v>
      </c>
      <c r="E47" s="55">
        <v>6.8</v>
      </c>
      <c r="F47" s="224">
        <f>'【印刷しない】第３表歳入の状況(H28'!$B47/'【印刷しない】第３表歳入の状況(H28'!$CS47*100</f>
        <v>7.893220912327871</v>
      </c>
      <c r="G47" s="134">
        <v>0.9789649321370055</v>
      </c>
      <c r="H47" s="134">
        <v>1.0069609960673955</v>
      </c>
      <c r="I47" s="55">
        <v>0.9561628560936838</v>
      </c>
      <c r="J47" s="55">
        <v>1</v>
      </c>
      <c r="K47" s="224">
        <f>'【印刷しない】第３表歳入の状況(H28'!$C47/'【印刷しない】第３表歳入の状況(H28'!$CS47*100</f>
        <v>1.153397122039833</v>
      </c>
      <c r="L47" s="134">
        <v>0.012849042882997163</v>
      </c>
      <c r="M47" s="134">
        <v>0.014430229717028085</v>
      </c>
      <c r="N47" s="55">
        <v>0.013663652123416938</v>
      </c>
      <c r="O47" s="55">
        <v>0</v>
      </c>
      <c r="P47" s="224">
        <f>'【印刷しない】第３表歳入の状況(H28'!$I47/'【印刷しない】第３表歳入の状況(H28'!$CS47*100</f>
        <v>0.0082097207486826</v>
      </c>
      <c r="Q47" s="134">
        <v>0.01</v>
      </c>
      <c r="R47" s="134">
        <v>0.018906046730953748</v>
      </c>
      <c r="S47" s="134">
        <v>0.03881941165777919</v>
      </c>
      <c r="T47" s="134">
        <v>0</v>
      </c>
      <c r="U47" s="224">
        <f>'【印刷しない】第３表歳入の状況(H28'!$J47/'【印刷しない】第３表歳入の状況(H28'!$CS47*100</f>
        <v>0.02281698308413124</v>
      </c>
      <c r="V47" s="134">
        <v>0</v>
      </c>
      <c r="W47" s="134">
        <v>0.025583085227137932</v>
      </c>
      <c r="X47" s="134">
        <v>0.02054427694270904</v>
      </c>
      <c r="Y47" s="134">
        <v>0</v>
      </c>
      <c r="Z47" s="224">
        <f>'【印刷しない】第３表歳入の状況(H28'!K47/'【印刷しない】第３表歳入の状況(H28'!CS47*100</f>
        <v>0.012163566192864187</v>
      </c>
      <c r="AA47" s="134">
        <v>0.71</v>
      </c>
      <c r="AB47" s="134">
        <v>0.7544564340358735</v>
      </c>
      <c r="AC47" s="134">
        <v>0.9405960524245053</v>
      </c>
      <c r="AD47" s="134">
        <v>1.6</v>
      </c>
      <c r="AE47" s="224">
        <f>'【印刷しない】第３表歳入の状況(H28'!L47/'【印刷しない】第３表歳入の状況(H28'!CS47*100</f>
        <v>1.5183041078257584</v>
      </c>
      <c r="AF47" s="134">
        <v>0</v>
      </c>
      <c r="AG47" s="134">
        <v>0</v>
      </c>
      <c r="AH47" s="134">
        <v>0</v>
      </c>
      <c r="AI47" s="134">
        <v>0</v>
      </c>
      <c r="AJ47" s="224">
        <f>'【印刷しない】第３表歳入の状況(H28'!M47/'【印刷しない】第３表歳入の状況(H28'!CS47*100</f>
        <v>0</v>
      </c>
      <c r="AK47" s="134">
        <v>0</v>
      </c>
      <c r="AL47" s="134">
        <v>0</v>
      </c>
      <c r="AM47" s="134">
        <v>0</v>
      </c>
      <c r="AN47" s="134">
        <v>0</v>
      </c>
      <c r="AO47" s="224">
        <f>'【印刷しない】第３表歳入の状況(H28'!N47/'【印刷しない】第３表歳入の状況(H28'!CS47*100</f>
        <v>0</v>
      </c>
      <c r="AP47" s="134">
        <v>0.27</v>
      </c>
      <c r="AQ47" s="134">
        <v>0.27649787618813987</v>
      </c>
      <c r="AR47" s="134">
        <v>0.12885311939958008</v>
      </c>
      <c r="AS47" s="134">
        <v>0.2</v>
      </c>
      <c r="AT47" s="224">
        <f>'【印刷しない】第３表歳入の状況(H28'!O47/'【印刷しない】第３表歳入の状況(H28'!CS47*100</f>
        <v>0.19533094784658203</v>
      </c>
      <c r="AU47" s="134">
        <v>0.02</v>
      </c>
      <c r="AV47" s="134">
        <v>0.02078931399910826</v>
      </c>
      <c r="AW47" s="134">
        <v>0.023813793700812377</v>
      </c>
      <c r="AX47" s="134">
        <v>0</v>
      </c>
      <c r="AY47" s="224">
        <f>'【印刷しない】第３表歳入の状況(H28'!P47/'【印刷しない】第３表歳入の状況(H28'!CS47*100</f>
        <v>0.19533094784658203</v>
      </c>
      <c r="AZ47" s="134">
        <v>39.33</v>
      </c>
      <c r="BA47" s="134">
        <v>41.97489678105599</v>
      </c>
      <c r="BB47" s="134">
        <v>44.37144150309933</v>
      </c>
      <c r="BC47" s="134">
        <v>48.3</v>
      </c>
      <c r="BD47" s="224">
        <f>'【印刷しない】第３表歳入の状況(H28'!S47/'【印刷しない】第３表歳入の状況(H28'!CS47*100</f>
        <v>51.067950128829466</v>
      </c>
      <c r="BE47" s="134">
        <v>36.09</v>
      </c>
      <c r="BF47" s="134">
        <v>38.713420284842954</v>
      </c>
      <c r="BG47" s="134">
        <v>38.95360824113418</v>
      </c>
      <c r="BH47" s="134">
        <v>41.2</v>
      </c>
      <c r="BI47" s="224">
        <f>'【印刷しない】第３表歳入の状況(H28'!T47/'【印刷しない】第３表歳入の状況(H28'!CS47*100</f>
        <v>44.272470472462565</v>
      </c>
      <c r="BJ47" s="134">
        <v>2.99</v>
      </c>
      <c r="BK47" s="134">
        <v>3.2352819605741665</v>
      </c>
      <c r="BL47" s="134">
        <v>3.504019187671482</v>
      </c>
      <c r="BM47" s="134">
        <v>4.1</v>
      </c>
      <c r="BN47" s="224">
        <f>'【印刷しない】第３表歳入の状況(H28'!U47/'【印刷しない】第３表歳入の状況(H28'!CS47*100</f>
        <v>4.445248026921295</v>
      </c>
      <c r="BO47" s="143">
        <v>0.25</v>
      </c>
      <c r="BP47" s="143">
        <v>0.026194535638876408</v>
      </c>
      <c r="BQ47" s="143">
        <v>1.9138140742936687</v>
      </c>
      <c r="BR47" s="143">
        <v>2.9</v>
      </c>
      <c r="BS47" s="226">
        <f>'【印刷しない】第３表歳入の状況(H28'!V47/'【印刷しない】第３表歳入の状況(H28'!CS47*100</f>
        <v>2.350231629445605</v>
      </c>
      <c r="BT47" s="134">
        <v>47.57</v>
      </c>
      <c r="BU47" s="134">
        <v>50.93</v>
      </c>
      <c r="BV47" s="134">
        <v>53.24</v>
      </c>
      <c r="BW47" s="134">
        <v>58.1</v>
      </c>
      <c r="BX47" s="224">
        <f>'【印刷しない】第３表歳入の状況(H28'!DN47</f>
        <v>63.96</v>
      </c>
      <c r="BY47" s="134">
        <v>0.02</v>
      </c>
      <c r="BZ47" s="134">
        <v>0.017683145907476792</v>
      </c>
      <c r="CA47" s="134">
        <v>0.015127614850925895</v>
      </c>
      <c r="CB47" s="134">
        <v>0</v>
      </c>
      <c r="CC47" s="224">
        <f>'【印刷しない】第３表歳入の状況(H28'!W47/'【印刷しない】第３表歳入の状況(H28'!CS47*100</f>
        <v>0.017792304498817142</v>
      </c>
      <c r="CD47" s="134">
        <v>2.03</v>
      </c>
      <c r="CE47" s="134">
        <v>1.8559476637580379</v>
      </c>
      <c r="CF47" s="134">
        <v>1.5248147782157466</v>
      </c>
      <c r="CG47" s="134">
        <v>1.8</v>
      </c>
      <c r="CH47" s="224">
        <f>'【印刷しない】第３表歳入の状況(H28'!X47/'【印刷しない】第３表歳入の状況(H28'!CS47*100</f>
        <v>1.9258522184367812</v>
      </c>
      <c r="CI47" s="134">
        <v>1.08</v>
      </c>
      <c r="CJ47" s="134">
        <v>1.2782982307804625</v>
      </c>
      <c r="CK47" s="134">
        <v>1.2368289103359429</v>
      </c>
      <c r="CL47" s="134">
        <v>1.3</v>
      </c>
      <c r="CM47" s="224">
        <f>'【印刷しない】第３表歳入の状況(H28'!Z47/'【印刷しない】第３表歳入の状況(H28'!CS47*100</f>
        <v>1.4835432166289952</v>
      </c>
      <c r="CN47" s="134">
        <v>0.05</v>
      </c>
      <c r="CO47" s="134">
        <v>0.04380430749694458</v>
      </c>
      <c r="CP47" s="134">
        <v>0.05765573208506112</v>
      </c>
      <c r="CQ47" s="134">
        <v>0.1</v>
      </c>
      <c r="CR47" s="224">
        <f>'【印刷しない】第３表歳入の状況(H28'!AG47/'【印刷しない】第３表歳入の状況(H28'!CS47*100</f>
        <v>0.072185136616343</v>
      </c>
      <c r="CS47" s="134">
        <v>9.6</v>
      </c>
      <c r="CT47" s="134">
        <v>6.015840478946662</v>
      </c>
      <c r="CU47" s="134">
        <v>6.729934255873846</v>
      </c>
      <c r="CV47" s="134">
        <v>9.6</v>
      </c>
      <c r="CW47" s="224">
        <f>'【印刷しない】第３表歳入の状況(H28'!AJ47/'【印刷しない】第３表歳入の状況(H28'!CS47*100</f>
        <v>6.711405526157982</v>
      </c>
      <c r="CX47" s="134">
        <v>0</v>
      </c>
      <c r="CY47" s="134">
        <v>0</v>
      </c>
      <c r="CZ47" s="134">
        <v>0</v>
      </c>
      <c r="DA47" s="134">
        <v>0</v>
      </c>
      <c r="DB47" s="224">
        <f>'【印刷しない】第３表歳入の状況(H28'!AX47/'【印刷しない】第３表歳入の状況(H28'!CS47*100</f>
        <v>0</v>
      </c>
      <c r="DC47" s="134">
        <v>17.02</v>
      </c>
      <c r="DD47" s="134">
        <v>10.332533637721502</v>
      </c>
      <c r="DE47" s="134">
        <v>12.003591588558155</v>
      </c>
      <c r="DF47" s="134">
        <v>11</v>
      </c>
      <c r="DG47" s="224">
        <f>'【印刷しない】第３表歳入の状況(H28'!AY47/'【印刷しない】第３表歳入の状況(H28'!CS47*100</f>
        <v>9.65059538322647</v>
      </c>
      <c r="DH47" s="134">
        <v>0.01</v>
      </c>
      <c r="DI47" s="134">
        <v>0.12309719689119045</v>
      </c>
      <c r="DJ47" s="134">
        <v>0.16830691490594651</v>
      </c>
      <c r="DK47" s="134">
        <v>0.1</v>
      </c>
      <c r="DL47" s="224">
        <f>'【印刷しない】第３表歳入の状況(H28'!BQ47/'【印刷しない】第３表歳入の状況(H28'!CS47*100</f>
        <v>0.24596213534012956</v>
      </c>
      <c r="DM47" s="134">
        <v>0.05</v>
      </c>
      <c r="DN47" s="134">
        <v>0.06823786595001417</v>
      </c>
      <c r="DO47" s="134">
        <v>0.04404087871922781</v>
      </c>
      <c r="DP47" s="134">
        <v>0.1</v>
      </c>
      <c r="DQ47" s="224">
        <f>'【印刷しない】第３表歳入の状況(H28'!BW47/'【印刷しない】第３表歳入の状況(H28'!CS47*100</f>
        <v>0.46210568628872295</v>
      </c>
      <c r="DR47" s="134">
        <v>0.95</v>
      </c>
      <c r="DS47" s="134">
        <v>14.570471983464426</v>
      </c>
      <c r="DT47" s="134">
        <v>12.500802129577782</v>
      </c>
      <c r="DU47" s="134">
        <v>5</v>
      </c>
      <c r="DV47" s="224">
        <f>'【印刷しない】第３表歳入の状況(H28'!BX47/'【印刷しない】第３表歳入の状況(H28'!CS47*100</f>
        <v>5.993590377218822</v>
      </c>
      <c r="DW47" s="134">
        <v>7.01</v>
      </c>
      <c r="DX47" s="134">
        <v>3.5109482642023426</v>
      </c>
      <c r="DY47" s="134">
        <v>5.044693562101909</v>
      </c>
      <c r="DZ47" s="134">
        <v>3.4</v>
      </c>
      <c r="EA47" s="224">
        <f>'【印刷しない】第３表歳入の状況(H28'!BY47/'【印刷しない】第３表歳入の状況(H28'!CS47*100</f>
        <v>4.328087898377386</v>
      </c>
      <c r="EB47" s="134">
        <v>1.87</v>
      </c>
      <c r="EC47" s="134">
        <v>6.735297491414624</v>
      </c>
      <c r="ED47" s="134">
        <v>2.0565016414682082</v>
      </c>
      <c r="EE47" s="134">
        <v>2.6</v>
      </c>
      <c r="EF47" s="224">
        <f>'【印刷しない】第３表歳入の状況(H28'!CB47/'【印刷しない】第３表歳入の状況(H28'!CS47*100</f>
        <v>1.9415303139133624</v>
      </c>
      <c r="EG47" s="134">
        <v>12.7</v>
      </c>
      <c r="EH47" s="134">
        <v>4.519841443570831</v>
      </c>
      <c r="EI47" s="134">
        <v>5.372743209957875</v>
      </c>
      <c r="EJ47" s="134">
        <v>7</v>
      </c>
      <c r="EK47" s="224">
        <f>'【印刷しない】第３表歳入の状況(H28'!CO47/'【印刷しない】第３表歳入の状況(H28'!CS47*100</f>
        <v>5.266302473569642</v>
      </c>
      <c r="EL47" s="37"/>
    </row>
    <row r="48" spans="1:142" s="38" customFormat="1" ht="32.25" customHeight="1">
      <c r="A48" s="64" t="s">
        <v>53</v>
      </c>
      <c r="B48" s="133">
        <v>23.601697483329378</v>
      </c>
      <c r="C48" s="133">
        <v>21.182424032311538</v>
      </c>
      <c r="D48" s="55">
        <v>19.11224564796069</v>
      </c>
      <c r="E48" s="55">
        <v>18.1</v>
      </c>
      <c r="F48" s="224">
        <f>'【印刷しない】第３表歳入の状況(H28'!$B48/'【印刷しない】第３表歳入の状況(H28'!$CS48*100</f>
        <v>20.649167455308216</v>
      </c>
      <c r="G48" s="134">
        <v>1.3951577705601559</v>
      </c>
      <c r="H48" s="134">
        <v>1.2088272513362066</v>
      </c>
      <c r="I48" s="55">
        <v>1.0883255596876948</v>
      </c>
      <c r="J48" s="55">
        <v>1.1</v>
      </c>
      <c r="K48" s="224">
        <f>'【印刷しない】第３表歳入の状況(H28'!$C48/'【印刷しない】第３表歳入の状況(H28'!$CS48*100</f>
        <v>1.1961066959406454</v>
      </c>
      <c r="L48" s="134">
        <v>0.04358957894241946</v>
      </c>
      <c r="M48" s="134">
        <v>0.04115000687307453</v>
      </c>
      <c r="N48" s="55">
        <v>0.03461106020208217</v>
      </c>
      <c r="O48" s="55">
        <v>0</v>
      </c>
      <c r="P48" s="224">
        <f>'【印刷しない】第３表歳入の状況(H28'!$I48/'【印刷しない】第３表歳入の状況(H28'!$CS48*100</f>
        <v>0.019021329720722634</v>
      </c>
      <c r="Q48" s="134">
        <v>0.04</v>
      </c>
      <c r="R48" s="134">
        <v>0.05382223803478584</v>
      </c>
      <c r="S48" s="134">
        <v>0.09665383182665616</v>
      </c>
      <c r="T48" s="134">
        <v>0.1</v>
      </c>
      <c r="U48" s="224">
        <f>'【印刷しない】第３表歳入の状況(H28'!$J48/'【印刷しない】第３表歳入の状況(H28'!$CS48*100</f>
        <v>0.052812307925047305</v>
      </c>
      <c r="V48" s="134">
        <v>0.01</v>
      </c>
      <c r="W48" s="134">
        <v>0.07273582731602396</v>
      </c>
      <c r="X48" s="134">
        <v>0.05091534990280004</v>
      </c>
      <c r="Y48" s="134">
        <v>0.1</v>
      </c>
      <c r="Z48" s="224">
        <f>'【印刷しない】第３表歳入の状況(H28'!K48/'【印刷しない】第３表歳入の状況(H28'!CS48*100</f>
        <v>0.02795727604176387</v>
      </c>
      <c r="AA48" s="134">
        <v>2.14</v>
      </c>
      <c r="AB48" s="134">
        <v>1.9326731812631903</v>
      </c>
      <c r="AC48" s="134">
        <v>2.132539653102059</v>
      </c>
      <c r="AD48" s="134">
        <v>3.4</v>
      </c>
      <c r="AE48" s="224">
        <f>'【印刷しない】第３表歳入の状況(H28'!L48/'【印刷しない】第３表歳入の状況(H28'!CS48*100</f>
        <v>3.2990698087744565</v>
      </c>
      <c r="AF48" s="134">
        <v>0.28</v>
      </c>
      <c r="AG48" s="134">
        <v>0.24537128752900841</v>
      </c>
      <c r="AH48" s="134">
        <v>0.304411214893724</v>
      </c>
      <c r="AI48" s="134">
        <v>0.3</v>
      </c>
      <c r="AJ48" s="224">
        <f>'【印刷しない】第３表歳入の状況(H28'!M48/'【印刷しない】第３表歳入の状況(H28'!CS48*100</f>
        <v>0.39591309612989484</v>
      </c>
      <c r="AK48" s="134">
        <v>0</v>
      </c>
      <c r="AL48" s="134">
        <v>0</v>
      </c>
      <c r="AM48" s="134">
        <v>0</v>
      </c>
      <c r="AN48" s="134">
        <v>0</v>
      </c>
      <c r="AO48" s="224">
        <f>'【印刷しない】第３表歳入の状況(H28'!N48/'【印刷しない】第３表歳入の状況(H28'!CS48*100</f>
        <v>0</v>
      </c>
      <c r="AP48" s="134">
        <v>0.39</v>
      </c>
      <c r="AQ48" s="134">
        <v>0.3311078385393504</v>
      </c>
      <c r="AR48" s="134">
        <v>0.14539603495148196</v>
      </c>
      <c r="AS48" s="134">
        <v>0.2</v>
      </c>
      <c r="AT48" s="224">
        <f>'【印刷しない】第３表歳入の状況(H28'!O48/'【印刷しない】第３表歳入の状況(H28'!CS48*100</f>
        <v>0.202140251840428</v>
      </c>
      <c r="AU48" s="134">
        <v>0.05</v>
      </c>
      <c r="AV48" s="134">
        <v>0.04276720087975354</v>
      </c>
      <c r="AW48" s="134">
        <v>0.04192694176353478</v>
      </c>
      <c r="AX48" s="134">
        <v>0</v>
      </c>
      <c r="AY48" s="224">
        <f>'【印刷しない】第３表歳入の状況(H28'!P48/'【印刷しない】第３表歳入の状況(H28'!CS48*100</f>
        <v>0.202140251840428</v>
      </c>
      <c r="AZ48" s="134">
        <v>36.53</v>
      </c>
      <c r="BA48" s="134">
        <v>32.88441459598451</v>
      </c>
      <c r="BB48" s="134">
        <v>31.15970489804528</v>
      </c>
      <c r="BC48" s="134">
        <v>28.7</v>
      </c>
      <c r="BD48" s="224">
        <f>'【印刷しない】第３表歳入の状況(H28'!S48/'【印刷しない】第３表歳入の状況(H28'!CS48*100</f>
        <v>31.865016042062972</v>
      </c>
      <c r="BE48" s="134">
        <v>33.05</v>
      </c>
      <c r="BF48" s="134">
        <v>28.91026139919625</v>
      </c>
      <c r="BG48" s="134">
        <v>26.29236811331493</v>
      </c>
      <c r="BH48" s="134">
        <v>25.5</v>
      </c>
      <c r="BI48" s="224">
        <f>'【印刷しない】第３表歳入の状況(H28'!T48/'【印刷しない】第３表歳入の状況(H28'!CS48*100</f>
        <v>28.19774322243078</v>
      </c>
      <c r="BJ48" s="134">
        <v>2.63</v>
      </c>
      <c r="BK48" s="134">
        <v>2.769470005094161</v>
      </c>
      <c r="BL48" s="134">
        <v>2.6930067226466243</v>
      </c>
      <c r="BM48" s="134">
        <v>2.7</v>
      </c>
      <c r="BN48" s="224">
        <f>'【印刷しない】第３表歳入の状況(H28'!U48/'【印刷しない】第３表歳入の状況(H28'!CS48*100</f>
        <v>2.7741354904518243</v>
      </c>
      <c r="BO48" s="143">
        <v>0.85</v>
      </c>
      <c r="BP48" s="143">
        <v>1.2046831916940917</v>
      </c>
      <c r="BQ48" s="143">
        <v>2.1743300620837314</v>
      </c>
      <c r="BR48" s="143">
        <v>0.5</v>
      </c>
      <c r="BS48" s="226">
        <f>'【印刷しない】第３表歳入の状況(H28'!V48/'【印刷しない】第３表歳入の状況(H28'!CS48*100</f>
        <v>0.8931373291803636</v>
      </c>
      <c r="BT48" s="134">
        <v>64.46</v>
      </c>
      <c r="BU48" s="134">
        <v>58</v>
      </c>
      <c r="BV48" s="134">
        <v>54.17</v>
      </c>
      <c r="BW48" s="134">
        <v>51.9</v>
      </c>
      <c r="BX48" s="224">
        <f>'【印刷しない】第３表歳入の状況(H28'!DN48</f>
        <v>59.03</v>
      </c>
      <c r="BY48" s="134">
        <v>0.03</v>
      </c>
      <c r="BZ48" s="134">
        <v>0.026519454843900347</v>
      </c>
      <c r="CA48" s="134">
        <v>0.021208092115937268</v>
      </c>
      <c r="CB48" s="134">
        <v>0</v>
      </c>
      <c r="CC48" s="224">
        <f>'【印刷しない】第３表歳入の状況(H28'!W48/'【印刷しない】第３表歳入の状況(H28'!CS48*100</f>
        <v>0.020010092799122768</v>
      </c>
      <c r="CD48" s="134">
        <v>1.85</v>
      </c>
      <c r="CE48" s="134">
        <v>1.6920397668006242</v>
      </c>
      <c r="CF48" s="134">
        <v>1.4670333633781305</v>
      </c>
      <c r="CG48" s="134">
        <v>1.3</v>
      </c>
      <c r="CH48" s="224">
        <f>'【印刷しない】第３表歳入の状況(H28'!X48/'【印刷しない】第３表歳入の状況(H28'!CS48*100</f>
        <v>1.4117806424166754</v>
      </c>
      <c r="CI48" s="134">
        <v>1.64</v>
      </c>
      <c r="CJ48" s="134">
        <v>1.4352596809276226</v>
      </c>
      <c r="CK48" s="134">
        <v>1.387798838970734</v>
      </c>
      <c r="CL48" s="134">
        <v>1.2</v>
      </c>
      <c r="CM48" s="224">
        <f>'【印刷しない】第３表歳入の状況(H28'!Z48/'【印刷しない】第３表歳入の状況(H28'!CS48*100</f>
        <v>1.270906622821616</v>
      </c>
      <c r="CN48" s="134">
        <v>0.13</v>
      </c>
      <c r="CO48" s="134">
        <v>0.11302669987305028</v>
      </c>
      <c r="CP48" s="134">
        <v>0.10228580907847426</v>
      </c>
      <c r="CQ48" s="134">
        <v>0.1</v>
      </c>
      <c r="CR48" s="224">
        <f>'【印刷しない】第３表歳入の状況(H28'!AG48/'【印刷しない】第３表歳入の状況(H28'!CS48*100</f>
        <v>0.11498078647945592</v>
      </c>
      <c r="CS48" s="134">
        <v>6.49</v>
      </c>
      <c r="CT48" s="134">
        <v>9.091586750329503</v>
      </c>
      <c r="CU48" s="134">
        <v>6.854173204121743</v>
      </c>
      <c r="CV48" s="134">
        <v>10.8</v>
      </c>
      <c r="CW48" s="224">
        <f>'【印刷しない】第３表歳入の状況(H28'!AJ48/'【印刷しない】第３表歳入の状況(H28'!CS48*100</f>
        <v>9.700754562183743</v>
      </c>
      <c r="CX48" s="134">
        <v>0</v>
      </c>
      <c r="CY48" s="134">
        <v>0</v>
      </c>
      <c r="CZ48" s="134">
        <v>0</v>
      </c>
      <c r="DA48" s="134">
        <v>0</v>
      </c>
      <c r="DB48" s="224">
        <f>'【印刷しない】第３表歳入の状況(H28'!AX48/'【印刷しない】第３表歳入の状況(H28'!CS48*100</f>
        <v>0</v>
      </c>
      <c r="DC48" s="134">
        <v>7.75</v>
      </c>
      <c r="DD48" s="134">
        <v>6.269469499721033</v>
      </c>
      <c r="DE48" s="134">
        <v>8.155660569491886</v>
      </c>
      <c r="DF48" s="134">
        <v>7.4</v>
      </c>
      <c r="DG48" s="224">
        <f>'【印刷しない】第３表歳入の状況(H28'!AY48/'【印刷しない】第３表歳入の状況(H28'!CS48*100</f>
        <v>7.145049195288989</v>
      </c>
      <c r="DH48" s="134">
        <v>0.48</v>
      </c>
      <c r="DI48" s="134">
        <v>0.12461237881152412</v>
      </c>
      <c r="DJ48" s="134">
        <v>0.11306052111377071</v>
      </c>
      <c r="DK48" s="134">
        <v>0.3</v>
      </c>
      <c r="DL48" s="224">
        <f>'【印刷しない】第３表歳入の状況(H28'!BQ48/'【印刷しない】第３表歳入の状況(H28'!CS48*100</f>
        <v>0.12334819403041707</v>
      </c>
      <c r="DM48" s="134">
        <v>0.09</v>
      </c>
      <c r="DN48" s="134">
        <v>0.07589440936031891</v>
      </c>
      <c r="DO48" s="134">
        <v>0.3651114141633191</v>
      </c>
      <c r="DP48" s="134">
        <v>0.1</v>
      </c>
      <c r="DQ48" s="224">
        <f>'【印刷しない】第３表歳入の状況(H28'!BW48/'【印刷しない】第３表歳入の状況(H28'!CS48*100</f>
        <v>0.29371207243876063</v>
      </c>
      <c r="DR48" s="134">
        <v>2.08</v>
      </c>
      <c r="DS48" s="134">
        <v>3.102005522717533</v>
      </c>
      <c r="DT48" s="134">
        <v>8.504479071686308</v>
      </c>
      <c r="DU48" s="134">
        <v>5.7</v>
      </c>
      <c r="DV48" s="224">
        <f>'【印刷しない】第３表歳入の状況(H28'!BX48/'【印刷しない】第３表歳入の状況(H28'!CS48*100</f>
        <v>1.5704771164998972</v>
      </c>
      <c r="DW48" s="134">
        <v>7.58</v>
      </c>
      <c r="DX48" s="134">
        <v>7.4173234832741715</v>
      </c>
      <c r="DY48" s="134">
        <v>6.138331828817929</v>
      </c>
      <c r="DZ48" s="134">
        <v>6.9</v>
      </c>
      <c r="EA48" s="224">
        <f>'【印刷しない】第３表歳入の状況(H28'!BY48/'【印刷しない】第３表歳入の状況(H28'!CS48*100</f>
        <v>12.867700904606979</v>
      </c>
      <c r="EB48" s="134">
        <v>2.21</v>
      </c>
      <c r="EC48" s="134">
        <v>3.377004309822028</v>
      </c>
      <c r="ED48" s="134">
        <v>2.979532143116393</v>
      </c>
      <c r="EE48" s="134">
        <v>2.7</v>
      </c>
      <c r="EF48" s="224">
        <f>'【印刷しない】第３表歳入の状況(H28'!CB48/'【印刷しない】第３表歳入の状況(H28'!CS48*100</f>
        <v>1.459537899103402</v>
      </c>
      <c r="EG48" s="134">
        <v>5.06</v>
      </c>
      <c r="EH48" s="134">
        <v>9.279964583451255</v>
      </c>
      <c r="EI48" s="134">
        <v>9.744594951609368</v>
      </c>
      <c r="EJ48" s="134">
        <v>11.5</v>
      </c>
      <c r="EK48" s="224">
        <f>'【印刷しない】第３表歳入の状況(H28'!CO48/'【印刷しない】第３表歳入の状況(H28'!CS48*100</f>
        <v>6.260168037813267</v>
      </c>
      <c r="EL48" s="37"/>
    </row>
    <row r="49" spans="1:142" s="38" customFormat="1" ht="32.25" customHeight="1">
      <c r="A49" s="64" t="s">
        <v>54</v>
      </c>
      <c r="B49" s="133">
        <v>17.856997644132456</v>
      </c>
      <c r="C49" s="133">
        <v>17.28248475392148</v>
      </c>
      <c r="D49" s="55">
        <v>14.816082602625528</v>
      </c>
      <c r="E49" s="55">
        <v>13.6</v>
      </c>
      <c r="F49" s="224">
        <f>'【印刷しない】第３表歳入の状況(H28'!$B49/'【印刷しない】第３表歳入の状況(H28'!$CS49*100</f>
        <v>18.620930023961762</v>
      </c>
      <c r="G49" s="134">
        <v>1.254613075662812</v>
      </c>
      <c r="H49" s="134">
        <v>1.269561928887093</v>
      </c>
      <c r="I49" s="55">
        <v>0.9875553680658089</v>
      </c>
      <c r="J49" s="55">
        <v>1</v>
      </c>
      <c r="K49" s="224">
        <f>'【印刷しない】第３表歳入の状況(H28'!$C49/'【印刷しない】第３表歳入の状況(H28'!$CS49*100</f>
        <v>1.3882958957471074</v>
      </c>
      <c r="L49" s="134">
        <v>0.029155355712081894</v>
      </c>
      <c r="M49" s="134">
        <v>0.03153974493663775</v>
      </c>
      <c r="N49" s="55">
        <v>0.023744237201313766</v>
      </c>
      <c r="O49" s="55">
        <v>0</v>
      </c>
      <c r="P49" s="224">
        <f>'【印刷しない】第３表歳入の状況(H28'!$I49/'【印刷しない】第３表歳入の状況(H28'!$CS49*100</f>
        <v>0.015889083943055573</v>
      </c>
      <c r="Q49" s="134">
        <v>0.03</v>
      </c>
      <c r="R49" s="134">
        <v>0.041205954285307135</v>
      </c>
      <c r="S49" s="134">
        <v>0.06659234037424293</v>
      </c>
      <c r="T49" s="134">
        <v>0</v>
      </c>
      <c r="U49" s="224">
        <f>'【印刷しない】第３表歳入の状況(H28'!$J49/'【印刷しない】第３表歳入の状況(H28'!$CS49*100</f>
        <v>0.04423315949308697</v>
      </c>
      <c r="V49" s="134">
        <v>0</v>
      </c>
      <c r="W49" s="134">
        <v>0.055730181219003666</v>
      </c>
      <c r="X49" s="134">
        <v>0.03509406293629032</v>
      </c>
      <c r="Y49" s="134">
        <v>0</v>
      </c>
      <c r="Z49" s="224">
        <f>'【印刷しない】第３表歳入の状況(H28'!K49/'【印刷しない】第３表歳入の状況(H28'!CS49*100</f>
        <v>0.023602977921861584</v>
      </c>
      <c r="AA49" s="134">
        <v>1.64</v>
      </c>
      <c r="AB49" s="134">
        <v>1.690191513018366</v>
      </c>
      <c r="AC49" s="134">
        <v>1.6454234087644761</v>
      </c>
      <c r="AD49" s="134">
        <v>2.4</v>
      </c>
      <c r="AE49" s="224">
        <f>'【印刷しない】第３表歳入の状況(H28'!L49/'【印刷しない】第３表歳入の状況(H28'!CS49*100</f>
        <v>2.8886867159569967</v>
      </c>
      <c r="AF49" s="134">
        <v>0</v>
      </c>
      <c r="AG49" s="134">
        <v>0</v>
      </c>
      <c r="AH49" s="134">
        <v>0</v>
      </c>
      <c r="AI49" s="134">
        <v>0</v>
      </c>
      <c r="AJ49" s="224">
        <f>'【印刷しない】第３表歳入の状況(H28'!M49/'【印刷しない】第３表歳入の状況(H28'!CS49*100</f>
        <v>0</v>
      </c>
      <c r="AK49" s="134">
        <v>0</v>
      </c>
      <c r="AL49" s="134">
        <v>0</v>
      </c>
      <c r="AM49" s="134">
        <v>0</v>
      </c>
      <c r="AN49" s="134">
        <v>0</v>
      </c>
      <c r="AO49" s="224">
        <f>'【印刷しない】第３表歳入の状況(H28'!N49/'【印刷しない】第３表歳入の状況(H28'!CS49*100</f>
        <v>0</v>
      </c>
      <c r="AP49" s="134">
        <v>0.32</v>
      </c>
      <c r="AQ49" s="134">
        <v>0.3120591193335896</v>
      </c>
      <c r="AR49" s="134">
        <v>0.11827924588945471</v>
      </c>
      <c r="AS49" s="134">
        <v>0.2</v>
      </c>
      <c r="AT49" s="224">
        <f>'【印刷しない】第３表歳入の状況(H28'!O49/'【印刷しない】第３表歳入の状況(H28'!CS49*100</f>
        <v>0.19599953870401454</v>
      </c>
      <c r="AU49" s="134">
        <v>0.05</v>
      </c>
      <c r="AV49" s="134">
        <v>0.04210281907023522</v>
      </c>
      <c r="AW49" s="134">
        <v>0.03471238738060083</v>
      </c>
      <c r="AX49" s="134">
        <v>0</v>
      </c>
      <c r="AY49" s="224">
        <f>'【印刷しない】第３表歳入の状況(H28'!P49/'【印刷しない】第３表歳入の状況(H28'!CS49*100</f>
        <v>0.19599953870401454</v>
      </c>
      <c r="AZ49" s="134">
        <v>37.36</v>
      </c>
      <c r="BA49" s="134">
        <v>38.51109982279446</v>
      </c>
      <c r="BB49" s="134">
        <v>33.79427687548337</v>
      </c>
      <c r="BC49" s="134">
        <v>33.2</v>
      </c>
      <c r="BD49" s="224">
        <f>'【印刷しない】第３表歳入の状況(H28'!S49/'【印刷しない】第３表歳入の状況(H28'!CS49*100</f>
        <v>38.48056790661319</v>
      </c>
      <c r="BE49" s="134">
        <v>34.27</v>
      </c>
      <c r="BF49" s="134">
        <v>34.751841250947</v>
      </c>
      <c r="BG49" s="134">
        <v>28.59657898172979</v>
      </c>
      <c r="BH49" s="134">
        <v>26.5</v>
      </c>
      <c r="BI49" s="224">
        <f>'【印刷しない】第３表歳入の状況(H28'!T49/'【印刷しない】第３表歳入の状況(H28'!CS49*100</f>
        <v>35.31054189464512</v>
      </c>
      <c r="BJ49" s="134">
        <v>2.56</v>
      </c>
      <c r="BK49" s="134">
        <v>2.838278089369088</v>
      </c>
      <c r="BL49" s="134">
        <v>2.348710840590191</v>
      </c>
      <c r="BM49" s="134">
        <v>1.9</v>
      </c>
      <c r="BN49" s="224">
        <f>'【印刷しない】第３表歳入の状況(H28'!U49/'【印刷しない】第３表歳入の状況(H28'!CS49*100</f>
        <v>2.727950692584667</v>
      </c>
      <c r="BO49" s="143">
        <v>0.52</v>
      </c>
      <c r="BP49" s="143">
        <v>0.9209804824783763</v>
      </c>
      <c r="BQ49" s="143">
        <v>2.848987053163387</v>
      </c>
      <c r="BR49" s="143">
        <v>4.8</v>
      </c>
      <c r="BS49" s="226">
        <f>'【印刷しない】第３表歳入の状況(H28'!V49/'【印刷しない】第３表歳入の状況(H28'!CS49*100</f>
        <v>0.442075319383401</v>
      </c>
      <c r="BT49" s="134">
        <v>58.52</v>
      </c>
      <c r="BU49" s="134">
        <v>59.24</v>
      </c>
      <c r="BV49" s="134">
        <v>51.52</v>
      </c>
      <c r="BW49" s="134">
        <v>50.5</v>
      </c>
      <c r="BX49" s="224">
        <f>'【印刷しない】第３表歳入の状況(H28'!DN49</f>
        <v>70.43</v>
      </c>
      <c r="BY49" s="134">
        <v>0.03</v>
      </c>
      <c r="BZ49" s="134">
        <v>0.0279522857969254</v>
      </c>
      <c r="CA49" s="134">
        <v>0.022237623165697412</v>
      </c>
      <c r="CB49" s="134">
        <v>0</v>
      </c>
      <c r="CC49" s="224">
        <f>'【印刷しない】第３表歳入の状況(H28'!W49/'【印刷しない】第３表歳入の状況(H28'!CS49*100</f>
        <v>0.02685767737471329</v>
      </c>
      <c r="CD49" s="134">
        <v>0.68</v>
      </c>
      <c r="CE49" s="134">
        <v>0.7330873100359419</v>
      </c>
      <c r="CF49" s="134">
        <v>0.599170357871054</v>
      </c>
      <c r="CG49" s="134">
        <v>0.7</v>
      </c>
      <c r="CH49" s="224">
        <f>'【印刷しない】第３表歳入の状況(H28'!X49/'【印刷しない】第３表歳入の状況(H28'!CS49*100</f>
        <v>0.7663151420407222</v>
      </c>
      <c r="CI49" s="134">
        <v>1.59</v>
      </c>
      <c r="CJ49" s="134">
        <v>1.6844864564697957</v>
      </c>
      <c r="CK49" s="134">
        <v>1.258786070851036</v>
      </c>
      <c r="CL49" s="134">
        <v>1.1</v>
      </c>
      <c r="CM49" s="224">
        <f>'【印刷しない】第３表歳入の状況(H28'!Z49/'【印刷しない】第３表歳入の状況(H28'!CS49*100</f>
        <v>1.140682461782909</v>
      </c>
      <c r="CN49" s="134">
        <v>0.1</v>
      </c>
      <c r="CO49" s="134">
        <v>0.09237707284759303</v>
      </c>
      <c r="CP49" s="134">
        <v>0.0747883207279959</v>
      </c>
      <c r="CQ49" s="134">
        <v>0.1</v>
      </c>
      <c r="CR49" s="224">
        <f>'【印刷しない】第３表歳入の状況(H28'!AG49/'【印刷しない】第３表歳入の状況(H28'!CS49*100</f>
        <v>0.10156199946182135</v>
      </c>
      <c r="CS49" s="134">
        <v>6.6</v>
      </c>
      <c r="CT49" s="134">
        <v>8.456488231265553</v>
      </c>
      <c r="CU49" s="134">
        <v>6.286357107702815</v>
      </c>
      <c r="CV49" s="134">
        <v>7.9</v>
      </c>
      <c r="CW49" s="224">
        <f>'【印刷しない】第３表歳入の状況(H28'!AJ49/'【印刷しない】第３表歳入の状況(H28'!CS49*100</f>
        <v>8.81480247562179</v>
      </c>
      <c r="CX49" s="134">
        <v>0</v>
      </c>
      <c r="CY49" s="134">
        <v>0</v>
      </c>
      <c r="CZ49" s="134">
        <v>0</v>
      </c>
      <c r="DA49" s="134">
        <v>0</v>
      </c>
      <c r="DB49" s="224">
        <f>'【印刷しない】第３表歳入の状況(H28'!AX49/'【印刷しない】第３表歳入の状況(H28'!CS49*100</f>
        <v>0</v>
      </c>
      <c r="DC49" s="134">
        <v>10.74</v>
      </c>
      <c r="DD49" s="134">
        <v>8.804994938942192</v>
      </c>
      <c r="DE49" s="134">
        <v>8.74633641687006</v>
      </c>
      <c r="DF49" s="134">
        <v>8.9</v>
      </c>
      <c r="DG49" s="224">
        <f>'【印刷しない】第３表歳入の状況(H28'!AY49/'【印刷しない】第３表歳入の状況(H28'!CS49*100</f>
        <v>7.149242065068362</v>
      </c>
      <c r="DH49" s="134">
        <v>0.52</v>
      </c>
      <c r="DI49" s="134">
        <v>0.15455969793594043</v>
      </c>
      <c r="DJ49" s="134">
        <v>0.19628167656009884</v>
      </c>
      <c r="DK49" s="134">
        <v>0.2</v>
      </c>
      <c r="DL49" s="224">
        <f>'【印刷しない】第３表歳入の状況(H28'!BQ49/'【印刷しない】第３表歳入の状況(H28'!CS49*100</f>
        <v>0.1777527197242475</v>
      </c>
      <c r="DM49" s="134">
        <v>0.74</v>
      </c>
      <c r="DN49" s="134">
        <v>0.768438730308524</v>
      </c>
      <c r="DO49" s="134">
        <v>0.6276554072377738</v>
      </c>
      <c r="DP49" s="134">
        <v>1</v>
      </c>
      <c r="DQ49" s="224">
        <f>'【印刷しない】第３表歳入の状況(H28'!BW49/'【印刷しない】第３表歳入の状況(H28'!CS49*100</f>
        <v>1.211260747555772</v>
      </c>
      <c r="DR49" s="134">
        <v>4.72</v>
      </c>
      <c r="DS49" s="134">
        <v>6.5631319315502825</v>
      </c>
      <c r="DT49" s="134">
        <v>21.80122738823435</v>
      </c>
      <c r="DU49" s="134">
        <v>0.3</v>
      </c>
      <c r="DV49" s="224">
        <f>'【印刷しない】第３表歳入の状況(H28'!BX49/'【印刷しない】第３表歳入の状況(H28'!CS49*100</f>
        <v>2.806960443869248</v>
      </c>
      <c r="DW49" s="134">
        <v>8.45</v>
      </c>
      <c r="DX49" s="134">
        <v>6.807652149996649</v>
      </c>
      <c r="DY49" s="134">
        <v>3.484637558883499</v>
      </c>
      <c r="DZ49" s="134">
        <v>22.7</v>
      </c>
      <c r="EA49" s="224">
        <f>'【印刷しない】第３表歳入の状況(H28'!BY49/'【印刷しない】第３表歳入の状況(H28'!CS49*100</f>
        <v>8.022911033943696</v>
      </c>
      <c r="EB49" s="134">
        <v>1.75</v>
      </c>
      <c r="EC49" s="134">
        <v>1.1850324229076206</v>
      </c>
      <c r="ED49" s="134">
        <v>1.1722863370195158</v>
      </c>
      <c r="EE49" s="134">
        <v>1</v>
      </c>
      <c r="EF49" s="224">
        <f>'【印刷しない】第３表歳入の状況(H28'!CB49/'【印刷しない】第３表歳入の状況(H28'!CS49*100</f>
        <v>1.318153278404941</v>
      </c>
      <c r="EG49" s="134">
        <v>5.42</v>
      </c>
      <c r="EH49" s="134">
        <v>5.485822934476802</v>
      </c>
      <c r="EI49" s="134">
        <v>4.20847520615502</v>
      </c>
      <c r="EJ49" s="134">
        <v>5.5</v>
      </c>
      <c r="EK49" s="224">
        <f>'【印刷しない】第３表歳入の状況(H28'!CO49/'【印刷しない】第３表歳入の状況(H28'!CS49*100</f>
        <v>6.74091823528658</v>
      </c>
      <c r="EL49" s="37"/>
    </row>
    <row r="50" spans="1:142" s="38" customFormat="1" ht="32.25" customHeight="1">
      <c r="A50" s="64" t="s">
        <v>55</v>
      </c>
      <c r="B50" s="133">
        <v>15.001359844350123</v>
      </c>
      <c r="C50" s="133">
        <v>13.79727302772552</v>
      </c>
      <c r="D50" s="55">
        <v>10.726305864998574</v>
      </c>
      <c r="E50" s="55">
        <v>9.4</v>
      </c>
      <c r="F50" s="224">
        <f>'【印刷しない】第３表歳入の状況(H28'!$B50/'【印刷しない】第３表歳入の状況(H28'!$CS50*100</f>
        <v>12.289763846631399</v>
      </c>
      <c r="G50" s="134">
        <v>1.6431596137303668</v>
      </c>
      <c r="H50" s="134">
        <v>1.4464965388498667</v>
      </c>
      <c r="I50" s="55">
        <v>1.0565208012969933</v>
      </c>
      <c r="J50" s="55">
        <v>1</v>
      </c>
      <c r="K50" s="224">
        <f>'【印刷しない】第３表歳入の状況(H28'!$C50/'【印刷しない】第３表歳入の状況(H28'!$CS50*100</f>
        <v>1.2401361103828454</v>
      </c>
      <c r="L50" s="134">
        <v>0.025892420929050582</v>
      </c>
      <c r="M50" s="134">
        <v>0.02440147162437986</v>
      </c>
      <c r="N50" s="55">
        <v>0.017308321214609266</v>
      </c>
      <c r="O50" s="55">
        <v>0</v>
      </c>
      <c r="P50" s="224">
        <f>'【印刷しない】第３表歳入の状況(H28'!$I50/'【印刷しない】第３表歳入の状況(H28'!$CS50*100</f>
        <v>0.010080643172652616</v>
      </c>
      <c r="Q50" s="134">
        <v>0.03</v>
      </c>
      <c r="R50" s="134">
        <v>0.03166516550326503</v>
      </c>
      <c r="S50" s="134">
        <v>0.04820236993535908</v>
      </c>
      <c r="T50" s="134">
        <v>0</v>
      </c>
      <c r="U50" s="224">
        <f>'【印刷しない】第３表歳入の状況(H28'!$J50/'【印刷しない】第３表歳入の状況(H28'!$CS50*100</f>
        <v>0.028012746194064023</v>
      </c>
      <c r="V50" s="134">
        <v>0</v>
      </c>
      <c r="W50" s="134">
        <v>0.042606104408335815</v>
      </c>
      <c r="X50" s="134">
        <v>0.025379739348859218</v>
      </c>
      <c r="Y50" s="134">
        <v>0</v>
      </c>
      <c r="Z50" s="224">
        <f>'【印刷しない】第３表歳入の状況(H28'!K50/'【印刷しない】第３表歳入の状況(H28'!CS50*100</f>
        <v>0.01487437368332695</v>
      </c>
      <c r="AA50" s="134">
        <v>1.4</v>
      </c>
      <c r="AB50" s="134">
        <v>1.2787052102476193</v>
      </c>
      <c r="AC50" s="134">
        <v>1.2128349464572736</v>
      </c>
      <c r="AD50" s="134">
        <v>1.8</v>
      </c>
      <c r="AE50" s="224">
        <f>'【印刷しない】第３表歳入の状況(H28'!L50/'【印刷しない】第３表歳入の状況(H28'!CS50*100</f>
        <v>2.0123607228945612</v>
      </c>
      <c r="AF50" s="134">
        <v>0</v>
      </c>
      <c r="AG50" s="134">
        <v>0</v>
      </c>
      <c r="AH50" s="134">
        <v>0</v>
      </c>
      <c r="AI50" s="134">
        <v>0</v>
      </c>
      <c r="AJ50" s="224">
        <f>'【印刷しない】第３表歳入の状況(H28'!M50/'【印刷しない】第３表歳入の状況(H28'!CS50*100</f>
        <v>0</v>
      </c>
      <c r="AK50" s="134">
        <v>0</v>
      </c>
      <c r="AL50" s="134">
        <v>0</v>
      </c>
      <c r="AM50" s="134">
        <v>0</v>
      </c>
      <c r="AN50" s="134">
        <v>0</v>
      </c>
      <c r="AO50" s="224">
        <f>'【印刷しない】第３表歳入の状況(H28'!N50/'【印刷しない】第３表歳入の状況(H28'!CS50*100</f>
        <v>0</v>
      </c>
      <c r="AP50" s="134">
        <v>0.46</v>
      </c>
      <c r="AQ50" s="134">
        <v>0.39677927813410235</v>
      </c>
      <c r="AR50" s="134">
        <v>0.1422935352115616</v>
      </c>
      <c r="AS50" s="134">
        <v>0.2</v>
      </c>
      <c r="AT50" s="224">
        <f>'【印刷しない】第３表歳入の状況(H28'!O50/'【印刷しない】第３表歳入の状況(H28'!CS50*100</f>
        <v>0.20987859630890643</v>
      </c>
      <c r="AU50" s="134">
        <v>0.03</v>
      </c>
      <c r="AV50" s="134">
        <v>0.0257180161399278</v>
      </c>
      <c r="AW50" s="134">
        <v>0.01767362246637489</v>
      </c>
      <c r="AX50" s="134">
        <v>0</v>
      </c>
      <c r="AY50" s="224">
        <f>'【印刷しない】第３表歳入の状況(H28'!P50/'【印刷しない】第３表歳入の状況(H28'!CS50*100</f>
        <v>0.20987859630890643</v>
      </c>
      <c r="AZ50" s="134">
        <v>47.01</v>
      </c>
      <c r="BA50" s="134">
        <v>43.72305623551801</v>
      </c>
      <c r="BB50" s="134">
        <v>32.94827682180953</v>
      </c>
      <c r="BC50" s="134">
        <v>29.9</v>
      </c>
      <c r="BD50" s="224">
        <f>'【印刷しない】第３表歳入の状況(H28'!S50/'【印刷しない】第３表歳入の状況(H28'!CS50*100</f>
        <v>37.635183693583166</v>
      </c>
      <c r="BE50" s="134">
        <v>42.79</v>
      </c>
      <c r="BF50" s="134">
        <v>39.53231345018195</v>
      </c>
      <c r="BG50" s="134">
        <v>29.442654661591877</v>
      </c>
      <c r="BH50" s="134">
        <v>27.3</v>
      </c>
      <c r="BI50" s="224">
        <f>'【印刷しない】第３表歳入の状況(H28'!T50/'【印刷しない】第３表歳入の状況(H28'!CS50*100</f>
        <v>34.42160879568667</v>
      </c>
      <c r="BJ50" s="134">
        <v>3.14</v>
      </c>
      <c r="BK50" s="134">
        <v>4.079971453683056</v>
      </c>
      <c r="BL50" s="134">
        <v>2.187180361404705</v>
      </c>
      <c r="BM50" s="134">
        <v>2</v>
      </c>
      <c r="BN50" s="224">
        <f>'【印刷しない】第３表歳入の状況(H28'!U50/'【印刷しない】第３表歳入の状況(H28'!CS50*100</f>
        <v>2.3805902443441376</v>
      </c>
      <c r="BO50" s="143">
        <v>1.07</v>
      </c>
      <c r="BP50" s="143">
        <v>0.11077133165299882</v>
      </c>
      <c r="BQ50" s="143">
        <v>1.3184417988129449</v>
      </c>
      <c r="BR50" s="143">
        <v>0.6</v>
      </c>
      <c r="BS50" s="226">
        <f>'【印刷しない】第３表歳入の状況(H28'!V50/'【印刷しない】第３表歳入の状況(H28'!CS50*100</f>
        <v>0.8329846535523615</v>
      </c>
      <c r="BT50" s="134">
        <v>65.58</v>
      </c>
      <c r="BU50" s="134">
        <v>60.77</v>
      </c>
      <c r="BV50" s="134">
        <v>46.19</v>
      </c>
      <c r="BW50" s="134">
        <v>42.4</v>
      </c>
      <c r="BX50" s="224">
        <f>'【印刷しない】第３表歳入の状況(H28'!DN50</f>
        <v>53.63</v>
      </c>
      <c r="BY50" s="134">
        <v>0.02</v>
      </c>
      <c r="BZ50" s="134">
        <v>0.021564091202940342</v>
      </c>
      <c r="CA50" s="134">
        <v>0.014855584238468656</v>
      </c>
      <c r="CB50" s="134">
        <v>0</v>
      </c>
      <c r="CC50" s="224">
        <f>'【印刷しない】第３表歳入の状況(H28'!W50/'【印刷しない】第３表歳入の状況(H28'!CS50*100</f>
        <v>0.015702919697517578</v>
      </c>
      <c r="CD50" s="134">
        <v>0.87</v>
      </c>
      <c r="CE50" s="134">
        <v>0.5983921813599088</v>
      </c>
      <c r="CF50" s="134">
        <v>0.4149126408149349</v>
      </c>
      <c r="CG50" s="134">
        <v>0.4</v>
      </c>
      <c r="CH50" s="224">
        <f>'【印刷しない】第３表歳入の状況(H28'!X50/'【印刷しない】第３表歳入の状況(H28'!CS50*100</f>
        <v>0.43954366052812704</v>
      </c>
      <c r="CI50" s="134">
        <v>1.54</v>
      </c>
      <c r="CJ50" s="134">
        <v>1.432082646308954</v>
      </c>
      <c r="CK50" s="134">
        <v>1.11634323009804</v>
      </c>
      <c r="CL50" s="134">
        <v>0.9</v>
      </c>
      <c r="CM50" s="224">
        <f>'【印刷しない】第３表歳入の状況(H28'!Z50/'【印刷しない】第３表歳入の状況(H28'!CS50*100</f>
        <v>1.0867564613273188</v>
      </c>
      <c r="CN50" s="134">
        <v>0.09</v>
      </c>
      <c r="CO50" s="134">
        <v>0.09018329931503367</v>
      </c>
      <c r="CP50" s="134">
        <v>0.06608473597417146</v>
      </c>
      <c r="CQ50" s="134">
        <v>0.1</v>
      </c>
      <c r="CR50" s="224">
        <f>'【印刷しない】第３表歳入の状況(H28'!AG50/'【印刷しない】第３表歳入の状況(H28'!CS50*100</f>
        <v>0.07656159716842427</v>
      </c>
      <c r="CS50" s="134">
        <v>5.81</v>
      </c>
      <c r="CT50" s="134">
        <v>9.5230658599124</v>
      </c>
      <c r="CU50" s="134">
        <v>6.321520766506398</v>
      </c>
      <c r="CV50" s="134">
        <v>7.2</v>
      </c>
      <c r="CW50" s="224">
        <f>'【印刷しない】第３表歳入の状況(H28'!AJ50/'【印刷しない】第３表歳入の状況(H28'!CS50*100</f>
        <v>5.817063747343967</v>
      </c>
      <c r="CX50" s="134">
        <v>0</v>
      </c>
      <c r="CY50" s="134">
        <v>0</v>
      </c>
      <c r="CZ50" s="134">
        <v>0</v>
      </c>
      <c r="DA50" s="134">
        <v>0</v>
      </c>
      <c r="DB50" s="224">
        <f>'【印刷しない】第３表歳入の状況(H28'!AX50/'【印刷しない】第３表歳入の状況(H28'!CS50*100</f>
        <v>0</v>
      </c>
      <c r="DC50" s="134">
        <v>8.08</v>
      </c>
      <c r="DD50" s="134">
        <v>8.917251091370005</v>
      </c>
      <c r="DE50" s="134">
        <v>10.15302643389439</v>
      </c>
      <c r="DF50" s="134">
        <v>5.2</v>
      </c>
      <c r="DG50" s="224">
        <f>'【印刷しない】第３表歳入の状況(H28'!AY50/'【印刷しない】第３表歳入の状況(H28'!CS50*100</f>
        <v>4.879997932580422</v>
      </c>
      <c r="DH50" s="134">
        <v>0.08</v>
      </c>
      <c r="DI50" s="134">
        <v>0.3847714841905703</v>
      </c>
      <c r="DJ50" s="134">
        <v>0.27331491751149833</v>
      </c>
      <c r="DK50" s="134">
        <v>0.2</v>
      </c>
      <c r="DL50" s="224">
        <f>'【印刷しない】第３表歳入の状況(H28'!BQ50/'【印刷しない】第３表歳入の状況(H28'!CS50*100</f>
        <v>0.34015759339735624</v>
      </c>
      <c r="DM50" s="134">
        <v>0.23</v>
      </c>
      <c r="DN50" s="134">
        <v>0.4523011382208308</v>
      </c>
      <c r="DO50" s="134">
        <v>0.16055859779984274</v>
      </c>
      <c r="DP50" s="134">
        <v>0.2</v>
      </c>
      <c r="DQ50" s="224">
        <f>'【印刷しない】第３表歳入の状況(H28'!BW50/'【印刷しない】第３表歳入の状況(H28'!CS50*100</f>
        <v>0.0774295977547192</v>
      </c>
      <c r="DR50" s="134">
        <v>2.38</v>
      </c>
      <c r="DS50" s="134">
        <v>3.489750927936893</v>
      </c>
      <c r="DT50" s="134">
        <v>16.611952656957772</v>
      </c>
      <c r="DU50" s="134">
        <v>3.2</v>
      </c>
      <c r="DV50" s="224">
        <f>'【印刷しない】第３表歳入の状況(H28'!BX50/'【印刷しない】第３表歳入の状況(H28'!CS50*100</f>
        <v>1.2596463962884294</v>
      </c>
      <c r="DW50" s="134">
        <v>7.16</v>
      </c>
      <c r="DX50" s="134">
        <v>8.659117570149123</v>
      </c>
      <c r="DY50" s="134">
        <v>5.082697245280656</v>
      </c>
      <c r="DZ50" s="134">
        <v>11.5</v>
      </c>
      <c r="EA50" s="224">
        <f>'【印刷しない】第３表歳入の状況(H28'!BY50/'【印刷しない】第３表歳入の状況(H28'!CS50*100</f>
        <v>8.077218910339683</v>
      </c>
      <c r="EB50" s="134">
        <v>1.18</v>
      </c>
      <c r="EC50" s="134">
        <v>0.8859209637469039</v>
      </c>
      <c r="ED50" s="134">
        <v>0.6399034213071523</v>
      </c>
      <c r="EE50" s="134">
        <v>0.5</v>
      </c>
      <c r="EF50" s="224">
        <f>'【印刷しない】第３表歳入の状況(H28'!CB50/'【印刷しない】第３表歳入の状況(H28'!CS50*100</f>
        <v>0.685878281461421</v>
      </c>
      <c r="EG50" s="134">
        <v>6.57</v>
      </c>
      <c r="EH50" s="134">
        <v>4.77889769813541</v>
      </c>
      <c r="EI50" s="134">
        <v>12.950033746877542</v>
      </c>
      <c r="EJ50" s="134">
        <v>28.2</v>
      </c>
      <c r="EK50" s="224">
        <f>'【印刷しない】第３表歳入の状況(H28'!CO50/'【印刷しない】第３表歳入の状況(H28'!CS50*100</f>
        <v>23.77779106081705</v>
      </c>
      <c r="EL50" s="37"/>
    </row>
    <row r="51" spans="1:142" s="38" customFormat="1" ht="32.25" customHeight="1">
      <c r="A51" s="64" t="s">
        <v>56</v>
      </c>
      <c r="B51" s="133">
        <v>17.965429902123464</v>
      </c>
      <c r="C51" s="133">
        <v>19.172440246718818</v>
      </c>
      <c r="D51" s="55">
        <v>18.635337776006196</v>
      </c>
      <c r="E51" s="55">
        <v>19.1</v>
      </c>
      <c r="F51" s="224">
        <f>'【印刷しない】第３表歳入の状況(H28'!$B51/'【印刷しない】第３表歳入の状況(H28'!$CS51*100</f>
        <v>16.642021299112837</v>
      </c>
      <c r="G51" s="134">
        <v>1.1546494447280224</v>
      </c>
      <c r="H51" s="134">
        <v>1.1656143897305966</v>
      </c>
      <c r="I51" s="55">
        <v>1.0933578859314734</v>
      </c>
      <c r="J51" s="55">
        <v>1.2</v>
      </c>
      <c r="K51" s="224">
        <f>'【印刷しない】第３表歳入の状況(H28'!$C51/'【印刷しない】第３表歳入の状況(H28'!$CS51*100</f>
        <v>0.885806034143893</v>
      </c>
      <c r="L51" s="134">
        <v>0.03525749806769547</v>
      </c>
      <c r="M51" s="134">
        <v>0.0387276611679648</v>
      </c>
      <c r="N51" s="55">
        <v>0.03567799417250071</v>
      </c>
      <c r="O51" s="55">
        <v>0</v>
      </c>
      <c r="P51" s="224">
        <f>'【印刷しない】第３表歳入の状況(H28'!$I51/'【印刷しない】第３表歳入の状況(H28'!$CS51*100</f>
        <v>0.01611040221578505</v>
      </c>
      <c r="Q51" s="134">
        <v>0.04</v>
      </c>
      <c r="R51" s="134">
        <v>0.050792707703759855</v>
      </c>
      <c r="S51" s="134">
        <v>0.10010049348476598</v>
      </c>
      <c r="T51" s="134">
        <v>0.1</v>
      </c>
      <c r="U51" s="224">
        <f>'【印刷しない】第３表歳入の状況(H28'!$J51/'【印刷しない】第３表歳入の状況(H28'!$CS51*100</f>
        <v>0.04482368664541996</v>
      </c>
      <c r="V51" s="134">
        <v>0</v>
      </c>
      <c r="W51" s="134">
        <v>0.06869109041841809</v>
      </c>
      <c r="X51" s="134">
        <v>0.05274504409923591</v>
      </c>
      <c r="Y51" s="134">
        <v>0.1</v>
      </c>
      <c r="Z51" s="224">
        <f>'【印刷しない】第３表歳入の状況(H28'!K51/'【印刷しない】第３表歳入の状況(H28'!CS51*100</f>
        <v>0.023851136013159246</v>
      </c>
      <c r="AA51" s="134">
        <v>1.48</v>
      </c>
      <c r="AB51" s="134">
        <v>1.5525210825306093</v>
      </c>
      <c r="AC51" s="134">
        <v>1.9052217312950186</v>
      </c>
      <c r="AD51" s="134">
        <v>3.3</v>
      </c>
      <c r="AE51" s="224">
        <f>'【印刷しない】第３表歳入の状況(H28'!L51/'【印刷しない】第３表歳入の状況(H28'!CS51*100</f>
        <v>2.487291287441264</v>
      </c>
      <c r="AF51" s="134">
        <v>0.11</v>
      </c>
      <c r="AG51" s="134">
        <v>0.044817095032729286</v>
      </c>
      <c r="AH51" s="134">
        <v>0.04221849192402917</v>
      </c>
      <c r="AI51" s="134">
        <v>0</v>
      </c>
      <c r="AJ51" s="224">
        <f>'【印刷しない】第３表歳入の状況(H28'!M51/'【印刷しない】第３表歳入の状況(H28'!CS51*100</f>
        <v>0.05469312223707207</v>
      </c>
      <c r="AK51" s="134">
        <v>0</v>
      </c>
      <c r="AL51" s="134">
        <v>0</v>
      </c>
      <c r="AM51" s="134">
        <v>0</v>
      </c>
      <c r="AN51" s="134">
        <v>0</v>
      </c>
      <c r="AO51" s="224">
        <f>'【印刷しない】第３表歳入の状況(H28'!N51/'【印刷しない】第３表歳入の状況(H28'!CS51*100</f>
        <v>0</v>
      </c>
      <c r="AP51" s="134">
        <v>0.32</v>
      </c>
      <c r="AQ51" s="134">
        <v>0.3202643838688052</v>
      </c>
      <c r="AR51" s="134">
        <v>0.14745594287029604</v>
      </c>
      <c r="AS51" s="134">
        <v>0.2</v>
      </c>
      <c r="AT51" s="224">
        <f>'【印刷しない】第３表歳入の状況(H28'!O51/'【印刷しない】第３表歳入の状況(H28'!CS51*100</f>
        <v>0.15437925967138166</v>
      </c>
      <c r="AU51" s="134">
        <v>0.06</v>
      </c>
      <c r="AV51" s="134">
        <v>0.07330084876464169</v>
      </c>
      <c r="AW51" s="134">
        <v>0.07567889243828634</v>
      </c>
      <c r="AX51" s="134">
        <v>0.1</v>
      </c>
      <c r="AY51" s="224">
        <f>'【印刷しない】第３表歳入の状況(H28'!P51/'【印刷しない】第３表歳入の状況(H28'!CS51*100</f>
        <v>0.15437925967138166</v>
      </c>
      <c r="AZ51" s="134">
        <v>36.23</v>
      </c>
      <c r="BA51" s="134">
        <v>38.974852345456426</v>
      </c>
      <c r="BB51" s="134">
        <v>37.992263685921365</v>
      </c>
      <c r="BC51" s="134">
        <v>39.1</v>
      </c>
      <c r="BD51" s="224">
        <f>'【印刷しない】第３表歳入の状況(H28'!S51/'【印刷しない】第３表歳入の状況(H28'!CS51*100</f>
        <v>32.03420436746715</v>
      </c>
      <c r="BE51" s="134">
        <v>33.56</v>
      </c>
      <c r="BF51" s="134">
        <v>35.87356627978843</v>
      </c>
      <c r="BG51" s="134">
        <v>35.24477742658081</v>
      </c>
      <c r="BH51" s="134">
        <v>36.4</v>
      </c>
      <c r="BI51" s="224">
        <f>'【印刷しない】第３表歳入の状況(H28'!T51/'【印刷しない】第３表歳入の状況(H28'!CS51*100</f>
        <v>29.825410168179538</v>
      </c>
      <c r="BJ51" s="134">
        <v>2.29</v>
      </c>
      <c r="BK51" s="134">
        <v>2.733700520504319</v>
      </c>
      <c r="BL51" s="134">
        <v>2.5539661241515597</v>
      </c>
      <c r="BM51" s="134">
        <v>2.5</v>
      </c>
      <c r="BN51" s="224">
        <f>'【印刷しない】第３表歳入の状況(H28'!U51/'【印刷しない】第３表歳入の状況(H28'!CS51*100</f>
        <v>2.0322087095350114</v>
      </c>
      <c r="BO51" s="143">
        <v>0.38</v>
      </c>
      <c r="BP51" s="143">
        <v>0.3675855451636806</v>
      </c>
      <c r="BQ51" s="143">
        <v>0.1935201351890007</v>
      </c>
      <c r="BR51" s="143">
        <v>0.2</v>
      </c>
      <c r="BS51" s="226">
        <f>'【印刷しない】第３表歳入の状況(H28'!V51/'【印刷しない】第３表歳入の状況(H28'!CS51*100</f>
        <v>0.17658548975259888</v>
      </c>
      <c r="BT51" s="134">
        <v>57.39</v>
      </c>
      <c r="BU51" s="134">
        <v>61.46</v>
      </c>
      <c r="BV51" s="134">
        <v>60.08</v>
      </c>
      <c r="BW51" s="134">
        <v>63.2</v>
      </c>
      <c r="BX51" s="224">
        <f>'【印刷しない】第３表歳入の状況(H28'!DN51</f>
        <v>53.41</v>
      </c>
      <c r="BY51" s="134">
        <v>0.02</v>
      </c>
      <c r="BZ51" s="134">
        <v>0.02242277516558138</v>
      </c>
      <c r="CA51" s="134">
        <v>0.016758271062929132</v>
      </c>
      <c r="CB51" s="134">
        <v>0</v>
      </c>
      <c r="CC51" s="224">
        <f>'【印刷しない】第３表歳入の状況(H28'!W51/'【印刷しない】第３表歳入の状況(H28'!CS51*100</f>
        <v>0.012264225110214744</v>
      </c>
      <c r="CD51" s="134">
        <v>0.63</v>
      </c>
      <c r="CE51" s="134">
        <v>0.6737361010094801</v>
      </c>
      <c r="CF51" s="134">
        <v>0.6653903806962682</v>
      </c>
      <c r="CG51" s="134">
        <v>0.6</v>
      </c>
      <c r="CH51" s="224">
        <f>'【印刷しない】第３表歳入の状況(H28'!X51/'【印刷しない】第３表歳入の状況(H28'!CS51*100</f>
        <v>0.5234429332543133</v>
      </c>
      <c r="CI51" s="134">
        <v>1.75</v>
      </c>
      <c r="CJ51" s="134">
        <v>1.8194886924335085</v>
      </c>
      <c r="CK51" s="134">
        <v>1.8086862301469226</v>
      </c>
      <c r="CL51" s="134">
        <v>1.9</v>
      </c>
      <c r="CM51" s="224">
        <f>'【印刷しない】第３表歳入の状況(H28'!Z51/'【印刷しない】第３表歳入の状況(H28'!CS51*100</f>
        <v>1.4894865111666133</v>
      </c>
      <c r="CN51" s="134">
        <v>0.13</v>
      </c>
      <c r="CO51" s="134">
        <v>0.12267079154672758</v>
      </c>
      <c r="CP51" s="134">
        <v>0.13193278726259117</v>
      </c>
      <c r="CQ51" s="134">
        <v>0.1</v>
      </c>
      <c r="CR51" s="224">
        <f>'【印刷しない】第３表歳入の状況(H28'!AG51/'【印刷しない】第３表歳入の状況(H28'!CS51*100</f>
        <v>0.08345478625294057</v>
      </c>
      <c r="CS51" s="134">
        <v>9.32</v>
      </c>
      <c r="CT51" s="134">
        <v>9.505350165211462</v>
      </c>
      <c r="CU51" s="134">
        <v>9.027402720622499</v>
      </c>
      <c r="CV51" s="134">
        <v>8.6</v>
      </c>
      <c r="CW51" s="224">
        <f>'【印刷しない】第３表歳入の状況(H28'!AJ51/'【印刷しない】第３表歳入の状況(H28'!CS51*100</f>
        <v>7.516929831457617</v>
      </c>
      <c r="CX51" s="134">
        <v>0</v>
      </c>
      <c r="CY51" s="134">
        <v>0</v>
      </c>
      <c r="CZ51" s="134">
        <v>0</v>
      </c>
      <c r="DA51" s="134">
        <v>0</v>
      </c>
      <c r="DB51" s="224">
        <f>'【印刷しない】第３表歳入の状況(H28'!AX51/'【印刷しない】第３表歳入の状況(H28'!CS51*100</f>
        <v>0</v>
      </c>
      <c r="DC51" s="134">
        <v>9.23</v>
      </c>
      <c r="DD51" s="134">
        <v>5.775116638268279</v>
      </c>
      <c r="DE51" s="134">
        <v>6.2725338393563925</v>
      </c>
      <c r="DF51" s="134">
        <v>6</v>
      </c>
      <c r="DG51" s="224">
        <f>'【印刷しない】第３表歳入の状況(H28'!AY51/'【印刷しない】第３表歳入の状況(H28'!CS51*100</f>
        <v>5.540575354229283</v>
      </c>
      <c r="DH51" s="134">
        <v>0</v>
      </c>
      <c r="DI51" s="134">
        <v>0.04313823242515403</v>
      </c>
      <c r="DJ51" s="134">
        <v>0.0921283846374094</v>
      </c>
      <c r="DK51" s="134">
        <v>0.2</v>
      </c>
      <c r="DL51" s="224">
        <f>'【印刷しない】第３表歳入の状況(H28'!BQ51/'【印刷しない】第３表歳入の状況(H28'!CS51*100</f>
        <v>0.04799254954372003</v>
      </c>
      <c r="DM51" s="134">
        <v>0.03</v>
      </c>
      <c r="DN51" s="134">
        <v>0.029024404402148492</v>
      </c>
      <c r="DO51" s="134">
        <v>0.002245664464044105</v>
      </c>
      <c r="DP51" s="134">
        <v>0</v>
      </c>
      <c r="DQ51" s="224">
        <f>'【印刷しない】第３表歳入の状況(H28'!BW51/'【印刷しない】第３表歳入の状況(H28'!CS51*100</f>
        <v>0.016690957250588112</v>
      </c>
      <c r="DR51" s="134">
        <v>4.77</v>
      </c>
      <c r="DS51" s="134">
        <v>5.745750770284928</v>
      </c>
      <c r="DT51" s="134">
        <v>9.305275627242155</v>
      </c>
      <c r="DU51" s="134">
        <v>4.7</v>
      </c>
      <c r="DV51" s="224">
        <f>'【印刷しない】第３表歳入の状況(H28'!BX51/'【印刷しない】第３表歳入の状況(H28'!CS51*100</f>
        <v>12.469402935431395</v>
      </c>
      <c r="DW51" s="134">
        <v>9.77</v>
      </c>
      <c r="DX51" s="134">
        <v>7.022511555696694</v>
      </c>
      <c r="DY51" s="134">
        <v>5.14414358778583</v>
      </c>
      <c r="DZ51" s="134">
        <v>8.5</v>
      </c>
      <c r="EA51" s="224">
        <f>'【印刷しない】第３表歳入の状況(H28'!BY51/'【印刷しない】第３表歳入の状況(H28'!CS51*100</f>
        <v>5.174825682303352</v>
      </c>
      <c r="EB51" s="134">
        <v>1.26</v>
      </c>
      <c r="EC51" s="134">
        <v>1.5242934264845984</v>
      </c>
      <c r="ED51" s="134">
        <v>1.207690277957119</v>
      </c>
      <c r="EE51" s="134">
        <v>1.1</v>
      </c>
      <c r="EF51" s="224">
        <f>'【印刷しない】第３表歳入の状況(H28'!CB51/'【印刷しない】第３表歳入の状況(H28'!CS51*100</f>
        <v>1.0042150714506015</v>
      </c>
      <c r="EG51" s="134">
        <v>5.65</v>
      </c>
      <c r="EH51" s="134">
        <v>6.254474595678665</v>
      </c>
      <c r="EI51" s="134">
        <v>6.245754290622667</v>
      </c>
      <c r="EJ51" s="134">
        <v>5.1</v>
      </c>
      <c r="EK51" s="224">
        <f>'【印刷しない】第３表歳入の状況(H28'!CO51/'【印刷しない】第３表歳入の状況(H28'!CS51*100</f>
        <v>13.708065481769967</v>
      </c>
      <c r="EL51" s="37"/>
    </row>
    <row r="52" spans="1:142" s="38" customFormat="1" ht="32.25" customHeight="1">
      <c r="A52" s="64" t="s">
        <v>57</v>
      </c>
      <c r="B52" s="133">
        <v>10.99114576929134</v>
      </c>
      <c r="C52" s="133">
        <v>9.985684938422589</v>
      </c>
      <c r="D52" s="55">
        <v>12.59102079893048</v>
      </c>
      <c r="E52" s="55">
        <v>11.4</v>
      </c>
      <c r="F52" s="224">
        <f>'【印刷しない】第３表歳入の状況(H28'!$B52/'【印刷しない】第３表歳入の状況(H28'!$CS52*100</f>
        <v>10.028045705793224</v>
      </c>
      <c r="G52" s="134">
        <v>1.2798773547652784</v>
      </c>
      <c r="H52" s="134">
        <v>1.0829811186508171</v>
      </c>
      <c r="I52" s="55">
        <v>1.3010684938887185</v>
      </c>
      <c r="J52" s="55">
        <v>1.2</v>
      </c>
      <c r="K52" s="224">
        <f>'【印刷しない】第３表歳入の状況(H28'!$C52/'【印刷しない】第３表歳入の状況(H28'!$CS52*100</f>
        <v>1.08621128098199</v>
      </c>
      <c r="L52" s="134">
        <v>0.019626817691583632</v>
      </c>
      <c r="M52" s="134">
        <v>0.01836328927465007</v>
      </c>
      <c r="N52" s="55">
        <v>0.021860487181339296</v>
      </c>
      <c r="O52" s="55">
        <v>0</v>
      </c>
      <c r="P52" s="224">
        <f>'【印刷しない】第３表歳入の状況(H28'!$I52/'【印刷しない】第３表歳入の状況(H28'!$CS52*100</f>
        <v>0.009226193393699548</v>
      </c>
      <c r="Q52" s="134">
        <v>0.02</v>
      </c>
      <c r="R52" s="134">
        <v>0.024176129045042904</v>
      </c>
      <c r="S52" s="134">
        <v>0.06193407382455779</v>
      </c>
      <c r="T52" s="134">
        <v>0</v>
      </c>
      <c r="U52" s="224">
        <f>'【印刷しない】第３表歳入の状況(H28'!$J52/'【印刷しない】第３表歳入の状況(H28'!$CS52*100</f>
        <v>0.025660350376226868</v>
      </c>
      <c r="V52" s="134">
        <v>0</v>
      </c>
      <c r="W52" s="134">
        <v>0.03283877013144001</v>
      </c>
      <c r="X52" s="134">
        <v>0.03268345466261306</v>
      </c>
      <c r="Y52" s="134">
        <v>0</v>
      </c>
      <c r="Z52" s="224">
        <f>'【印刷しない】第３表歳入の状況(H28'!K52/'【印刷しない】第３表歳入の状況(H28'!CS52*100</f>
        <v>0.013627856491943705</v>
      </c>
      <c r="AA52" s="134">
        <v>1.08</v>
      </c>
      <c r="AB52" s="134">
        <v>0.9451715212371534</v>
      </c>
      <c r="AC52" s="134">
        <v>1.4721858079428662</v>
      </c>
      <c r="AD52" s="134">
        <v>2.3</v>
      </c>
      <c r="AE52" s="224">
        <f>'【印刷しない】第３表歳入の状況(H28'!L52/'【印刷しない】第３表歳入の状況(H28'!CS52*100</f>
        <v>1.6776294987543678</v>
      </c>
      <c r="AF52" s="134">
        <v>0</v>
      </c>
      <c r="AG52" s="134">
        <v>0</v>
      </c>
      <c r="AH52" s="134">
        <v>0</v>
      </c>
      <c r="AI52" s="134">
        <v>0</v>
      </c>
      <c r="AJ52" s="224">
        <f>'【印刷しない】第３表歳入の状況(H28'!M52/'【印刷しない】第３表歳入の状況(H28'!CS52*100</f>
        <v>0</v>
      </c>
      <c r="AK52" s="134">
        <v>0</v>
      </c>
      <c r="AL52" s="134">
        <v>0</v>
      </c>
      <c r="AM52" s="134">
        <v>0</v>
      </c>
      <c r="AN52" s="134">
        <v>0</v>
      </c>
      <c r="AO52" s="224">
        <f>'【印刷しない】第３表歳入の状況(H28'!N52/'【印刷しない】第３表歳入の状況(H28'!CS52*100</f>
        <v>0</v>
      </c>
      <c r="AP52" s="134">
        <v>0.36</v>
      </c>
      <c r="AQ52" s="134">
        <v>0.2973418525407111</v>
      </c>
      <c r="AR52" s="134">
        <v>0.17531300188829793</v>
      </c>
      <c r="AS52" s="134">
        <v>0.2</v>
      </c>
      <c r="AT52" s="224">
        <f>'【印刷しない】第３表歳入の状況(H28'!O52/'【印刷しない】第３表歳入の状況(H28'!CS52*100</f>
        <v>0.18394723078688474</v>
      </c>
      <c r="AU52" s="134">
        <v>0.02</v>
      </c>
      <c r="AV52" s="134">
        <v>0.016079673650567176</v>
      </c>
      <c r="AW52" s="134">
        <v>0.015876864190591027</v>
      </c>
      <c r="AX52" s="134">
        <v>0</v>
      </c>
      <c r="AY52" s="224">
        <f>'【印刷しない】第３表歳入の状況(H28'!P52/'【印刷しない】第３表歳入の状況(H28'!CS52*100</f>
        <v>0.18394723078688474</v>
      </c>
      <c r="AZ52" s="134">
        <v>47.3</v>
      </c>
      <c r="BA52" s="134">
        <v>37.44027448682344</v>
      </c>
      <c r="BB52" s="134">
        <v>46.98984428991917</v>
      </c>
      <c r="BC52" s="134">
        <v>44.1</v>
      </c>
      <c r="BD52" s="224">
        <f>'【印刷しない】第３表歳入の状況(H28'!S52/'【印刷しない】第３表歳入の状況(H28'!CS52*100</f>
        <v>38.736961034133266</v>
      </c>
      <c r="BE52" s="134">
        <v>39.5</v>
      </c>
      <c r="BF52" s="134">
        <v>34.26701128502449</v>
      </c>
      <c r="BG52" s="134">
        <v>42.63469647893586</v>
      </c>
      <c r="BH52" s="134">
        <v>40.7</v>
      </c>
      <c r="BI52" s="224">
        <f>'【印刷しない】第３表歳入の状況(H28'!T52/'【印刷しない】第３表歳入の状況(H28'!CS52*100</f>
        <v>35.23738899495808</v>
      </c>
      <c r="BJ52" s="134">
        <v>2.71</v>
      </c>
      <c r="BK52" s="134">
        <v>2.6634318590801556</v>
      </c>
      <c r="BL52" s="134">
        <v>3.3014818644969237</v>
      </c>
      <c r="BM52" s="134">
        <v>2.8</v>
      </c>
      <c r="BN52" s="224">
        <f>'【印刷しない】第３表歳入の状況(H28'!U52/'【印刷しない】第３表歳入の状況(H28'!CS52*100</f>
        <v>2.5874474947905646</v>
      </c>
      <c r="BO52" s="143">
        <v>5.09</v>
      </c>
      <c r="BP52" s="143">
        <v>0.5098313427188048</v>
      </c>
      <c r="BQ52" s="143">
        <v>1.0536659464863856</v>
      </c>
      <c r="BR52" s="143">
        <v>0.5</v>
      </c>
      <c r="BS52" s="226">
        <f>'【印刷しない】第３表歳入の状況(H28'!V52/'【印刷しない】第３表歳入の状況(H28'!CS52*100</f>
        <v>0.9121245443846215</v>
      </c>
      <c r="BT52" s="134">
        <v>61.05</v>
      </c>
      <c r="BU52" s="134">
        <v>49.84</v>
      </c>
      <c r="BV52" s="134">
        <v>62.66</v>
      </c>
      <c r="BW52" s="134">
        <v>59.3</v>
      </c>
      <c r="BX52" s="224">
        <f>'【印刷しない】第３表歳入の状況(H28'!DN52</f>
        <v>52.15</v>
      </c>
      <c r="BY52" s="134">
        <v>0.02</v>
      </c>
      <c r="BZ52" s="134">
        <v>0.016853460762859727</v>
      </c>
      <c r="CA52" s="134">
        <v>0.01849916908693489</v>
      </c>
      <c r="CB52" s="134">
        <v>0</v>
      </c>
      <c r="CC52" s="224">
        <f>'【印刷しない】第３表歳入の状況(H28'!W52/'【印刷しない】第３表歳入の状況(H28'!CS52*100</f>
        <v>0.014954121792288017</v>
      </c>
      <c r="CD52" s="134">
        <v>1.37</v>
      </c>
      <c r="CE52" s="134">
        <v>0.9846724096768684</v>
      </c>
      <c r="CF52" s="134">
        <v>1.313512522578641</v>
      </c>
      <c r="CG52" s="134">
        <v>1.3</v>
      </c>
      <c r="CH52" s="224">
        <f>'【印刷しない】第３表歳入の状況(H28'!X52/'【印刷しない】第３表歳入の状況(H28'!CS52*100</f>
        <v>1.0737943623729693</v>
      </c>
      <c r="CI52" s="134">
        <v>0.91</v>
      </c>
      <c r="CJ52" s="134">
        <v>0.7829404476452809</v>
      </c>
      <c r="CK52" s="134">
        <v>0.9523972992166698</v>
      </c>
      <c r="CL52" s="134">
        <v>0.7</v>
      </c>
      <c r="CM52" s="224">
        <f>'【印刷しない】第３表歳入の状況(H28'!Z52/'【印刷しない】第３表歳入の状況(H28'!CS52*100</f>
        <v>0.6206729393249002</v>
      </c>
      <c r="CN52" s="134">
        <v>0.08</v>
      </c>
      <c r="CO52" s="134">
        <v>0.06358265320277091</v>
      </c>
      <c r="CP52" s="134">
        <v>0.08086234734907621</v>
      </c>
      <c r="CQ52" s="134">
        <v>0.1</v>
      </c>
      <c r="CR52" s="224">
        <f>'【印刷しない】第３表歳入の状況(H28'!AG52/'【印刷しない】第３表歳入の状況(H28'!CS52*100</f>
        <v>0.07536646728478319</v>
      </c>
      <c r="CS52" s="134">
        <v>4.65</v>
      </c>
      <c r="CT52" s="134">
        <v>7.16859028255497</v>
      </c>
      <c r="CU52" s="134">
        <v>5.7337173341267</v>
      </c>
      <c r="CV52" s="134">
        <v>6.8</v>
      </c>
      <c r="CW52" s="224">
        <f>'【印刷しない】第３表歳入の状況(H28'!AJ52/'【印刷しない】第３表歳入の状況(H28'!CS52*100</f>
        <v>5.504212430027492</v>
      </c>
      <c r="CX52" s="134">
        <v>0</v>
      </c>
      <c r="CY52" s="134">
        <v>0</v>
      </c>
      <c r="CZ52" s="134">
        <v>0</v>
      </c>
      <c r="DA52" s="134">
        <v>0</v>
      </c>
      <c r="DB52" s="224">
        <f>'【印刷しない】第３表歳入の状況(H28'!AX52/'【印刷しない】第３表歳入の状況(H28'!CS52*100</f>
        <v>0</v>
      </c>
      <c r="DC52" s="134">
        <v>9.91</v>
      </c>
      <c r="DD52" s="134">
        <v>9.683794727490108</v>
      </c>
      <c r="DE52" s="134">
        <v>6.466079413404698</v>
      </c>
      <c r="DF52" s="134">
        <v>5.2</v>
      </c>
      <c r="DG52" s="224">
        <f>'【印刷しない】第３表歳入の状況(H28'!AY52/'【印刷しない】第３表歳入の状況(H28'!CS52*100</f>
        <v>6.9049792420259255</v>
      </c>
      <c r="DH52" s="134">
        <v>0.16</v>
      </c>
      <c r="DI52" s="134">
        <v>0.15079412261506073</v>
      </c>
      <c r="DJ52" s="134">
        <v>0.15016271401881814</v>
      </c>
      <c r="DK52" s="134">
        <v>0.6</v>
      </c>
      <c r="DL52" s="224">
        <f>'【印刷しない】第３表歳入の状況(H28'!BQ52/'【印刷しない】第３表歳入の状況(H28'!CS52*100</f>
        <v>0.09643294220039715</v>
      </c>
      <c r="DM52" s="134">
        <v>0.01</v>
      </c>
      <c r="DN52" s="134">
        <v>0.016664732198885934</v>
      </c>
      <c r="DO52" s="134">
        <v>0.037069855580133704</v>
      </c>
      <c r="DP52" s="134">
        <v>0</v>
      </c>
      <c r="DQ52" s="224">
        <f>'【印刷しない】第３表歳入の状況(H28'!BW52/'【印刷しない】第３表歳入の状況(H28'!CS52*100</f>
        <v>0.018836811512136578</v>
      </c>
      <c r="DR52" s="134">
        <v>6.08</v>
      </c>
      <c r="DS52" s="134">
        <v>2.428445924076386</v>
      </c>
      <c r="DT52" s="134">
        <v>5.145820415501827</v>
      </c>
      <c r="DU52" s="134">
        <v>7.1</v>
      </c>
      <c r="DV52" s="224">
        <f>'【印刷しない】第３表歳入の状況(H28'!BX52/'【印刷しない】第３表歳入の状況(H28'!CS52*100</f>
        <v>12.873941943024796</v>
      </c>
      <c r="DW52" s="134">
        <v>4.76</v>
      </c>
      <c r="DX52" s="134">
        <v>7.0976283425008235</v>
      </c>
      <c r="DY52" s="134">
        <v>5.164033514963706</v>
      </c>
      <c r="DZ52" s="134">
        <v>1.8</v>
      </c>
      <c r="EA52" s="224">
        <f>'【印刷しない】第３表歳入の状況(H28'!BY52/'【印刷しない】第３表歳入の状況(H28'!CS52*100</f>
        <v>3.557562508901835</v>
      </c>
      <c r="EB52" s="134">
        <v>2.97</v>
      </c>
      <c r="EC52" s="134">
        <v>1.513697447351808</v>
      </c>
      <c r="ED52" s="134">
        <v>1.2691002132887446</v>
      </c>
      <c r="EE52" s="134">
        <v>1</v>
      </c>
      <c r="EF52" s="224">
        <f>'【印刷しない】第３表歳入の状況(H28'!CB52/'【印刷しない】第３表歳入の状況(H28'!CS52*100</f>
        <v>0.6164058248803141</v>
      </c>
      <c r="EG52" s="134">
        <v>7.88</v>
      </c>
      <c r="EH52" s="134">
        <v>20.249423670147763</v>
      </c>
      <c r="EI52" s="134">
        <v>11.006957928455417</v>
      </c>
      <c r="EJ52" s="134">
        <v>16</v>
      </c>
      <c r="EK52" s="224">
        <f>'【印刷しない】第３表歳入の状況(H28'!CO52/'【印刷しない】第３表歳入の状況(H28'!CS52*100</f>
        <v>16.865635293572666</v>
      </c>
      <c r="EL52" s="37"/>
    </row>
    <row r="53" spans="1:142" s="38" customFormat="1" ht="32.25" customHeight="1">
      <c r="A53" s="64" t="s">
        <v>58</v>
      </c>
      <c r="B53" s="133">
        <v>17.412956863112196</v>
      </c>
      <c r="C53" s="133">
        <v>15.93299981320364</v>
      </c>
      <c r="D53" s="55">
        <v>13.58335019757794</v>
      </c>
      <c r="E53" s="55">
        <v>14.8</v>
      </c>
      <c r="F53" s="224">
        <f>'【印刷しない】第３表歳入の状況(H28'!$B53/'【印刷しない】第３表歳入の状況(H28'!$CS53*100</f>
        <v>15.871400809443017</v>
      </c>
      <c r="G53" s="134">
        <v>1.1840132416305034</v>
      </c>
      <c r="H53" s="134">
        <v>1.0198255633023676</v>
      </c>
      <c r="I53" s="55">
        <v>0.8169233743594412</v>
      </c>
      <c r="J53" s="55">
        <v>0.9</v>
      </c>
      <c r="K53" s="224">
        <f>'【印刷しない】第３表歳入の状況(H28'!$C53/'【印刷しない】第３表歳入の状況(H28'!$CS53*100</f>
        <v>0.9887519263745294</v>
      </c>
      <c r="L53" s="134">
        <v>0.04073120436820626</v>
      </c>
      <c r="M53" s="134">
        <v>0.03819438378415633</v>
      </c>
      <c r="N53" s="55">
        <v>0.02958101470142541</v>
      </c>
      <c r="O53" s="55">
        <v>0</v>
      </c>
      <c r="P53" s="224">
        <f>'【印刷しない】第３表歳入の状況(H28'!$I53/'【印刷しない】第３表歳入の状況(H28'!$CS53*100</f>
        <v>0.017422193061493643</v>
      </c>
      <c r="Q53" s="134">
        <v>0.04</v>
      </c>
      <c r="R53" s="134">
        <v>0.04988595439212376</v>
      </c>
      <c r="S53" s="134">
        <v>0.08229589987447837</v>
      </c>
      <c r="T53" s="134">
        <v>0.1</v>
      </c>
      <c r="U53" s="224">
        <f>'【印刷しない】第３表歳入の状況(H28'!$J53/'【印刷しない】第３表歳入の状況(H28'!$CS53*100</f>
        <v>0.0483876402092513</v>
      </c>
      <c r="V53" s="134">
        <v>0.01</v>
      </c>
      <c r="W53" s="134">
        <v>0.0673657163601933</v>
      </c>
      <c r="X53" s="134">
        <v>0.04324992875058379</v>
      </c>
      <c r="Y53" s="134">
        <v>0.1</v>
      </c>
      <c r="Z53" s="224">
        <f>'【印刷しない】第３表歳入の状況(H28'!K53/'【印刷しない】第３表歳入の状況(H28'!CS53*100</f>
        <v>0.025689712629136344</v>
      </c>
      <c r="AA53" s="134">
        <v>1.54</v>
      </c>
      <c r="AB53" s="134">
        <v>1.3793653569739834</v>
      </c>
      <c r="AC53" s="134">
        <v>1.4431839564712061</v>
      </c>
      <c r="AD53" s="134">
        <v>2.7</v>
      </c>
      <c r="AE53" s="224">
        <f>'【印刷しない】第３表歳入の状況(H28'!L53/'【印刷しない】第３表歳入の状況(H28'!CS53*100</f>
        <v>2.617604286123752</v>
      </c>
      <c r="AF53" s="134">
        <v>0</v>
      </c>
      <c r="AG53" s="134">
        <v>0</v>
      </c>
      <c r="AH53" s="134">
        <v>0</v>
      </c>
      <c r="AI53" s="134">
        <v>0</v>
      </c>
      <c r="AJ53" s="224">
        <f>'【印刷しない】第３表歳入の状況(H28'!M53/'【印刷しない】第３表歳入の状況(H28'!CS53*100</f>
        <v>0</v>
      </c>
      <c r="AK53" s="134">
        <v>0</v>
      </c>
      <c r="AL53" s="134">
        <v>0</v>
      </c>
      <c r="AM53" s="134">
        <v>0</v>
      </c>
      <c r="AN53" s="134">
        <v>0</v>
      </c>
      <c r="AO53" s="224">
        <f>'【印刷しない】第３表歳入の状況(H28'!N53/'【印刷しない】第３表歳入の状況(H28'!CS53*100</f>
        <v>0</v>
      </c>
      <c r="AP53" s="134">
        <v>0.33</v>
      </c>
      <c r="AQ53" s="134">
        <v>0.27935942479776366</v>
      </c>
      <c r="AR53" s="134">
        <v>0.10987579846953349</v>
      </c>
      <c r="AS53" s="134">
        <v>0.2</v>
      </c>
      <c r="AT53" s="224">
        <f>'【印刷しない】第３表歳入の状況(H28'!O53/'【印刷しない】第３表歳入の状況(H28'!CS53*100</f>
        <v>0.1670775101666424</v>
      </c>
      <c r="AU53" s="134">
        <v>0.06</v>
      </c>
      <c r="AV53" s="134">
        <v>0.05001074127053391</v>
      </c>
      <c r="AW53" s="134">
        <v>0.04482338697938302</v>
      </c>
      <c r="AX53" s="134">
        <v>0.1</v>
      </c>
      <c r="AY53" s="224">
        <f>'【印刷しない】第３表歳入の状況(H28'!P53/'【印刷しない】第３表歳入の状況(H28'!CS53*100</f>
        <v>0.1670775101666424</v>
      </c>
      <c r="AZ53" s="134">
        <v>30.14</v>
      </c>
      <c r="BA53" s="134">
        <v>27.894378850275135</v>
      </c>
      <c r="BB53" s="134">
        <v>23.836020154466798</v>
      </c>
      <c r="BC53" s="134">
        <v>25.4</v>
      </c>
      <c r="BD53" s="224">
        <f>'【印刷しない】第３表歳入の状況(H28'!S53/'【印刷しない】第３表歳入の状況(H28'!CS53*100</f>
        <v>25.931716894836683</v>
      </c>
      <c r="BE53" s="134">
        <v>26.06</v>
      </c>
      <c r="BF53" s="134">
        <v>23.08229925006926</v>
      </c>
      <c r="BG53" s="134">
        <v>19.28928263537954</v>
      </c>
      <c r="BH53" s="134">
        <v>21.3</v>
      </c>
      <c r="BI53" s="224">
        <f>'【印刷しない】第３表歳入の状況(H28'!T53/'【印刷しない】第３表歳入の状況(H28'!CS53*100</f>
        <v>22.593620929131408</v>
      </c>
      <c r="BJ53" s="134">
        <v>2.82</v>
      </c>
      <c r="BK53" s="134">
        <v>3.5384183282359496</v>
      </c>
      <c r="BL53" s="134">
        <v>2.895235762139593</v>
      </c>
      <c r="BM53" s="134">
        <v>3</v>
      </c>
      <c r="BN53" s="224">
        <f>'【印刷しない】第３表歳入の状況(H28'!U53/'【印刷しない】第３表歳入の状況(H28'!CS53*100</f>
        <v>1.7414548437235888</v>
      </c>
      <c r="BO53" s="143">
        <v>1.26</v>
      </c>
      <c r="BP53" s="143">
        <v>1.2736612719699298</v>
      </c>
      <c r="BQ53" s="143">
        <v>1.6515017569476653</v>
      </c>
      <c r="BR53" s="143">
        <v>1</v>
      </c>
      <c r="BS53" s="226">
        <f>'【印刷しない】第３表歳入の状況(H28'!V53/'【印刷しない】第３表歳入の状況(H28'!CS53*100</f>
        <v>1.5966411219816827</v>
      </c>
      <c r="BT53" s="134">
        <v>50.73</v>
      </c>
      <c r="BU53" s="134">
        <v>46.71</v>
      </c>
      <c r="BV53" s="134">
        <v>39.99</v>
      </c>
      <c r="BW53" s="134">
        <v>44.2</v>
      </c>
      <c r="BX53" s="224">
        <f>'【印刷しない】第３表歳入の状況(H28'!DN53</f>
        <v>47.24</v>
      </c>
      <c r="BY53" s="134">
        <v>0.03</v>
      </c>
      <c r="BZ53" s="134">
        <v>0.0220680794973047</v>
      </c>
      <c r="CA53" s="134">
        <v>0.016259068364258646</v>
      </c>
      <c r="CB53" s="134">
        <v>0</v>
      </c>
      <c r="CC53" s="224">
        <f>'【印刷しない】第３表歳入の状況(H28'!W53/'【印刷しない】第３表歳入の状況(H28'!CS53*100</f>
        <v>0.018365973834055593</v>
      </c>
      <c r="CD53" s="134">
        <v>0.62</v>
      </c>
      <c r="CE53" s="134">
        <v>0.5774848763102862</v>
      </c>
      <c r="CF53" s="134">
        <v>0.4513404411686389</v>
      </c>
      <c r="CG53" s="134">
        <v>0.5</v>
      </c>
      <c r="CH53" s="224">
        <f>'【印刷しない】第３表歳入の状況(H28'!X53/'【印刷しない】第３表歳入の状況(H28'!CS53*100</f>
        <v>0.5078106824846841</v>
      </c>
      <c r="CI53" s="134">
        <v>1.53</v>
      </c>
      <c r="CJ53" s="134">
        <v>1.5192226506998336</v>
      </c>
      <c r="CK53" s="134">
        <v>1.2176952887594403</v>
      </c>
      <c r="CL53" s="134">
        <v>1.3</v>
      </c>
      <c r="CM53" s="224">
        <f>'【印刷しない】第３表歳入の状況(H28'!Z53/'【印刷しない】第３表歳入の状況(H28'!CS53*100</f>
        <v>1.39048165002325</v>
      </c>
      <c r="CN53" s="134">
        <v>0.22</v>
      </c>
      <c r="CO53" s="134">
        <v>0.1992366498677931</v>
      </c>
      <c r="CP53" s="134">
        <v>0.15505422217746606</v>
      </c>
      <c r="CQ53" s="134">
        <v>0.2</v>
      </c>
      <c r="CR53" s="224">
        <f>'【印刷しない】第３表歳入の状況(H28'!AG53/'【印刷しない】第３表歳入の状況(H28'!CS53*100</f>
        <v>0.1834521065705923</v>
      </c>
      <c r="CS53" s="134">
        <v>11.74</v>
      </c>
      <c r="CT53" s="134">
        <v>5.770490821349154</v>
      </c>
      <c r="CU53" s="134">
        <v>6.180285714193497</v>
      </c>
      <c r="CV53" s="134">
        <v>6.6</v>
      </c>
      <c r="CW53" s="224">
        <f>'【印刷しない】第３表歳入の状況(H28'!AJ53/'【印刷しない】第３表歳入の状況(H28'!CS53*100</f>
        <v>8.832542240560093</v>
      </c>
      <c r="CX53" s="134">
        <v>0</v>
      </c>
      <c r="CY53" s="134">
        <v>0</v>
      </c>
      <c r="CZ53" s="134">
        <v>0</v>
      </c>
      <c r="DA53" s="134">
        <v>0</v>
      </c>
      <c r="DB53" s="224">
        <f>'【印刷しない】第３表歳入の状況(H28'!AX53/'【印刷しない】第３表歳入の状況(H28'!CS53*100</f>
        <v>0</v>
      </c>
      <c r="DC53" s="134">
        <v>13.53</v>
      </c>
      <c r="DD53" s="134">
        <v>33.91258122425911</v>
      </c>
      <c r="DE53" s="134">
        <v>41.43935440121281</v>
      </c>
      <c r="DF53" s="134">
        <v>36.7</v>
      </c>
      <c r="DG53" s="224">
        <f>'【印刷しない】第３表歳入の状況(H28'!AY53/'【印刷しない】第３表歳入の状況(H28'!CS53*100</f>
        <v>28.53874139850001</v>
      </c>
      <c r="DH53" s="134">
        <v>0.41</v>
      </c>
      <c r="DI53" s="134">
        <v>0.5716390910063025</v>
      </c>
      <c r="DJ53" s="134">
        <v>0.5511864520566471</v>
      </c>
      <c r="DK53" s="134">
        <v>0.3</v>
      </c>
      <c r="DL53" s="224">
        <f>'【印刷しない】第３表歳入の状況(H28'!BQ53/'【印刷しない】第３表歳入の状況(H28'!CS53*100</f>
        <v>0.2853993056227344</v>
      </c>
      <c r="DM53" s="134">
        <v>0.1</v>
      </c>
      <c r="DN53" s="134">
        <v>0.07611039683955154</v>
      </c>
      <c r="DO53" s="134">
        <v>0.18456261572986998</v>
      </c>
      <c r="DP53" s="134">
        <v>0.1</v>
      </c>
      <c r="DQ53" s="224">
        <f>'【印刷しない】第３表歳入の状況(H28'!BW53/'【印刷しない】第３表歳入の状況(H28'!CS53*100</f>
        <v>0.14121791699844494</v>
      </c>
      <c r="DR53" s="134">
        <v>6.87</v>
      </c>
      <c r="DS53" s="134">
        <v>4.214033685929857</v>
      </c>
      <c r="DT53" s="134">
        <v>2.9275279664044884</v>
      </c>
      <c r="DU53" s="134">
        <v>2.8</v>
      </c>
      <c r="DV53" s="224">
        <f>'【印刷しない】第３表歳入の状況(H28'!BX53/'【印刷しない】第３表歳入の状況(H28'!CS53*100</f>
        <v>4.675433320425558</v>
      </c>
      <c r="DW53" s="134">
        <v>3.49</v>
      </c>
      <c r="DX53" s="134">
        <v>1.1659509979206666</v>
      </c>
      <c r="DY53" s="134">
        <v>1.9293099280211445</v>
      </c>
      <c r="DZ53" s="134">
        <v>4.6</v>
      </c>
      <c r="EA53" s="224">
        <f>'【印刷しない】第３表歳入の状況(H28'!BY53/'【印刷しない】第３表歳入の状況(H28'!CS53*100</f>
        <v>2.728470213476604</v>
      </c>
      <c r="EB53" s="134">
        <v>1.88</v>
      </c>
      <c r="EC53" s="134">
        <v>1.8905500048858863</v>
      </c>
      <c r="ED53" s="134">
        <v>1.3835458550914366</v>
      </c>
      <c r="EE53" s="134">
        <v>1.2</v>
      </c>
      <c r="EF53" s="224">
        <f>'【印刷しない】第３表歳入の状況(H28'!CB53/'【印刷しない】第３表歳入の状況(H28'!CS53*100</f>
        <v>1.314375168523854</v>
      </c>
      <c r="EG53" s="134">
        <v>8.63</v>
      </c>
      <c r="EH53" s="134">
        <v>3.369245717074358</v>
      </c>
      <c r="EI53" s="134">
        <v>3.574574335169519</v>
      </c>
      <c r="EJ53" s="134">
        <v>1.3</v>
      </c>
      <c r="EK53" s="224">
        <f>'【印刷しない】第３表歳入の状況(H28'!CO53/'【印刷しない】第３表歳入の状況(H28'!CS53*100</f>
        <v>5.648527923783285</v>
      </c>
      <c r="EL53" s="37"/>
    </row>
    <row r="54" spans="1:142" s="38" customFormat="1" ht="32.25" customHeight="1">
      <c r="A54" s="64" t="s">
        <v>59</v>
      </c>
      <c r="B54" s="133">
        <v>16.332553380517936</v>
      </c>
      <c r="C54" s="133">
        <v>18.15009038692393</v>
      </c>
      <c r="D54" s="55">
        <v>15.768454824202252</v>
      </c>
      <c r="E54" s="55">
        <v>17</v>
      </c>
      <c r="F54" s="224">
        <f>'【印刷しない】第３表歳入の状況(H28'!$B54/'【印刷しない】第３表歳入の状況(H28'!$CS54*100</f>
        <v>18.176528548790362</v>
      </c>
      <c r="G54" s="134">
        <v>1.2762798212089537</v>
      </c>
      <c r="H54" s="134">
        <v>1.2598532120127381</v>
      </c>
      <c r="I54" s="55">
        <v>1.025712890801584</v>
      </c>
      <c r="J54" s="55">
        <v>1.2</v>
      </c>
      <c r="K54" s="224">
        <f>'【印刷しない】第３表歳入の状況(H28'!$C54/'【印刷しない】第３表歳入の状況(H28'!$CS54*100</f>
        <v>1.0631401409298258</v>
      </c>
      <c r="L54" s="134">
        <v>0.03417893197557133</v>
      </c>
      <c r="M54" s="134">
        <v>0.036588551366837</v>
      </c>
      <c r="N54" s="55">
        <v>0.029803343140775106</v>
      </c>
      <c r="O54" s="55">
        <v>0</v>
      </c>
      <c r="P54" s="224">
        <f>'【印刷しない】第３表歳入の状況(H28'!$I54/'【印刷しない】第３表歳入の状況(H28'!$CS54*100</f>
        <v>0.018583049022604166</v>
      </c>
      <c r="Q54" s="134">
        <v>0.03</v>
      </c>
      <c r="R54" s="134">
        <v>0.047829157869226105</v>
      </c>
      <c r="S54" s="134">
        <v>0.08404994820740802</v>
      </c>
      <c r="T54" s="134">
        <v>0.1</v>
      </c>
      <c r="U54" s="224">
        <f>'【印刷しない】第３表歳入の状況(H28'!$J54/'【印刷しない】第３表歳入の状況(H28'!$CS54*100</f>
        <v>0.05165678391969147</v>
      </c>
      <c r="V54" s="134">
        <v>0</v>
      </c>
      <c r="W54" s="134">
        <v>0.06461462731071319</v>
      </c>
      <c r="X54" s="134">
        <v>0.044430552721242196</v>
      </c>
      <c r="Y54" s="134">
        <v>0.1</v>
      </c>
      <c r="Z54" s="224">
        <f>'【印刷しない】第３表歳入の状況(H28'!K54/'【印刷しない】第３表歳入の状況(H28'!CS54*100</f>
        <v>0.027586247948470453</v>
      </c>
      <c r="AA54" s="134">
        <v>1.77</v>
      </c>
      <c r="AB54" s="134">
        <v>1.8206576320606238</v>
      </c>
      <c r="AC54" s="134">
        <v>1.9091737467096852</v>
      </c>
      <c r="AD54" s="134">
        <v>3.4</v>
      </c>
      <c r="AE54" s="224">
        <f>'【印刷しない】第３表歳入の状況(H28'!L54/'【印刷しない】第３表歳入の状況(H28'!CS54*100</f>
        <v>3.181049679986503</v>
      </c>
      <c r="AF54" s="134">
        <v>0.06</v>
      </c>
      <c r="AG54" s="134">
        <v>0.07138539532138044</v>
      </c>
      <c r="AH54" s="134">
        <v>0.04987135805084199</v>
      </c>
      <c r="AI54" s="134">
        <v>0</v>
      </c>
      <c r="AJ54" s="224">
        <f>'【印刷しない】第３表歳入の状況(H28'!M54/'【印刷しない】第３表歳入の状況(H28'!CS54*100</f>
        <v>0.017652966488940294</v>
      </c>
      <c r="AK54" s="134">
        <v>0</v>
      </c>
      <c r="AL54" s="134">
        <v>0</v>
      </c>
      <c r="AM54" s="134">
        <v>0</v>
      </c>
      <c r="AN54" s="134">
        <v>0</v>
      </c>
      <c r="AO54" s="224">
        <f>'【印刷しない】第３表歳入の状況(H28'!N54/'【印刷しない】第３表歳入の状況(H28'!CS54*100</f>
        <v>0</v>
      </c>
      <c r="AP54" s="134">
        <v>0.35</v>
      </c>
      <c r="AQ54" s="134">
        <v>0.34470564604725773</v>
      </c>
      <c r="AR54" s="134">
        <v>0.1377637741171365</v>
      </c>
      <c r="AS54" s="134">
        <v>0.2</v>
      </c>
      <c r="AT54" s="224">
        <f>'【印刷しない】第３表歳入の状況(H28'!O54/'【印刷しない】第３表歳入の状況(H28'!CS54*100</f>
        <v>0.18789527345077547</v>
      </c>
      <c r="AU54" s="134">
        <v>0.04</v>
      </c>
      <c r="AV54" s="134">
        <v>0.02961032249790417</v>
      </c>
      <c r="AW54" s="134">
        <v>0.02092369052570127</v>
      </c>
      <c r="AX54" s="134">
        <v>0</v>
      </c>
      <c r="AY54" s="224">
        <f>'【印刷しない】第３表歳入の状況(H28'!P54/'【印刷しない】第３表歳入の状況(H28'!CS54*100</f>
        <v>0.18789527345077547</v>
      </c>
      <c r="AZ54" s="134">
        <v>40.99</v>
      </c>
      <c r="BA54" s="134">
        <v>39.803685447846696</v>
      </c>
      <c r="BB54" s="134">
        <v>36.73867472960651</v>
      </c>
      <c r="BC54" s="134">
        <v>39.7</v>
      </c>
      <c r="BD54" s="224">
        <f>'【印刷しない】第３表歳入の状況(H28'!S54/'【印刷しない】第３表歳入の状況(H28'!CS54*100</f>
        <v>39.12658181461707</v>
      </c>
      <c r="BE54" s="134">
        <v>35.26</v>
      </c>
      <c r="BF54" s="134">
        <v>36.15401516916075</v>
      </c>
      <c r="BG54" s="134">
        <v>30.38833465505617</v>
      </c>
      <c r="BH54" s="134">
        <v>32.9</v>
      </c>
      <c r="BI54" s="224">
        <f>'【印刷しない】第３表歳入の状況(H28'!T54/'【印刷しない】第３表歳入の状況(H28'!CS54*100</f>
        <v>35.401936097005375</v>
      </c>
      <c r="BJ54" s="134">
        <v>3.41</v>
      </c>
      <c r="BK54" s="134">
        <v>3.649670278685943</v>
      </c>
      <c r="BL54" s="134">
        <v>3.0436220199885824</v>
      </c>
      <c r="BM54" s="134">
        <v>3.9</v>
      </c>
      <c r="BN54" s="224">
        <f>'【印刷しない】第３表歳入の状況(H28'!U54/'【印刷しない】第３表歳入の状況(H28'!CS54*100</f>
        <v>3.246918125020578</v>
      </c>
      <c r="BO54" s="143">
        <v>2.32</v>
      </c>
      <c r="BP54" s="143">
        <v>0</v>
      </c>
      <c r="BQ54" s="143">
        <v>3.3067180545617516</v>
      </c>
      <c r="BR54" s="143">
        <v>2.8</v>
      </c>
      <c r="BS54" s="226">
        <f>'【印刷しない】第３表歳入の状況(H28'!V54/'【印刷しない】第３表歳入の状況(H28'!CS54*100</f>
        <v>0.47772759259111136</v>
      </c>
      <c r="BT54" s="134">
        <v>60.88</v>
      </c>
      <c r="BU54" s="134">
        <v>61.63</v>
      </c>
      <c r="BV54" s="134">
        <v>55.81</v>
      </c>
      <c r="BW54" s="134">
        <v>61.7</v>
      </c>
      <c r="BX54" s="224">
        <f>'【印刷しない】第３表歳入の状況(H28'!DN54</f>
        <v>65.76</v>
      </c>
      <c r="BY54" s="134">
        <v>0.02</v>
      </c>
      <c r="BZ54" s="134">
        <v>0.02282069440921277</v>
      </c>
      <c r="CA54" s="134">
        <v>0.01651615386403734</v>
      </c>
      <c r="CB54" s="134">
        <v>0</v>
      </c>
      <c r="CC54" s="224">
        <f>'【印刷しない】第３表歳入の状況(H28'!W54/'【印刷しない】第３表歳入の状況(H28'!CS54*100</f>
        <v>0.019959571172426697</v>
      </c>
      <c r="CD54" s="134">
        <v>0.02</v>
      </c>
      <c r="CE54" s="134">
        <v>0.015144642653386657</v>
      </c>
      <c r="CF54" s="134">
        <v>0.011608127691341983</v>
      </c>
      <c r="CG54" s="134">
        <v>0</v>
      </c>
      <c r="CH54" s="224">
        <f>'【印刷しない】第３表歳入の状況(H28'!X54/'【印刷しない】第３表歳入の状況(H28'!CS54*100</f>
        <v>0.01653686744854365</v>
      </c>
      <c r="CI54" s="134">
        <v>1.51</v>
      </c>
      <c r="CJ54" s="134">
        <v>1.634829283288745</v>
      </c>
      <c r="CK54" s="134">
        <v>1.435129455648234</v>
      </c>
      <c r="CL54" s="134">
        <v>1.5</v>
      </c>
      <c r="CM54" s="224">
        <f>'【印刷しない】第３表歳入の状況(H28'!Z54/'【印刷しない】第３表歳入の状況(H28'!CS54*100</f>
        <v>1.621710507347001</v>
      </c>
      <c r="CN54" s="134">
        <v>0.11</v>
      </c>
      <c r="CO54" s="134">
        <v>0.11631010117488856</v>
      </c>
      <c r="CP54" s="134">
        <v>0.14825790902586014</v>
      </c>
      <c r="CQ54" s="134">
        <v>0.2</v>
      </c>
      <c r="CR54" s="224">
        <f>'【印刷しない】第３表歳入の状況(H28'!AG54/'【印刷しない】第３表歳入の状況(H28'!CS54*100</f>
        <v>0.1875604437386565</v>
      </c>
      <c r="CS54" s="134">
        <v>9.41</v>
      </c>
      <c r="CT54" s="134">
        <v>7.071812576088628</v>
      </c>
      <c r="CU54" s="134">
        <v>7.9386031757512505</v>
      </c>
      <c r="CV54" s="134">
        <v>9.6</v>
      </c>
      <c r="CW54" s="224">
        <f>'【印刷しない】第３表歳入の状況(H28'!AJ54/'【印刷しない】第３表歳入の状況(H28'!CS54*100</f>
        <v>8.738590445038911</v>
      </c>
      <c r="CX54" s="134">
        <v>0</v>
      </c>
      <c r="CY54" s="134">
        <v>0</v>
      </c>
      <c r="CZ54" s="134">
        <v>0</v>
      </c>
      <c r="DA54" s="134">
        <v>0</v>
      </c>
      <c r="DB54" s="224">
        <f>'【印刷しない】第３表歳入の状況(H28'!AX54/'【印刷しない】第３表歳入の状況(H28'!CS54*100</f>
        <v>0</v>
      </c>
      <c r="DC54" s="134">
        <v>6.42</v>
      </c>
      <c r="DD54" s="134">
        <v>12.345524173433505</v>
      </c>
      <c r="DE54" s="134">
        <v>15.432287321018492</v>
      </c>
      <c r="DF54" s="134">
        <v>9.9</v>
      </c>
      <c r="DG54" s="224">
        <f>'【印刷しない】第３表歳入の状況(H28'!AY54/'【印刷しない】第３表歳入の状況(H28'!CS54*100</f>
        <v>5.890845141816194</v>
      </c>
      <c r="DH54" s="134">
        <v>0.04</v>
      </c>
      <c r="DI54" s="134">
        <v>0.4306510216032764</v>
      </c>
      <c r="DJ54" s="134">
        <v>0.9939721689084292</v>
      </c>
      <c r="DK54" s="134">
        <v>0.6</v>
      </c>
      <c r="DL54" s="224">
        <f>'【印刷しない】第３表歳入の状況(H28'!BQ54/'【印刷しない】第３表歳入の状況(H28'!CS54*100</f>
        <v>1.414209094086591</v>
      </c>
      <c r="DM54" s="134">
        <v>0.05</v>
      </c>
      <c r="DN54" s="134">
        <v>0.05690085539883879</v>
      </c>
      <c r="DO54" s="134">
        <v>0.02720402664799895</v>
      </c>
      <c r="DP54" s="134">
        <v>0.1</v>
      </c>
      <c r="DQ54" s="224">
        <f>'【印刷しない】第３表歳入の状況(H28'!BW54/'【印刷しない】第３表歳入の状況(H28'!CS54*100</f>
        <v>0.059692697010547316</v>
      </c>
      <c r="DR54" s="134">
        <v>7.37</v>
      </c>
      <c r="DS54" s="134">
        <v>6.642519480103089</v>
      </c>
      <c r="DT54" s="134">
        <v>4.572859648533663</v>
      </c>
      <c r="DU54" s="134">
        <v>3</v>
      </c>
      <c r="DV54" s="224">
        <f>'【印刷しない】第３表歳入の状況(H28'!BX54/'【印刷しない】第３表歳入の状況(H28'!CS54*100</f>
        <v>8.939116239296844</v>
      </c>
      <c r="DW54" s="134">
        <v>7.96</v>
      </c>
      <c r="DX54" s="134">
        <v>4.868748002010484</v>
      </c>
      <c r="DY54" s="134">
        <v>4.407294489319876</v>
      </c>
      <c r="DZ54" s="134">
        <v>3</v>
      </c>
      <c r="EA54" s="224">
        <f>'【印刷しない】第３表歳入の状況(H28'!BY54/'【印刷しない】第３表歳入の状況(H28'!CS54*100</f>
        <v>2.065899323774193</v>
      </c>
      <c r="EB54" s="134">
        <v>0.97</v>
      </c>
      <c r="EC54" s="134">
        <v>0.6965592616656655</v>
      </c>
      <c r="ED54" s="134">
        <v>1.7572186732313668</v>
      </c>
      <c r="EE54" s="134">
        <v>1</v>
      </c>
      <c r="EF54" s="224">
        <f>'【印刷しない】第３表歳入の状況(H28'!CB54/'【印刷しない】第３表歳入の状況(H28'!CS54*100</f>
        <v>0.6101527437341735</v>
      </c>
      <c r="EG54" s="134">
        <v>5.07</v>
      </c>
      <c r="EH54" s="134">
        <v>4.4691595289129715</v>
      </c>
      <c r="EI54" s="134">
        <v>7.450189992276317</v>
      </c>
      <c r="EJ54" s="134">
        <v>9.3</v>
      </c>
      <c r="EK54" s="224">
        <f>'【印刷しない】第３表歳入の状況(H28'!CO54/'【印刷しない】第３表歳入の状況(H28'!CS54*100</f>
        <v>8.540148035656388</v>
      </c>
      <c r="EL54" s="37"/>
    </row>
    <row r="55" spans="1:142" s="38" customFormat="1" ht="32.25" customHeight="1">
      <c r="A55" s="64" t="s">
        <v>60</v>
      </c>
      <c r="B55" s="133">
        <v>8.752667119727034</v>
      </c>
      <c r="C55" s="133">
        <v>14.176322946726136</v>
      </c>
      <c r="D55" s="55">
        <v>24.647601503108667</v>
      </c>
      <c r="E55" s="55">
        <v>17.3</v>
      </c>
      <c r="F55" s="224">
        <f>'【印刷しない】第３表歳入の状況(H28'!$B55/'【印刷しない】第３表歳入の状況(H28'!$CS55*100</f>
        <v>21.885142049238894</v>
      </c>
      <c r="G55" s="134">
        <v>0.16196705757380322</v>
      </c>
      <c r="H55" s="134">
        <v>0.25348878313696005</v>
      </c>
      <c r="I55" s="55">
        <v>0.21099386452462957</v>
      </c>
      <c r="J55" s="55">
        <v>0.2</v>
      </c>
      <c r="K55" s="224">
        <f>'【印刷しない】第３表歳入の状況(H28'!$C55/'【印刷しない】第３表歳入の状況(H28'!$CS55*100</f>
        <v>0.19553719558714897</v>
      </c>
      <c r="L55" s="134">
        <v>0.006832329878573273</v>
      </c>
      <c r="M55" s="134">
        <v>0.009841192770408186</v>
      </c>
      <c r="N55" s="55">
        <v>0.007967338287247229</v>
      </c>
      <c r="O55" s="55">
        <v>0</v>
      </c>
      <c r="P55" s="224">
        <f>'【印刷しない】第３表歳入の状況(H28'!$I55/'【印刷しない】第３表歳入の状況(H28'!$CS55*100</f>
        <v>0.005714363563704179</v>
      </c>
      <c r="Q55" s="134">
        <v>0.01</v>
      </c>
      <c r="R55" s="134">
        <v>0.0126873763549596</v>
      </c>
      <c r="S55" s="134">
        <v>0.021121257577173043</v>
      </c>
      <c r="T55" s="134">
        <v>0</v>
      </c>
      <c r="U55" s="224">
        <f>'【印刷しない】第３表歳入の状況(H28'!$J55/'【印刷しない】第３表歳入の状況(H28'!$CS55*100</f>
        <v>0.01593966843067682</v>
      </c>
      <c r="V55" s="134">
        <v>0</v>
      </c>
      <c r="W55" s="134">
        <v>0.016800513133888133</v>
      </c>
      <c r="X55" s="134">
        <v>0.011083973558435115</v>
      </c>
      <c r="Y55" s="134">
        <v>0</v>
      </c>
      <c r="Z55" s="224">
        <f>'【印刷しない】第３表歳入の状況(H28'!K55/'【印刷しない】第３表歳入の状況(H28'!CS55*100</f>
        <v>0.008878077430761593</v>
      </c>
      <c r="AA55" s="134">
        <v>0.3</v>
      </c>
      <c r="AB55" s="134">
        <v>0.4803090937528412</v>
      </c>
      <c r="AC55" s="134">
        <v>0.503028057216112</v>
      </c>
      <c r="AD55" s="134">
        <v>0.6</v>
      </c>
      <c r="AE55" s="224">
        <f>'【印刷しない】第３表歳入の状況(H28'!L55/'【印刷しない】第３表歳入の状況(H28'!CS55*100</f>
        <v>0.657023142037129</v>
      </c>
      <c r="AF55" s="134">
        <v>0</v>
      </c>
      <c r="AG55" s="134">
        <v>0</v>
      </c>
      <c r="AH55" s="134">
        <v>0</v>
      </c>
      <c r="AI55" s="134">
        <v>0</v>
      </c>
      <c r="AJ55" s="224">
        <f>'【印刷しない】第３表歳入の状況(H28'!M55/'【印刷しない】第３表歳入の状況(H28'!CS55*100</f>
        <v>0</v>
      </c>
      <c r="AK55" s="134">
        <v>0</v>
      </c>
      <c r="AL55" s="134">
        <v>0</v>
      </c>
      <c r="AM55" s="134">
        <v>0</v>
      </c>
      <c r="AN55" s="134">
        <v>0</v>
      </c>
      <c r="AO55" s="224">
        <f>'【印刷しない】第３表歳入の状況(H28'!N55/'【印刷しない】第３表歳入の状況(H28'!CS55*100</f>
        <v>0</v>
      </c>
      <c r="AP55" s="134">
        <v>0.05</v>
      </c>
      <c r="AQ55" s="134">
        <v>0.06969134789633574</v>
      </c>
      <c r="AR55" s="134">
        <v>0.02847151770295701</v>
      </c>
      <c r="AS55" s="134">
        <v>0</v>
      </c>
      <c r="AT55" s="224">
        <f>'【印刷しない】第３表歳入の状況(H28'!O55/'【印刷しない】第３表歳入の状況(H28'!CS55*100</f>
        <v>0.03415751359337346</v>
      </c>
      <c r="AU55" s="134">
        <v>0.01</v>
      </c>
      <c r="AV55" s="134">
        <v>0.01001071467669808</v>
      </c>
      <c r="AW55" s="134">
        <v>0.007733004808210545</v>
      </c>
      <c r="AX55" s="134">
        <v>0</v>
      </c>
      <c r="AY55" s="224">
        <f>'【印刷しない】第３表歳入の状況(H28'!P55/'【印刷しない】第３表歳入の状況(H28'!CS55*100</f>
        <v>0.03415751359337346</v>
      </c>
      <c r="AZ55" s="134">
        <v>7.12</v>
      </c>
      <c r="BA55" s="134">
        <v>8.383286531903888</v>
      </c>
      <c r="BB55" s="134">
        <v>12.328752999077976</v>
      </c>
      <c r="BC55" s="134">
        <v>3.8</v>
      </c>
      <c r="BD55" s="224">
        <f>'【印刷しない】第３表歳入の状況(H28'!S55/'【印刷しない】第３表歳入の状況(H28'!CS55*100</f>
        <v>4.713812562820156</v>
      </c>
      <c r="BE55" s="134">
        <v>0.41</v>
      </c>
      <c r="BF55" s="134">
        <v>0.7367689713526715</v>
      </c>
      <c r="BG55" s="134">
        <v>0</v>
      </c>
      <c r="BH55" s="134">
        <v>0</v>
      </c>
      <c r="BI55" s="224">
        <f>'【印刷しない】第３表歳入の状況(H28'!T55/'【印刷しない】第３表歳入の状況(H28'!CS55*100</f>
        <v>0</v>
      </c>
      <c r="BJ55" s="134">
        <v>0.17</v>
      </c>
      <c r="BK55" s="134">
        <v>0.42790898029807484</v>
      </c>
      <c r="BL55" s="134">
        <v>0.20587758356566196</v>
      </c>
      <c r="BM55" s="134">
        <v>0.1</v>
      </c>
      <c r="BN55" s="224">
        <f>'【印刷しない】第３表歳入の状況(H28'!U55/'【印刷しない】第３表歳入の状況(H28'!CS55*100</f>
        <v>0.2603479177010548</v>
      </c>
      <c r="BO55" s="143">
        <v>6.54</v>
      </c>
      <c r="BP55" s="143">
        <v>7.218608580253143</v>
      </c>
      <c r="BQ55" s="143">
        <v>12.122875415512315</v>
      </c>
      <c r="BR55" s="143">
        <v>3.7</v>
      </c>
      <c r="BS55" s="226">
        <f>'【印刷しない】第３表歳入の状況(H28'!V55/'【印刷しない】第３表歳入の状況(H28'!CS55*100</f>
        <v>4.453464645119102</v>
      </c>
      <c r="BT55" s="134">
        <v>16.39</v>
      </c>
      <c r="BU55" s="134">
        <v>23.41</v>
      </c>
      <c r="BV55" s="134">
        <v>37.77</v>
      </c>
      <c r="BW55" s="134">
        <v>21.9</v>
      </c>
      <c r="BX55" s="224">
        <f>'【印刷しない】第３表歳入の状況(H28'!DN55</f>
        <v>30.3</v>
      </c>
      <c r="BY55" s="134">
        <v>0</v>
      </c>
      <c r="BZ55" s="134">
        <v>0.004318347507595251</v>
      </c>
      <c r="CA55" s="134">
        <v>0.004280491550403413</v>
      </c>
      <c r="CB55" s="134">
        <v>0</v>
      </c>
      <c r="CC55" s="224">
        <f>'【印刷しない】第３表歳入の状況(H28'!W55/'【印刷しない】第３表歳入の状況(H28'!CS55*100</f>
        <v>0.0064485268295045835</v>
      </c>
      <c r="CD55" s="134">
        <v>0</v>
      </c>
      <c r="CE55" s="134">
        <v>0.016559613582844596</v>
      </c>
      <c r="CF55" s="134">
        <v>0.028096584136498317</v>
      </c>
      <c r="CG55" s="134">
        <v>0</v>
      </c>
      <c r="CH55" s="224">
        <f>'【印刷しない】第３表歳入の状況(H28'!X55/'【印刷しない】第３表歳入の状況(H28'!CS55*100</f>
        <v>0.018210276469234777</v>
      </c>
      <c r="CI55" s="134">
        <v>0.09</v>
      </c>
      <c r="CJ55" s="134">
        <v>0.16800513133888134</v>
      </c>
      <c r="CK55" s="134">
        <v>0.12134568656116244</v>
      </c>
      <c r="CL55" s="134">
        <v>0.2</v>
      </c>
      <c r="CM55" s="224">
        <f>'【印刷しない】第３表歳入の状況(H28'!Z55/'【印刷しない】第３表歳入の状況(H28'!CS55*100</f>
        <v>0.24147159620717634</v>
      </c>
      <c r="CN55" s="134">
        <v>0.02</v>
      </c>
      <c r="CO55" s="134">
        <v>0.03184335176571787</v>
      </c>
      <c r="CP55" s="134">
        <v>0.03538435533453916</v>
      </c>
      <c r="CQ55" s="134">
        <v>0</v>
      </c>
      <c r="CR55" s="224">
        <f>'【印刷しない】第３表歳入の状況(H28'!AG55/'【印刷しない】第３表歳入の状況(H28'!CS55*100</f>
        <v>0.02828420746697022</v>
      </c>
      <c r="CS55" s="134">
        <v>23.74</v>
      </c>
      <c r="CT55" s="134">
        <v>12.090230978950643</v>
      </c>
      <c r="CU55" s="134">
        <v>15.246907813521792</v>
      </c>
      <c r="CV55" s="134">
        <v>12.6</v>
      </c>
      <c r="CW55" s="224">
        <f>'【印刷しない】第３表歳入の状況(H28'!AJ55/'【印刷しない】第３表歳入の状況(H28'!CS55*100</f>
        <v>8.03269978323262</v>
      </c>
      <c r="CX55" s="134">
        <v>0</v>
      </c>
      <c r="CY55" s="134">
        <v>0</v>
      </c>
      <c r="CZ55" s="134">
        <v>0</v>
      </c>
      <c r="DA55" s="134">
        <v>0</v>
      </c>
      <c r="DB55" s="224">
        <f>'【印刷しない】第３表歳入の状況(H28'!AX55/'【印刷しない】第３表歳入の状況(H28'!CS55*100</f>
        <v>0</v>
      </c>
      <c r="DC55" s="134">
        <v>47.4</v>
      </c>
      <c r="DD55" s="134">
        <v>35.35875430306823</v>
      </c>
      <c r="DE55" s="134">
        <v>30.346779180064033</v>
      </c>
      <c r="DF55" s="134">
        <v>50.4</v>
      </c>
      <c r="DG55" s="224">
        <f>'【印刷しない】第３表歳入の状況(H28'!AY55/'【印刷しない】第３表歳入の状況(H28'!CS55*100</f>
        <v>37.09509760587088</v>
      </c>
      <c r="DH55" s="134">
        <v>0.01</v>
      </c>
      <c r="DI55" s="134">
        <v>0.12980024698449527</v>
      </c>
      <c r="DJ55" s="134">
        <v>0.3327925958119296</v>
      </c>
      <c r="DK55" s="134">
        <v>0.1</v>
      </c>
      <c r="DL55" s="224">
        <f>'【印刷しない】第３表歳入の状況(H28'!BQ55/'【印刷しない】第３表歳入の状況(H28'!CS55*100</f>
        <v>0.1465904549693014</v>
      </c>
      <c r="DM55" s="134">
        <v>0.14</v>
      </c>
      <c r="DN55" s="134">
        <v>0.11344584413031737</v>
      </c>
      <c r="DO55" s="134">
        <v>0.12944581381986378</v>
      </c>
      <c r="DP55" s="134">
        <v>0.2</v>
      </c>
      <c r="DQ55" s="224">
        <f>'【印刷しない】第３表歳入の状況(H28'!BW55/'【印刷しない】第３表歳入の状況(H28'!CS55*100</f>
        <v>0.5650937912493794</v>
      </c>
      <c r="DR55" s="134">
        <v>6.41</v>
      </c>
      <c r="DS55" s="134">
        <v>15.551850460979136</v>
      </c>
      <c r="DT55" s="134">
        <v>9.988316132735232</v>
      </c>
      <c r="DU55" s="134">
        <v>8.6</v>
      </c>
      <c r="DV55" s="224">
        <f>'【印刷しない】第３表歳入の状況(H28'!BX55/'【印刷しない】第３表歳入の状況(H28'!CS55*100</f>
        <v>14.038601850394178</v>
      </c>
      <c r="DW55" s="134">
        <v>3.93</v>
      </c>
      <c r="DX55" s="134">
        <v>8.884134542934591</v>
      </c>
      <c r="DY55" s="134">
        <v>5.3713451397830445</v>
      </c>
      <c r="DZ55" s="134">
        <v>5.9</v>
      </c>
      <c r="EA55" s="224">
        <f>'【印刷しない】第３表歳入の状況(H28'!BY55/'【印刷しない】第３表歳入の状況(H28'!CS55*100</f>
        <v>7.992971711251316</v>
      </c>
      <c r="EB55" s="134">
        <v>0.57</v>
      </c>
      <c r="EC55" s="134">
        <v>0.4707712559726359</v>
      </c>
      <c r="ED55" s="134">
        <v>0.5004503889467086</v>
      </c>
      <c r="EE55" s="134">
        <v>0.2</v>
      </c>
      <c r="EF55" s="224">
        <f>'【印刷しない】第３表歳入の状況(H28'!CB55/'【印刷しない】第３表歳入の状況(H28'!CS55*100</f>
        <v>4.046806314106834</v>
      </c>
      <c r="EG55" s="134">
        <v>1.23</v>
      </c>
      <c r="EH55" s="134">
        <v>3.7678474224327982</v>
      </c>
      <c r="EI55" s="134">
        <v>0.1281023018733868</v>
      </c>
      <c r="EJ55" s="134">
        <v>0</v>
      </c>
      <c r="EK55" s="224">
        <f>'【印刷しない】第３表歳入の状況(H28'!CO55/'【印刷しない】第３表歳入の状況(H28'!CS55*100</f>
        <v>0.2633905324727224</v>
      </c>
      <c r="EL55" s="37"/>
    </row>
    <row r="56" spans="1:142" s="38" customFormat="1" ht="32.25" customHeight="1">
      <c r="A56" s="64" t="s">
        <v>61</v>
      </c>
      <c r="B56" s="133">
        <v>14.081742092783003</v>
      </c>
      <c r="C56" s="133">
        <v>15.357251006647019</v>
      </c>
      <c r="D56" s="55">
        <v>10.234226670355778</v>
      </c>
      <c r="E56" s="55">
        <v>9</v>
      </c>
      <c r="F56" s="224">
        <f>'【印刷しない】第３表歳入の状況(H28'!$B56/'【印刷しない】第３表歳入の状況(H28'!$CS56*100</f>
        <v>7.420640651816958</v>
      </c>
      <c r="G56" s="134">
        <v>0.5496361115027316</v>
      </c>
      <c r="H56" s="134">
        <v>0.5242159946192231</v>
      </c>
      <c r="I56" s="55">
        <v>0.3172316411132207</v>
      </c>
      <c r="J56" s="55">
        <v>0.3</v>
      </c>
      <c r="K56" s="224">
        <f>'【印刷しない】第３表歳入の状況(H28'!$C56/'【印刷しない】第３表歳入の状況(H28'!$CS56*100</f>
        <v>0.22576306960514514</v>
      </c>
      <c r="L56" s="134">
        <v>0.015273201127548552</v>
      </c>
      <c r="M56" s="134">
        <v>0.011972828275862758</v>
      </c>
      <c r="N56" s="55">
        <v>0.005463698841428703</v>
      </c>
      <c r="O56" s="55">
        <v>0</v>
      </c>
      <c r="P56" s="224">
        <f>'【印刷しない】第３表歳入の状況(H28'!$I56/'【印刷しない】第３表歳入の状況(H28'!$CS56*100</f>
        <v>0.001463922503875571</v>
      </c>
      <c r="Q56" s="134">
        <v>0.02</v>
      </c>
      <c r="R56" s="134">
        <v>0.01405158310172207</v>
      </c>
      <c r="S56" s="134">
        <v>0.010940118751172723</v>
      </c>
      <c r="T56" s="134">
        <v>0</v>
      </c>
      <c r="U56" s="224">
        <f>'【印刷しない】第３表歳入の状況(H28'!$J56/'【印刷しない】第３表歳入の状況(H28'!$CS56*100</f>
        <v>0.004112092764617649</v>
      </c>
      <c r="V56" s="134">
        <v>0</v>
      </c>
      <c r="W56" s="134">
        <v>0.017519505816016207</v>
      </c>
      <c r="X56" s="134">
        <v>0.005361930294906166</v>
      </c>
      <c r="Y56" s="134">
        <v>0</v>
      </c>
      <c r="Z56" s="224">
        <f>'【印刷しない】第３表歳入の状況(H28'!K56/'【印刷しない】第３表歳入の状況(H28'!CS56*100</f>
        <v>0.0023903451033430965</v>
      </c>
      <c r="AA56" s="134">
        <v>0.79</v>
      </c>
      <c r="AB56" s="134">
        <v>0.7906963728726494</v>
      </c>
      <c r="AC56" s="134">
        <v>0.5988951752168148</v>
      </c>
      <c r="AD56" s="134">
        <v>0.8</v>
      </c>
      <c r="AE56" s="224">
        <f>'【印刷しない】第３表歳入の状況(H28'!L56/'【印刷しない】第３表歳入の状況(H28'!CS56*100</f>
        <v>0.5674119925842493</v>
      </c>
      <c r="AF56" s="134">
        <v>0</v>
      </c>
      <c r="AG56" s="134">
        <v>0</v>
      </c>
      <c r="AH56" s="134">
        <v>0</v>
      </c>
      <c r="AI56" s="134">
        <v>0</v>
      </c>
      <c r="AJ56" s="224">
        <f>'【印刷しない】第３表歳入の状況(H28'!M56/'【印刷しない】第３表歳入の状況(H28'!CS56*100</f>
        <v>0.01415853406733388</v>
      </c>
      <c r="AK56" s="134">
        <v>0</v>
      </c>
      <c r="AL56" s="134">
        <v>0</v>
      </c>
      <c r="AM56" s="134">
        <v>0</v>
      </c>
      <c r="AN56" s="134">
        <v>0</v>
      </c>
      <c r="AO56" s="224">
        <f>'【印刷しない】第３表歳入の状況(H28'!N56/'【印刷しない】第３表歳入の状況(H28'!CS56*100</f>
        <v>0</v>
      </c>
      <c r="AP56" s="134">
        <v>0.15</v>
      </c>
      <c r="AQ56" s="134">
        <v>0.1440736998537876</v>
      </c>
      <c r="AR56" s="134">
        <v>0.04279367381272679</v>
      </c>
      <c r="AS56" s="134">
        <v>0.1</v>
      </c>
      <c r="AT56" s="224">
        <f>'【印刷しない】第３表歳入の状況(H28'!O56/'【印刷しない】第３表歳入の状況(H28'!CS56*100</f>
        <v>0.038271741161021645</v>
      </c>
      <c r="AU56" s="134">
        <v>0.02</v>
      </c>
      <c r="AV56" s="134">
        <v>0.019058583908238964</v>
      </c>
      <c r="AW56" s="134">
        <v>0.007632640989190273</v>
      </c>
      <c r="AX56" s="134">
        <v>0</v>
      </c>
      <c r="AY56" s="224">
        <f>'【印刷しない】第３表歳入の状況(H28'!P56/'【印刷しない】第３表歳入の状況(H28'!CS56*100</f>
        <v>0.038271741161021645</v>
      </c>
      <c r="AZ56" s="134">
        <v>19.39</v>
      </c>
      <c r="BA56" s="134">
        <v>24.400893864575117</v>
      </c>
      <c r="BB56" s="134">
        <v>12.75233670123617</v>
      </c>
      <c r="BC56" s="134">
        <v>15.8</v>
      </c>
      <c r="BD56" s="224">
        <f>'【印刷しない】第３表歳入の状況(H28'!S56/'【印刷しない】第３表歳入の状況(H28'!CS56*100</f>
        <v>14.812444215266526</v>
      </c>
      <c r="BE56" s="134">
        <v>1.58</v>
      </c>
      <c r="BF56" s="134">
        <v>3.035111967931209</v>
      </c>
      <c r="BG56" s="134">
        <v>2.167377456358785</v>
      </c>
      <c r="BH56" s="134">
        <v>2.2</v>
      </c>
      <c r="BI56" s="224">
        <f>'【印刷しない】第３表歳入の状況(H28'!T56/'【印刷しない】第３表歳入の状況(H28'!CS56*100</f>
        <v>1.6585236887788155</v>
      </c>
      <c r="BJ56" s="134">
        <v>1.16</v>
      </c>
      <c r="BK56" s="134">
        <v>1.1111444244897306</v>
      </c>
      <c r="BL56" s="134">
        <v>0.35112692763938314</v>
      </c>
      <c r="BM56" s="134">
        <v>0.3</v>
      </c>
      <c r="BN56" s="224">
        <f>'【印刷しない】第３表歳入の状況(H28'!U56/'【印刷しない】第３表歳入の状況(H28'!CS56*100</f>
        <v>0.22263857829090322</v>
      </c>
      <c r="BO56" s="143">
        <v>16.64</v>
      </c>
      <c r="BP56" s="143">
        <v>20.25463747215418</v>
      </c>
      <c r="BQ56" s="143">
        <v>10.233832317238003</v>
      </c>
      <c r="BR56" s="143">
        <v>13.4</v>
      </c>
      <c r="BS56" s="226">
        <f>'【印刷しない】第３表歳入の状況(H28'!V56/'【印刷しない】第３表歳入の状況(H28'!CS56*100</f>
        <v>12.931281948196807</v>
      </c>
      <c r="BT56" s="134">
        <v>35.01</v>
      </c>
      <c r="BU56" s="134">
        <v>41.28</v>
      </c>
      <c r="BV56" s="134">
        <v>23.97</v>
      </c>
      <c r="BW56" s="134">
        <v>26</v>
      </c>
      <c r="BX56" s="224">
        <f>'【印刷しない】第３表歳入の状況(H28'!DN56</f>
        <v>21.51</v>
      </c>
      <c r="BY56" s="134">
        <v>0.01</v>
      </c>
      <c r="BZ56" s="134">
        <v>0.007465528148638966</v>
      </c>
      <c r="CA56" s="134">
        <v>0.00419795254405465</v>
      </c>
      <c r="CB56" s="134">
        <v>0</v>
      </c>
      <c r="CC56" s="224">
        <f>'【印刷しない】第３表歳入の状況(H28'!W56/'【印刷しない】第３表歳入の状況(H28'!CS56*100</f>
        <v>0.00316382057554004</v>
      </c>
      <c r="CD56" s="134">
        <v>0.01</v>
      </c>
      <c r="CE56" s="134">
        <v>0.005526689512981724</v>
      </c>
      <c r="CF56" s="134">
        <v>0.0050820667919691895</v>
      </c>
      <c r="CG56" s="134">
        <v>0</v>
      </c>
      <c r="CH56" s="224">
        <f>'【印刷しない】第３表歳入の状況(H28'!X56/'【印刷しない】第３表歳入の状況(H28'!CS56*100</f>
        <v>0.0008128047334950932</v>
      </c>
      <c r="CI56" s="134">
        <v>0.24</v>
      </c>
      <c r="CJ56" s="134">
        <v>0.5417954645167544</v>
      </c>
      <c r="CK56" s="134">
        <v>0.1879474238246528</v>
      </c>
      <c r="CL56" s="134">
        <v>0.2</v>
      </c>
      <c r="CM56" s="224">
        <f>'【印刷しない】第３表歳入の状況(H28'!Z56/'【印刷しない】第３表歳入の状況(H28'!CS56*100</f>
        <v>0.19044976287732876</v>
      </c>
      <c r="CN56" s="134">
        <v>0.01</v>
      </c>
      <c r="CO56" s="134">
        <v>0.015290840786368965</v>
      </c>
      <c r="CP56" s="134">
        <v>0.009578964441433791</v>
      </c>
      <c r="CQ56" s="134">
        <v>0</v>
      </c>
      <c r="CR56" s="224">
        <f>'【印刷しない】第３表歳入の状況(H28'!AG56/'【印刷しない】第３表歳入の状況(H28'!CS56*100</f>
        <v>0.008473270850790245</v>
      </c>
      <c r="CS56" s="134">
        <v>33.32</v>
      </c>
      <c r="CT56" s="134">
        <v>23.5667735026719</v>
      </c>
      <c r="CU56" s="134">
        <v>34.68621258813315</v>
      </c>
      <c r="CV56" s="134">
        <v>35.9</v>
      </c>
      <c r="CW56" s="224">
        <f>'【印刷しない】第３表歳入の状況(H28'!AJ56/'【印刷しない】第３表歳入の状況(H28'!CS56*100</f>
        <v>34.371051915717395</v>
      </c>
      <c r="CX56" s="134">
        <v>0</v>
      </c>
      <c r="CY56" s="134">
        <v>0</v>
      </c>
      <c r="CZ56" s="134">
        <v>0</v>
      </c>
      <c r="DA56" s="134">
        <v>0</v>
      </c>
      <c r="DB56" s="224">
        <f>'【印刷しない】第３表歳入の状況(H28'!AX56/'【印刷しない】第３表歳入の状況(H28'!CS56*100</f>
        <v>0</v>
      </c>
      <c r="DC56" s="134">
        <v>7.93</v>
      </c>
      <c r="DD56" s="134">
        <v>11.49724315135234</v>
      </c>
      <c r="DE56" s="134">
        <v>9.095582927054215</v>
      </c>
      <c r="DF56" s="134">
        <v>7.6</v>
      </c>
      <c r="DG56" s="224">
        <f>'【印刷しない】第３表歳入の状況(H28'!AY56/'【印刷しない】第３表歳入の状況(H28'!CS56*100</f>
        <v>5.5650555143448015</v>
      </c>
      <c r="DH56" s="134">
        <v>0</v>
      </c>
      <c r="DI56" s="134">
        <v>0.5698786426930269</v>
      </c>
      <c r="DJ56" s="134">
        <v>2.0260909111147156</v>
      </c>
      <c r="DK56" s="134">
        <v>1.2</v>
      </c>
      <c r="DL56" s="224">
        <f>'【印刷しない】第３表歳入の状況(H28'!BQ56/'【印刷しない】第３表歳入の状況(H28'!CS56*100</f>
        <v>0.10573453404111438</v>
      </c>
      <c r="DM56" s="134">
        <v>0.36</v>
      </c>
      <c r="DN56" s="134">
        <v>0.1204878277911531</v>
      </c>
      <c r="DO56" s="134">
        <v>0.08064521258495289</v>
      </c>
      <c r="DP56" s="134">
        <v>0</v>
      </c>
      <c r="DQ56" s="224">
        <f>'【印刷しない】第３表歳入の状況(H28'!BW56/'【印刷しない】第３表歳入の状況(H28'!CS56*100</f>
        <v>1.788760352608677</v>
      </c>
      <c r="DR56" s="134">
        <v>9.56</v>
      </c>
      <c r="DS56" s="134">
        <v>3.44255790781322</v>
      </c>
      <c r="DT56" s="134">
        <v>10.577173951068412</v>
      </c>
      <c r="DU56" s="134">
        <v>16.3</v>
      </c>
      <c r="DV56" s="224">
        <f>'【印刷しない】第３表歳入の状況(H28'!BX56/'【印刷しない】第３表歳入の状況(H28'!CS56*100</f>
        <v>23.674318757107944</v>
      </c>
      <c r="DW56" s="134">
        <v>9.92</v>
      </c>
      <c r="DX56" s="134">
        <v>16.21979434318843</v>
      </c>
      <c r="DY56" s="134">
        <v>14.92679343211243</v>
      </c>
      <c r="DZ56" s="134">
        <v>11.6</v>
      </c>
      <c r="EA56" s="224">
        <f>'【印刷しない】第３表歳入の状況(H28'!BY56/'【印刷しない】第３表歳入の状況(H28'!CS56*100</f>
        <v>8.333284900076364</v>
      </c>
      <c r="EB56" s="134">
        <v>3.5</v>
      </c>
      <c r="EC56" s="134">
        <v>2.733452661855549</v>
      </c>
      <c r="ED56" s="134">
        <v>4.4258123197186094</v>
      </c>
      <c r="EE56" s="134">
        <v>1.1</v>
      </c>
      <c r="EF56" s="224">
        <f>'【印刷しない】第３表歳入の状況(H28'!CB56/'【印刷しない】第３表歳入の状況(H28'!CS56*100</f>
        <v>2.8659101610424003</v>
      </c>
      <c r="EG56" s="134">
        <v>0.04</v>
      </c>
      <c r="EH56" s="134">
        <v>0</v>
      </c>
      <c r="EI56" s="134">
        <v>0</v>
      </c>
      <c r="EJ56" s="134">
        <v>0</v>
      </c>
      <c r="EK56" s="224">
        <f>'【印刷しない】第３表歳入の状況(H28'!CO56/'【印刷しない】第３表歳入の状況(H28'!CS56*100</f>
        <v>0</v>
      </c>
      <c r="EL56" s="37"/>
    </row>
    <row r="57" spans="1:142" s="38" customFormat="1" ht="32.25" customHeight="1">
      <c r="A57" s="64" t="s">
        <v>62</v>
      </c>
      <c r="B57" s="133">
        <v>18.56498663696874</v>
      </c>
      <c r="C57" s="133">
        <v>15.610771684628519</v>
      </c>
      <c r="D57" s="55">
        <v>14.238610638424099</v>
      </c>
      <c r="E57" s="55">
        <v>12.4</v>
      </c>
      <c r="F57" s="224">
        <f>'【印刷しない】第３表歳入の状況(H28'!$B57/'【印刷しない】第３表歳入の状況(H28'!$CS57*100</f>
        <v>6.9811211461775375</v>
      </c>
      <c r="G57" s="134">
        <v>0.7656338489155189</v>
      </c>
      <c r="H57" s="134">
        <v>0.6353400423526526</v>
      </c>
      <c r="I57" s="55">
        <v>0.4871440839703937</v>
      </c>
      <c r="J57" s="55">
        <v>0.4</v>
      </c>
      <c r="K57" s="224">
        <f>'【印刷しない】第３表歳入の状況(H28'!$C57/'【印刷しない】第３表歳入の状況(H28'!$CS57*100</f>
        <v>0.23171697160690244</v>
      </c>
      <c r="L57" s="134">
        <v>0.04483690288863128</v>
      </c>
      <c r="M57" s="134">
        <v>0.03297557033867047</v>
      </c>
      <c r="N57" s="55">
        <v>0.020018731697449048</v>
      </c>
      <c r="O57" s="55">
        <v>0</v>
      </c>
      <c r="P57" s="224">
        <f>'【印刷しない】第３表歳入の状況(H28'!$I57/'【印刷しない】第３表歳入の状況(H28'!$CS57*100</f>
        <v>0.003326519346877167</v>
      </c>
      <c r="Q57" s="134">
        <v>0.04</v>
      </c>
      <c r="R57" s="134">
        <v>0.0403325095303519</v>
      </c>
      <c r="S57" s="134">
        <v>0.043425248759081776</v>
      </c>
      <c r="T57" s="134">
        <v>0</v>
      </c>
      <c r="U57" s="224">
        <f>'【印刷しない】第３表歳入の状況(H28'!$J57/'【印刷しない】第３表歳入の状況(H28'!$CS57*100</f>
        <v>0.00926246404968792</v>
      </c>
      <c r="V57" s="134">
        <v>0.01</v>
      </c>
      <c r="W57" s="134">
        <v>0.05175988638956199</v>
      </c>
      <c r="X57" s="134">
        <v>0.0215829483847396</v>
      </c>
      <c r="Y57" s="134">
        <v>0</v>
      </c>
      <c r="Z57" s="224">
        <f>'【印刷しない】第３表歳入の状況(H28'!K57/'【印刷しない】第３表歳入の状況(H28'!CS57*100</f>
        <v>0.005019657936605066</v>
      </c>
      <c r="AA57" s="134">
        <v>1.81</v>
      </c>
      <c r="AB57" s="134">
        <v>1.5650682074697053</v>
      </c>
      <c r="AC57" s="134">
        <v>1.5147777142725614</v>
      </c>
      <c r="AD57" s="134">
        <v>1.9</v>
      </c>
      <c r="AE57" s="224">
        <f>'【印刷しない】第３表歳入の状況(H28'!L57/'【印刷しない】第３表歳入の状況(H28'!CS57*100</f>
        <v>1.0179069524334026</v>
      </c>
      <c r="AF57" s="134">
        <v>0</v>
      </c>
      <c r="AG57" s="134">
        <v>0</v>
      </c>
      <c r="AH57" s="134">
        <v>0</v>
      </c>
      <c r="AI57" s="134">
        <v>0</v>
      </c>
      <c r="AJ57" s="224">
        <f>'【印刷しない】第３表歳入の状況(H28'!M57/'【印刷しない】第３表歳入の状況(H28'!CS57*100</f>
        <v>0.02292708843266838</v>
      </c>
      <c r="AK57" s="134">
        <v>0</v>
      </c>
      <c r="AL57" s="134">
        <v>0</v>
      </c>
      <c r="AM57" s="134">
        <v>0</v>
      </c>
      <c r="AN57" s="134">
        <v>0</v>
      </c>
      <c r="AO57" s="224">
        <f>'【印刷しない】第３表歳入の状況(H28'!N57/'【印刷しない】第３表歳入の状況(H28'!CS57*100</f>
        <v>0</v>
      </c>
      <c r="AP57" s="134">
        <v>0.21</v>
      </c>
      <c r="AQ57" s="134">
        <v>0.1746469020954211</v>
      </c>
      <c r="AR57" s="134">
        <v>0.06573762461457862</v>
      </c>
      <c r="AS57" s="134">
        <v>0.1</v>
      </c>
      <c r="AT57" s="224">
        <f>'【印刷しない】第３表歳入の状況(H28'!O57/'【印刷しない】第３表歳入の状況(H28'!CS57*100</f>
        <v>0.04010148951576715</v>
      </c>
      <c r="AU57" s="134">
        <v>0.04</v>
      </c>
      <c r="AV57" s="134">
        <v>0.03965912848411876</v>
      </c>
      <c r="AW57" s="134">
        <v>0.024727591258670866</v>
      </c>
      <c r="AX57" s="134">
        <v>0</v>
      </c>
      <c r="AY57" s="224">
        <f>'【印刷しない】第３表歳入の状況(H28'!P57/'【印刷しない】第３表歳入の状況(H28'!CS57*100</f>
        <v>0.04010148951576715</v>
      </c>
      <c r="AZ57" s="134">
        <v>23.69</v>
      </c>
      <c r="BA57" s="134">
        <v>24.230983769506693</v>
      </c>
      <c r="BB57" s="134">
        <v>21.746964203914203</v>
      </c>
      <c r="BC57" s="134">
        <v>19.5</v>
      </c>
      <c r="BD57" s="224">
        <f>'【印刷しない】第３表歳入の状況(H28'!S57/'【印刷しない】第３表歳入の状況(H28'!CS57*100</f>
        <v>28.175746351425772</v>
      </c>
      <c r="BE57" s="134">
        <v>5.01</v>
      </c>
      <c r="BF57" s="134">
        <v>5.933190549750296</v>
      </c>
      <c r="BG57" s="134">
        <v>4.8490717306007145</v>
      </c>
      <c r="BH57" s="134">
        <v>3.5</v>
      </c>
      <c r="BI57" s="224">
        <f>'【印刷しない】第３表歳入の状況(H28'!T57/'【印刷しない】第３表歳入の状況(H28'!CS57*100</f>
        <v>1.8244703703137113</v>
      </c>
      <c r="BJ57" s="134">
        <v>0.75</v>
      </c>
      <c r="BK57" s="134">
        <v>0.6776826445583274</v>
      </c>
      <c r="BL57" s="134">
        <v>0.5428156094885223</v>
      </c>
      <c r="BM57" s="134">
        <v>0.6</v>
      </c>
      <c r="BN57" s="224">
        <f>'【印刷しない】第３表歳入の状況(H28'!U57/'【印刷しない】第３表歳入の状況(H28'!CS57*100</f>
        <v>0.25778732203320687</v>
      </c>
      <c r="BO57" s="143">
        <v>17.93</v>
      </c>
      <c r="BP57" s="143">
        <v>17.62011057519807</v>
      </c>
      <c r="BQ57" s="143">
        <v>16.35507686382497</v>
      </c>
      <c r="BR57" s="143">
        <v>15.4</v>
      </c>
      <c r="BS57" s="226">
        <f>'【印刷しない】第３表歳入の状況(H28'!V57/'【印刷しない】第３表歳入の状況(H28'!CS57*100</f>
        <v>26.093488659078858</v>
      </c>
      <c r="BT57" s="134">
        <v>45.16</v>
      </c>
      <c r="BU57" s="134">
        <v>42.38</v>
      </c>
      <c r="BV57" s="134">
        <v>38.16</v>
      </c>
      <c r="BW57" s="134">
        <v>34.3</v>
      </c>
      <c r="BX57" s="224">
        <f>'【印刷しない】第３表歳入の状況(H28'!DN57</f>
        <v>21.35</v>
      </c>
      <c r="BY57" s="134">
        <v>0.02</v>
      </c>
      <c r="BZ57" s="134">
        <v>0.008472540626485583</v>
      </c>
      <c r="CA57" s="134">
        <v>0.004700754811546739</v>
      </c>
      <c r="CB57" s="134">
        <v>0</v>
      </c>
      <c r="CC57" s="224">
        <f>'【印刷しない】第３表歳入の状況(H28'!W57/'【印刷しない】第３表歳入の状況(H28'!CS57*100</f>
        <v>0.0027886988536694815</v>
      </c>
      <c r="CD57" s="134">
        <v>0</v>
      </c>
      <c r="CE57" s="134">
        <v>0.17143075381490464</v>
      </c>
      <c r="CF57" s="134">
        <v>0.1349602915894419</v>
      </c>
      <c r="CG57" s="134">
        <v>0.1</v>
      </c>
      <c r="CH57" s="224">
        <f>'【印刷しない】第３表歳入の状況(H28'!X57/'【印刷しない】第３表歳入の状況(H28'!CS57*100</f>
        <v>0.05642732937624934</v>
      </c>
      <c r="CI57" s="134">
        <v>0</v>
      </c>
      <c r="CJ57" s="134">
        <v>0.04885530247372055</v>
      </c>
      <c r="CK57" s="134">
        <v>0.06122327904555875</v>
      </c>
      <c r="CL57" s="134">
        <v>0</v>
      </c>
      <c r="CM57" s="224">
        <f>'【印刷しない】第３表歳入の状況(H28'!Z57/'【印刷しない】第３表歳入の状況(H28'!CS57*100</f>
        <v>0.03528899206543466</v>
      </c>
      <c r="CN57" s="134">
        <v>0.03</v>
      </c>
      <c r="CO57" s="134">
        <v>0.09739904058276606</v>
      </c>
      <c r="CP57" s="134">
        <v>0.08740162049606903</v>
      </c>
      <c r="CQ57" s="134">
        <v>0.1</v>
      </c>
      <c r="CR57" s="224">
        <f>'【印刷しない】第３表歳入の状況(H28'!AG57/'【印刷しない】第３表歳入の状況(H28'!CS57*100</f>
        <v>0.037631499102517035</v>
      </c>
      <c r="CS57" s="134">
        <v>17.19</v>
      </c>
      <c r="CT57" s="134">
        <v>24.435128781612477</v>
      </c>
      <c r="CU57" s="134">
        <v>35.03505790519453</v>
      </c>
      <c r="CV57" s="134">
        <v>35.9</v>
      </c>
      <c r="CW57" s="224">
        <f>'【印刷しない】第３表歳入の状況(H28'!AJ57/'【印刷しない】第３表歳入の状況(H28'!CS57*100</f>
        <v>45.71778160440378</v>
      </c>
      <c r="CX57" s="134">
        <v>0</v>
      </c>
      <c r="CY57" s="134">
        <v>0</v>
      </c>
      <c r="CZ57" s="134">
        <v>0</v>
      </c>
      <c r="DA57" s="134">
        <v>0</v>
      </c>
      <c r="DB57" s="224">
        <f>'【印刷しない】第３表歳入の状況(H28'!AX57/'【印刷しない】第３表歳入の状況(H28'!CS57*100</f>
        <v>0</v>
      </c>
      <c r="DC57" s="134">
        <v>13.47</v>
      </c>
      <c r="DD57" s="134">
        <v>9.273592708991849</v>
      </c>
      <c r="DE57" s="134">
        <v>7.727886919939013</v>
      </c>
      <c r="DF57" s="134">
        <v>4.7</v>
      </c>
      <c r="DG57" s="224">
        <f>'【印刷しない】第３表歳入の状況(H28'!AY57/'【印刷しない】第３表歳入の状況(H28'!CS57*100</f>
        <v>4.2634185814669765</v>
      </c>
      <c r="DH57" s="134">
        <v>0.01</v>
      </c>
      <c r="DI57" s="134">
        <v>0.05734794402695937</v>
      </c>
      <c r="DJ57" s="134">
        <v>0.8646552190859722</v>
      </c>
      <c r="DK57" s="134">
        <v>0</v>
      </c>
      <c r="DL57" s="224">
        <f>'【印刷しない】第３表歳入の状況(H28'!BQ57/'【印刷しない】第３表歳入の状況(H28'!CS57*100</f>
        <v>0.4063851323787378</v>
      </c>
      <c r="DM57" s="134">
        <v>0.8</v>
      </c>
      <c r="DN57" s="134">
        <v>0.43133573673414216</v>
      </c>
      <c r="DO57" s="134">
        <v>1.437887954105072</v>
      </c>
      <c r="DP57" s="134">
        <v>0.2</v>
      </c>
      <c r="DQ57" s="224">
        <f>'【印刷しない】第３表歳入の状況(H28'!BW57/'【印刷しない】第３表歳入の状況(H28'!CS57*100</f>
        <v>1.6025935218047567</v>
      </c>
      <c r="DR57" s="134">
        <v>13.99</v>
      </c>
      <c r="DS57" s="134">
        <v>20.455929220616717</v>
      </c>
      <c r="DT57" s="134">
        <v>12.644819719569178</v>
      </c>
      <c r="DU57" s="134">
        <v>15.7</v>
      </c>
      <c r="DV57" s="224">
        <f>'【印刷しない】第３表歳入の状況(H28'!BX57/'【印刷しない】第３表歳入の状況(H28'!CS57*100</f>
        <v>6.1878598218292336</v>
      </c>
      <c r="DW57" s="134">
        <v>4.74</v>
      </c>
      <c r="DX57" s="134">
        <v>1.00714688450711</v>
      </c>
      <c r="DY57" s="134">
        <v>1.5519298867831308</v>
      </c>
      <c r="DZ57" s="134">
        <v>4.5</v>
      </c>
      <c r="EA57" s="224">
        <f>'【印刷しない】第３表歳入の状況(H28'!BY57/'【印刷しない】第３表歳入の状況(H28'!CS57*100</f>
        <v>4.281166657742831</v>
      </c>
      <c r="EB57" s="134">
        <v>4.5</v>
      </c>
      <c r="EC57" s="134">
        <v>1.6318233852171755</v>
      </c>
      <c r="ED57" s="134">
        <v>2.2864876640847096</v>
      </c>
      <c r="EE57" s="134">
        <v>4.5</v>
      </c>
      <c r="EF57" s="224">
        <f>'【印刷しない】第３表歳入の状況(H28'!CB57/'【印刷しない】第３表歳入の状況(H28'!CS57*100</f>
        <v>0.9095142118467752</v>
      </c>
      <c r="EG57" s="134">
        <v>0</v>
      </c>
      <c r="EH57" s="134">
        <v>0</v>
      </c>
      <c r="EI57" s="134">
        <v>0</v>
      </c>
      <c r="EJ57" s="134">
        <v>0</v>
      </c>
      <c r="EK57" s="224">
        <f>'【印刷しない】第３表歳入の状況(H28'!CO57/'【印刷しない】第３表歳入の状況(H28'!CS57*100</f>
        <v>0</v>
      </c>
      <c r="EL57" s="37"/>
    </row>
    <row r="58" spans="1:142" s="38" customFormat="1" ht="32.25" customHeight="1">
      <c r="A58" s="64" t="s">
        <v>63</v>
      </c>
      <c r="B58" s="133">
        <v>3.659733101558264</v>
      </c>
      <c r="C58" s="133">
        <v>5.977022871237007</v>
      </c>
      <c r="D58" s="55">
        <v>5.840063542158134</v>
      </c>
      <c r="E58" s="55">
        <v>4.3</v>
      </c>
      <c r="F58" s="224">
        <f>'【印刷しない】第３表歳入の状況(H28'!$B58/'【印刷しない】第３表歳入の状況(H28'!$CS58*100</f>
        <v>4.490974261318201</v>
      </c>
      <c r="G58" s="134">
        <v>0.29447117750836854</v>
      </c>
      <c r="H58" s="134">
        <v>0.4224472829087664</v>
      </c>
      <c r="I58" s="55">
        <v>0.3733366108822554</v>
      </c>
      <c r="J58" s="55">
        <v>0.3</v>
      </c>
      <c r="K58" s="224">
        <f>'【印刷しない】第３表歳入の状況(H28'!$C58/'【印刷しない】第３表歳入の状況(H28'!$CS58*100</f>
        <v>0.29972934371041393</v>
      </c>
      <c r="L58" s="134">
        <v>0.0033696754663726995</v>
      </c>
      <c r="M58" s="134">
        <v>0.003760125035216612</v>
      </c>
      <c r="N58" s="55">
        <v>0.002577104999187221</v>
      </c>
      <c r="O58" s="55">
        <v>0</v>
      </c>
      <c r="P58" s="224">
        <f>'【印刷しない】第３表歳入の状況(H28'!$I58/'【印刷しない】第３表歳入の状況(H28'!$CS58*100</f>
        <v>0.000872793550316498</v>
      </c>
      <c r="Q58" s="134">
        <v>0</v>
      </c>
      <c r="R58" s="134">
        <v>0.004313084599219055</v>
      </c>
      <c r="S58" s="134">
        <v>0.0050352666907196465</v>
      </c>
      <c r="T58" s="134">
        <v>0</v>
      </c>
      <c r="U58" s="224">
        <f>'【印刷しない】第３表歳入の状況(H28'!$J58/'【印刷しない】第３表歳入の状況(H28'!$CS58*100</f>
        <v>0.002467899004343201</v>
      </c>
      <c r="V58" s="134">
        <v>0</v>
      </c>
      <c r="W58" s="134">
        <v>0.005308411814423452</v>
      </c>
      <c r="X58" s="134">
        <v>0.002484593537677936</v>
      </c>
      <c r="Y58" s="134">
        <v>0</v>
      </c>
      <c r="Z58" s="224">
        <f>'【印刷しない】第３表歳入の状況(H28'!K58/'【印刷しない】第３表歳入の状況(H28'!CS58*100</f>
        <v>0.0014546559171941633</v>
      </c>
      <c r="AA58" s="134">
        <v>0.21</v>
      </c>
      <c r="AB58" s="134">
        <v>0.3160440388055963</v>
      </c>
      <c r="AC58" s="134">
        <v>0.3742088618050572</v>
      </c>
      <c r="AD58" s="134">
        <v>0.5</v>
      </c>
      <c r="AE58" s="224">
        <f>'【印刷しない】第３表歳入の状況(H28'!L58/'【印刷しない】第３表歳入の状況(H28'!CS58*100</f>
        <v>0.41057412460060916</v>
      </c>
      <c r="AF58" s="134">
        <v>0</v>
      </c>
      <c r="AG58" s="134">
        <v>0</v>
      </c>
      <c r="AH58" s="134">
        <v>0</v>
      </c>
      <c r="AI58" s="134">
        <v>0</v>
      </c>
      <c r="AJ58" s="224">
        <f>'【印刷しない】第３表歳入の状況(H28'!M58/'【印刷しない】第３表歳入の状況(H28'!CS58*100</f>
        <v>0</v>
      </c>
      <c r="AK58" s="134">
        <v>0</v>
      </c>
      <c r="AL58" s="134">
        <v>0</v>
      </c>
      <c r="AM58" s="134">
        <v>0</v>
      </c>
      <c r="AN58" s="134">
        <v>0</v>
      </c>
      <c r="AO58" s="224">
        <f>'【印刷しない】第３表歳入の状況(H28'!N58/'【印刷しない】第３表歳入の状況(H28'!CS58*100</f>
        <v>0</v>
      </c>
      <c r="AP58" s="134">
        <v>0.08</v>
      </c>
      <c r="AQ58" s="134">
        <v>0.11592797259311216</v>
      </c>
      <c r="AR58" s="134">
        <v>0.04950684783054014</v>
      </c>
      <c r="AS58" s="134">
        <v>0.1</v>
      </c>
      <c r="AT58" s="224">
        <f>'【印刷しない】第３表歳入の状況(H28'!O58/'【印刷しない】第３表歳入の状況(H28'!CS58*100</f>
        <v>0.05071231490632066</v>
      </c>
      <c r="AU58" s="134">
        <v>0</v>
      </c>
      <c r="AV58" s="134">
        <v>0.002239486234209894</v>
      </c>
      <c r="AW58" s="134">
        <v>0.001863445153258452</v>
      </c>
      <c r="AX58" s="134">
        <v>0</v>
      </c>
      <c r="AY58" s="224">
        <f>'【印刷しない】第３表歳入の状況(H28'!P58/'【印刷しない】第３表歳入の状況(H28'!CS58*100</f>
        <v>0.05071231490632066</v>
      </c>
      <c r="AZ58" s="134">
        <v>15.26</v>
      </c>
      <c r="BA58" s="134">
        <v>21.17752186194756</v>
      </c>
      <c r="BB58" s="134">
        <v>24.761723514959762</v>
      </c>
      <c r="BC58" s="134">
        <v>21.3</v>
      </c>
      <c r="BD58" s="224">
        <f>'【印刷しない】第３表歳入の状況(H28'!S58/'【印刷しない】第３表歳入の状況(H28'!CS58*100</f>
        <v>17.893341217234003</v>
      </c>
      <c r="BE58" s="134">
        <v>11.11</v>
      </c>
      <c r="BF58" s="134">
        <v>17.007100830241136</v>
      </c>
      <c r="BG58" s="134">
        <v>14.932830070982723</v>
      </c>
      <c r="BH58" s="134">
        <v>12</v>
      </c>
      <c r="BI58" s="224">
        <f>'【印刷しない】第３表歳入の状況(H28'!T58/'【印刷しない】第３表歳入の状況(H28'!CS58*100</f>
        <v>11.636705603625524</v>
      </c>
      <c r="BJ58" s="134">
        <v>0.92</v>
      </c>
      <c r="BK58" s="134">
        <v>1.9600204705630595</v>
      </c>
      <c r="BL58" s="134">
        <v>1.2465655119914678</v>
      </c>
      <c r="BM58" s="134">
        <v>1.7</v>
      </c>
      <c r="BN58" s="224">
        <f>'【印刷しない】第３表歳入の状況(H28'!U58/'【印刷しない】第３表歳入の状況(H28'!CS58*100</f>
        <v>1.151214692867461</v>
      </c>
      <c r="BO58" s="143">
        <v>3.23</v>
      </c>
      <c r="BP58" s="143">
        <v>2.2104005611433655</v>
      </c>
      <c r="BQ58" s="143">
        <v>8.582327931985574</v>
      </c>
      <c r="BR58" s="143">
        <v>7.6</v>
      </c>
      <c r="BS58" s="226">
        <f>'【印刷しない】第３表歳入の状況(H28'!V58/'【印刷しない】第３表歳入の状況(H28'!CS58*100</f>
        <v>5.1054209207410155</v>
      </c>
      <c r="BT58" s="134">
        <v>19.51</v>
      </c>
      <c r="BU58" s="134">
        <v>28.02</v>
      </c>
      <c r="BV58" s="134">
        <v>31.41</v>
      </c>
      <c r="BW58" s="134">
        <v>26.5</v>
      </c>
      <c r="BX58" s="224">
        <f>'【印刷しない】第３表歳入の状況(H28'!DN58</f>
        <v>25.87</v>
      </c>
      <c r="BY58" s="134">
        <v>0</v>
      </c>
      <c r="BZ58" s="134">
        <v>0</v>
      </c>
      <c r="CA58" s="134">
        <v>0</v>
      </c>
      <c r="CB58" s="134">
        <v>0</v>
      </c>
      <c r="CC58" s="224">
        <f>'【印刷しない】第３表歳入の状況(H28'!W58/'【印刷しない】第３表歳入の状況(H28'!CS58*100</f>
        <v>0</v>
      </c>
      <c r="CD58" s="134">
        <v>0.03</v>
      </c>
      <c r="CE58" s="134">
        <v>0.02319665370990248</v>
      </c>
      <c r="CF58" s="134">
        <v>1.3892049697157123</v>
      </c>
      <c r="CG58" s="134">
        <v>0</v>
      </c>
      <c r="CH58" s="224">
        <f>'【印刷しない】第３表歳入の状況(H28'!X58/'【印刷しない】第３表歳入の状況(H28'!CS58*100</f>
        <v>0.013613572962982618</v>
      </c>
      <c r="CI58" s="134">
        <v>0.05</v>
      </c>
      <c r="CJ58" s="134">
        <v>0.16912268265014718</v>
      </c>
      <c r="CK58" s="134">
        <v>0.2510364587669808</v>
      </c>
      <c r="CL58" s="134">
        <v>0.2</v>
      </c>
      <c r="CM58" s="224">
        <f>'【印刷しない】第３表歳入の状況(H28'!Z58/'【印刷しない】第３表歳入の状況(H28'!CS58*100</f>
        <v>0.4394164402001486</v>
      </c>
      <c r="CN58" s="134">
        <v>0</v>
      </c>
      <c r="CO58" s="134">
        <v>0.03316374985104652</v>
      </c>
      <c r="CP58" s="134">
        <v>0.031678567605393684</v>
      </c>
      <c r="CQ58" s="134">
        <v>0</v>
      </c>
      <c r="CR58" s="224">
        <f>'【印刷しない】第３表歳入の状況(H28'!AG58/'【印刷しない】第３表歳入の状況(H28'!CS58*100</f>
        <v>0.022742792857097714</v>
      </c>
      <c r="CS58" s="134">
        <v>3.92</v>
      </c>
      <c r="CT58" s="134">
        <v>10.37798656916515</v>
      </c>
      <c r="CU58" s="134">
        <v>18.199819470490826</v>
      </c>
      <c r="CV58" s="134">
        <v>17.3</v>
      </c>
      <c r="CW58" s="224">
        <f>'【印刷しない】第３表歳入の状況(H28'!AJ58/'【印刷しない】第３表歳入の状況(H28'!CS58*100</f>
        <v>10.939032561519655</v>
      </c>
      <c r="CX58" s="134">
        <v>0.09002</v>
      </c>
      <c r="CY58" s="134">
        <v>0.14219355188322821</v>
      </c>
      <c r="CZ58" s="134">
        <v>0.13700947449525086</v>
      </c>
      <c r="DA58" s="134">
        <v>0.13700947449525086</v>
      </c>
      <c r="DB58" s="224">
        <f>'【印刷しない】第３表歳入の状況(H28'!AX58/'【印刷しない】第３表歳入の状況(H28'!CS58*100</f>
        <v>0.10446435907408844</v>
      </c>
      <c r="DC58" s="134">
        <v>64.88</v>
      </c>
      <c r="DD58" s="134">
        <v>47.28254934265549</v>
      </c>
      <c r="DE58" s="134">
        <v>33.02442434743076</v>
      </c>
      <c r="DF58" s="134">
        <v>33.9</v>
      </c>
      <c r="DG58" s="224">
        <f>'【印刷しない】第３表歳入の状況(H28'!AY58/'【印刷しない】第３表歳入の状況(H28'!CS58*100</f>
        <v>45.23028858467296</v>
      </c>
      <c r="DH58" s="134">
        <v>0</v>
      </c>
      <c r="DI58" s="134">
        <v>0.23871264377985463</v>
      </c>
      <c r="DJ58" s="134">
        <v>0.18351630778827563</v>
      </c>
      <c r="DK58" s="134">
        <v>0.3</v>
      </c>
      <c r="DL58" s="224">
        <f>'【印刷しない】第３表歳入の状況(H28'!BQ58/'【印刷しない】第３表歳入の状況(H28'!CS58*100</f>
        <v>0.3662923920592641</v>
      </c>
      <c r="DM58" s="134">
        <v>0.13</v>
      </c>
      <c r="DN58" s="134">
        <v>0.20795426803221873</v>
      </c>
      <c r="DO58" s="134">
        <v>0.459874475162655</v>
      </c>
      <c r="DP58" s="134">
        <v>0.2</v>
      </c>
      <c r="DQ58" s="224">
        <f>'【印刷しない】第３表歳入の状況(H28'!BW58/'【印刷しない】第３表歳入の状況(H28'!CS58*100</f>
        <v>0.2028191632959614</v>
      </c>
      <c r="DR58" s="134">
        <v>7.17</v>
      </c>
      <c r="DS58" s="134">
        <v>7.258714020649169</v>
      </c>
      <c r="DT58" s="134">
        <v>7.499137661019503</v>
      </c>
      <c r="DU58" s="134">
        <v>8.2</v>
      </c>
      <c r="DV58" s="224">
        <f>'【印刷しない】第３表歳入の状況(H28'!BX58/'【印刷しない】第３表歳入の状況(H28'!CS58*100</f>
        <v>3.894936523330223</v>
      </c>
      <c r="DW58" s="134">
        <v>2.17</v>
      </c>
      <c r="DX58" s="134">
        <v>3.2936759950023515</v>
      </c>
      <c r="DY58" s="134">
        <v>2.967067241295002</v>
      </c>
      <c r="DZ58" s="134">
        <v>10.5</v>
      </c>
      <c r="EA58" s="224">
        <f>'【印刷しない】第３表歳入の状況(H28'!BY58/'【印刷しない】第３表歳入の状況(H28'!CS58*100</f>
        <v>7.4193069758375625</v>
      </c>
      <c r="EB58" s="134">
        <v>0.61</v>
      </c>
      <c r="EC58" s="134">
        <v>0.7550524606562358</v>
      </c>
      <c r="ED58" s="134">
        <v>0.8276075346620622</v>
      </c>
      <c r="EE58" s="134">
        <v>0.6</v>
      </c>
      <c r="EF58" s="224">
        <f>'【印刷しない】第３表歳入の状況(H28'!CB58/'【印刷しない】第３表歳入の状況(H28'!CS58*100</f>
        <v>6.10638470552698</v>
      </c>
      <c r="EG58" s="134">
        <v>1.33</v>
      </c>
      <c r="EH58" s="134">
        <v>2.193092926790089</v>
      </c>
      <c r="EI58" s="134">
        <v>3.6188237035509863</v>
      </c>
      <c r="EJ58" s="134">
        <v>2</v>
      </c>
      <c r="EK58" s="224">
        <f>'【印刷しない】第３表歳入の状況(H28'!CO58/'【印刷しない】第３表歳入の状況(H28'!CS58*100</f>
        <v>2.1084786074789577</v>
      </c>
      <c r="EL58" s="37"/>
    </row>
    <row r="59" spans="1:142" s="38" customFormat="1" ht="32.25" customHeight="1">
      <c r="A59" s="64" t="s">
        <v>64</v>
      </c>
      <c r="B59" s="133">
        <v>30.361557546272678</v>
      </c>
      <c r="C59" s="133">
        <v>35.987704665328266</v>
      </c>
      <c r="D59" s="55">
        <v>6.555309692050372</v>
      </c>
      <c r="E59" s="55">
        <v>30.4</v>
      </c>
      <c r="F59" s="224">
        <f>'【印刷しない】第３表歳入の状況(H28'!$B59/'【印刷しない】第３表歳入の状況(H28'!$CS59*100</f>
        <v>16.304712530299206</v>
      </c>
      <c r="G59" s="134">
        <v>0.7253169838956551</v>
      </c>
      <c r="H59" s="134">
        <v>0.6295383464378641</v>
      </c>
      <c r="I59" s="55">
        <v>0.09604874777043851</v>
      </c>
      <c r="J59" s="55">
        <v>0.4</v>
      </c>
      <c r="K59" s="224">
        <f>'【印刷しない】第３表歳入の状況(H28'!$C59/'【印刷しない】第３表歳入の状況(H28'!$CS59*100</f>
        <v>0.23383341362145296</v>
      </c>
      <c r="L59" s="134">
        <v>0.03406508470802233</v>
      </c>
      <c r="M59" s="134">
        <v>0.02639332080165286</v>
      </c>
      <c r="N59" s="55">
        <v>0.0031234425113310267</v>
      </c>
      <c r="O59" s="55">
        <v>0</v>
      </c>
      <c r="P59" s="224">
        <f>'【印刷しない】第３表歳入の状況(H28'!$I59/'【印刷しない】第３表歳入の状況(H28'!$CS59*100</f>
        <v>0.002963013939546869</v>
      </c>
      <c r="Q59" s="134">
        <v>0.03</v>
      </c>
      <c r="R59" s="134">
        <v>0.032137265032277776</v>
      </c>
      <c r="S59" s="134">
        <v>0.006826646165695999</v>
      </c>
      <c r="T59" s="134">
        <v>0</v>
      </c>
      <c r="U59" s="224">
        <f>'【印刷しない】第３表歳入の状況(H28'!$J59/'【印刷しない】第３表歳入の状況(H28'!$CS59*100</f>
        <v>0.008273499567973451</v>
      </c>
      <c r="V59" s="134">
        <v>0</v>
      </c>
      <c r="W59" s="134">
        <v>0.04121640268713652</v>
      </c>
      <c r="X59" s="134">
        <v>0.003389372836198449</v>
      </c>
      <c r="Y59" s="134">
        <v>0</v>
      </c>
      <c r="Z59" s="224">
        <f>'【印刷しない】第３表歳入の状況(H28'!K59/'【印刷しない】第３表歳入の状況(H28'!CS59*100</f>
        <v>0.004683473646380535</v>
      </c>
      <c r="AA59" s="134">
        <v>1.61</v>
      </c>
      <c r="AB59" s="134">
        <v>1.4614838172606348</v>
      </c>
      <c r="AC59" s="134">
        <v>0.27200212532837026</v>
      </c>
      <c r="AD59" s="134">
        <v>1.8</v>
      </c>
      <c r="AE59" s="224">
        <f>'【印刷しない】第３表歳入の状況(H28'!L59/'【印刷しない】第３表歳入の状況(H28'!CS59*100</f>
        <v>0.8577868006331292</v>
      </c>
      <c r="AF59" s="134">
        <v>0</v>
      </c>
      <c r="AG59" s="134">
        <v>0</v>
      </c>
      <c r="AH59" s="134">
        <v>0</v>
      </c>
      <c r="AI59" s="134">
        <v>0</v>
      </c>
      <c r="AJ59" s="224">
        <f>'【印刷しない】第３表歳入の状況(H28'!M59/'【印刷しない】第３表歳入の状況(H28'!CS59*100</f>
        <v>0</v>
      </c>
      <c r="AK59" s="134">
        <v>0</v>
      </c>
      <c r="AL59" s="134">
        <v>0</v>
      </c>
      <c r="AM59" s="134">
        <v>0</v>
      </c>
      <c r="AN59" s="134">
        <v>0</v>
      </c>
      <c r="AO59" s="224">
        <f>'【印刷しない】第３表歳入の状況(H28'!N59/'【印刷しない】第３表歳入の状況(H28'!CS59*100</f>
        <v>0</v>
      </c>
      <c r="AP59" s="134">
        <v>0.2</v>
      </c>
      <c r="AQ59" s="134">
        <v>0.17312124385421127</v>
      </c>
      <c r="AR59" s="134">
        <v>0.012967819754870382</v>
      </c>
      <c r="AS59" s="134">
        <v>0.1</v>
      </c>
      <c r="AT59" s="224">
        <f>'【印刷しない】第３表歳入の状況(H28'!O59/'【印刷しない】第３表歳入の状況(H28'!CS59*100</f>
        <v>0.039673800839584335</v>
      </c>
      <c r="AU59" s="134">
        <v>0.02</v>
      </c>
      <c r="AV59" s="134">
        <v>0.037428281760846255</v>
      </c>
      <c r="AW59" s="134">
        <v>0.0035545469510229345</v>
      </c>
      <c r="AX59" s="134">
        <v>0</v>
      </c>
      <c r="AY59" s="224">
        <f>'【印刷しない】第３表歳入の状況(H28'!P59/'【印刷しない】第３表歳入の状況(H28'!CS59*100</f>
        <v>0.039673800839584335</v>
      </c>
      <c r="AZ59" s="134">
        <v>14.6</v>
      </c>
      <c r="BA59" s="134">
        <v>13.013090943004324</v>
      </c>
      <c r="BB59" s="134">
        <v>2.568102361173882</v>
      </c>
      <c r="BC59" s="134">
        <v>8.9</v>
      </c>
      <c r="BD59" s="224">
        <f>'【印刷しない】第３表歳入の状況(H28'!S59/'【印刷しない】第３表歳入の状況(H28'!CS59*100</f>
        <v>10.091054374173224</v>
      </c>
      <c r="BE59" s="134">
        <v>0</v>
      </c>
      <c r="BF59" s="134">
        <v>0</v>
      </c>
      <c r="BG59" s="134">
        <v>0</v>
      </c>
      <c r="BH59" s="134">
        <v>0</v>
      </c>
      <c r="BI59" s="224">
        <f>'【印刷しない】第３表歳入の状況(H28'!T59/'【印刷しない】第３表歳入の状況(H28'!CS59*100</f>
        <v>0</v>
      </c>
      <c r="BJ59" s="134">
        <v>0.08</v>
      </c>
      <c r="BK59" s="134">
        <v>0.06939055207642039</v>
      </c>
      <c r="BL59" s="134">
        <v>0.010911402025305534</v>
      </c>
      <c r="BM59" s="134">
        <v>0</v>
      </c>
      <c r="BN59" s="224">
        <f>'【印刷しない】第３表歳入の状況(H28'!U59/'【印刷しない】第３表歳入の状況(H28'!CS59*100</f>
        <v>0.024556694882205857</v>
      </c>
      <c r="BO59" s="143">
        <v>14.52</v>
      </c>
      <c r="BP59" s="143">
        <v>12.943700390927903</v>
      </c>
      <c r="BQ59" s="143">
        <v>2.5571909591485764</v>
      </c>
      <c r="BR59" s="143">
        <v>8.8</v>
      </c>
      <c r="BS59" s="226">
        <f>'【印刷しない】第３表歳入の状況(H28'!V59/'【印刷しない】第３表歳入の状況(H28'!CS59*100</f>
        <v>10.066497679291016</v>
      </c>
      <c r="BT59" s="134">
        <v>47.58</v>
      </c>
      <c r="BU59" s="134">
        <v>51.4</v>
      </c>
      <c r="BV59" s="134">
        <v>9.52</v>
      </c>
      <c r="BW59" s="134">
        <v>41.6</v>
      </c>
      <c r="BX59" s="224">
        <f>'【印刷しない】第３表歳入の状況(H28'!DN59</f>
        <v>22.87</v>
      </c>
      <c r="BY59" s="134">
        <v>0.02</v>
      </c>
      <c r="BZ59" s="134">
        <v>0.008554153504747863</v>
      </c>
      <c r="CA59" s="134">
        <v>0.0010240795119118122</v>
      </c>
      <c r="CB59" s="134">
        <v>0</v>
      </c>
      <c r="CC59" s="224">
        <f>'【印刷しない】第３表歳入の状況(H28'!W59/'【印刷しない】第３表歳入の状況(H28'!CS59*100</f>
        <v>0.00259215929162939</v>
      </c>
      <c r="CD59" s="134">
        <v>0.19</v>
      </c>
      <c r="CE59" s="134">
        <v>0.28569431572896775</v>
      </c>
      <c r="CF59" s="134">
        <v>0.058137984935922524</v>
      </c>
      <c r="CG59" s="134">
        <v>0.3</v>
      </c>
      <c r="CH59" s="224">
        <f>'【印刷しない】第３表歳入の状況(H28'!X59/'【印刷しない】第３表歳入の状況(H28'!CS59*100</f>
        <v>0.5400025998057791</v>
      </c>
      <c r="CI59" s="134">
        <v>0.04</v>
      </c>
      <c r="CJ59" s="134">
        <v>0.0268977173380339</v>
      </c>
      <c r="CK59" s="134">
        <v>0.005237671181084445</v>
      </c>
      <c r="CL59" s="134">
        <v>0</v>
      </c>
      <c r="CM59" s="224">
        <f>'【印刷しない】第３表歳入の状況(H28'!Z59/'【印刷しない】第３表歳入の状況(H28'!CS59*100</f>
        <v>0.0039264713753737225</v>
      </c>
      <c r="CN59" s="134">
        <v>0.02</v>
      </c>
      <c r="CO59" s="134">
        <v>0.014421623417751814</v>
      </c>
      <c r="CP59" s="134">
        <v>0.0026609549898224663</v>
      </c>
      <c r="CQ59" s="134">
        <v>0</v>
      </c>
      <c r="CR59" s="224">
        <f>'【印刷しない】第３表歳入の状況(H28'!AG59/'【印刷しない】第３表歳入の状況(H28'!CS59*100</f>
        <v>0.004939630980509103</v>
      </c>
      <c r="CS59" s="134">
        <v>29.98</v>
      </c>
      <c r="CT59" s="134">
        <v>26.64807193394588</v>
      </c>
      <c r="CU59" s="134">
        <v>81.21014947365451</v>
      </c>
      <c r="CV59" s="134">
        <v>4.8</v>
      </c>
      <c r="CW59" s="224">
        <f>'【印刷しない】第３表歳入の状況(H28'!AJ59/'【印刷しない】第３表歳入の状況(H28'!CS59*100</f>
        <v>20.793927159559257</v>
      </c>
      <c r="CX59" s="134">
        <v>0</v>
      </c>
      <c r="CY59" s="134">
        <v>0</v>
      </c>
      <c r="CZ59" s="134">
        <v>0</v>
      </c>
      <c r="DA59" s="134">
        <v>0</v>
      </c>
      <c r="DB59" s="224">
        <f>'【印刷しない】第３表歳入の状況(H28'!AX59/'【印刷しない】第３表歳入の状況(H28'!CS59*100</f>
        <v>0</v>
      </c>
      <c r="DC59" s="134">
        <v>7.09</v>
      </c>
      <c r="DD59" s="134">
        <v>8.824108589780371</v>
      </c>
      <c r="DE59" s="134">
        <v>7.107057305210083</v>
      </c>
      <c r="DF59" s="134">
        <v>42.3</v>
      </c>
      <c r="DG59" s="224">
        <f>'【印刷しない】第３表歳入の状況(H28'!AY59/'【印刷しない】第３表歳入の状況(H28'!CS59*100</f>
        <v>22.951525091949012</v>
      </c>
      <c r="DH59" s="134">
        <v>0</v>
      </c>
      <c r="DI59" s="134">
        <v>0.3183359772976266</v>
      </c>
      <c r="DJ59" s="134">
        <v>0.03871681251485947</v>
      </c>
      <c r="DK59" s="134">
        <v>0.6</v>
      </c>
      <c r="DL59" s="224">
        <f>'【印刷しない】第３表歳入の状況(H28'!BQ59/'【印刷しない】第３表歳入の状況(H28'!CS59*100</f>
        <v>0.38320754861254486</v>
      </c>
      <c r="DM59" s="134">
        <v>0.14</v>
      </c>
      <c r="DN59" s="134">
        <v>0.16096425794674168</v>
      </c>
      <c r="DO59" s="134">
        <v>0.019404655009580593</v>
      </c>
      <c r="DP59" s="134">
        <v>0</v>
      </c>
      <c r="DQ59" s="224">
        <f>'【印刷しない】第３表歳入の状況(H28'!BW59/'【印刷しない】第３表歳入の状況(H28'!CS59*100</f>
        <v>0.03387011676186544</v>
      </c>
      <c r="DR59" s="134">
        <v>5.76</v>
      </c>
      <c r="DS59" s="134">
        <v>7.453354386227133</v>
      </c>
      <c r="DT59" s="134">
        <v>1.2458472336986115</v>
      </c>
      <c r="DU59" s="134">
        <v>6.5</v>
      </c>
      <c r="DV59" s="224">
        <f>'【印刷しない】第３表歳入の状況(H28'!BX59/'【印刷しない】第３表歳入の状況(H28'!CS59*100</f>
        <v>24.952110048249338</v>
      </c>
      <c r="DW59" s="134">
        <v>3.09</v>
      </c>
      <c r="DX59" s="134">
        <v>3.080802575181076</v>
      </c>
      <c r="DY59" s="134">
        <v>0.4578593428111782</v>
      </c>
      <c r="DZ59" s="134">
        <v>2</v>
      </c>
      <c r="EA59" s="224">
        <f>'【印刷しない】第３表歳入の状況(H28'!BY59/'【印刷しない】第３表歳入の状況(H28'!CS59*100</f>
        <v>0.9186337255981465</v>
      </c>
      <c r="EB59" s="134">
        <v>5.72</v>
      </c>
      <c r="EC59" s="134">
        <v>1.776680183464461</v>
      </c>
      <c r="ED59" s="134">
        <v>0.3325797319402505</v>
      </c>
      <c r="EE59" s="134">
        <v>1.8</v>
      </c>
      <c r="EF59" s="224">
        <f>'【印刷しない】第３表歳入の状況(H28'!CB59/'【印刷しない】第３表歳入の状況(H28'!CS59*100</f>
        <v>1.8620994196315923</v>
      </c>
      <c r="EG59" s="134">
        <v>0</v>
      </c>
      <c r="EH59" s="134">
        <v>0</v>
      </c>
      <c r="EI59" s="134">
        <v>0</v>
      </c>
      <c r="EJ59" s="134">
        <v>0</v>
      </c>
      <c r="EK59" s="224">
        <f>'【印刷しない】第３表歳入の状況(H28'!CO59/'【印刷しない】第３表歳入の状況(H28'!CS59*100</f>
        <v>0</v>
      </c>
      <c r="EL59" s="37"/>
    </row>
    <row r="60" spans="1:142" s="38" customFormat="1" ht="32.25" customHeight="1">
      <c r="A60" s="64" t="s">
        <v>65</v>
      </c>
      <c r="B60" s="133">
        <v>24.189599479955245</v>
      </c>
      <c r="C60" s="133">
        <v>20.688786782903364</v>
      </c>
      <c r="D60" s="55">
        <v>2.7780269733114897</v>
      </c>
      <c r="E60" s="55">
        <v>13.1</v>
      </c>
      <c r="F60" s="224">
        <f>'【印刷しない】第３表歳入の状況(H28'!$B60/'【印刷しない】第３表歳入の状況(H28'!$CS60*100</f>
        <v>9.611066723538372</v>
      </c>
      <c r="G60" s="134">
        <v>0.8230632279565313</v>
      </c>
      <c r="H60" s="134">
        <v>0.6997936067986051</v>
      </c>
      <c r="I60" s="55">
        <v>0.0904358689674425</v>
      </c>
      <c r="J60" s="55">
        <v>0.6</v>
      </c>
      <c r="K60" s="224">
        <f>'【印刷しない】第３表歳入の状況(H28'!$C60/'【印刷しない】第３表歳入の状況(H28'!$CS60*100</f>
        <v>0.36856508491929457</v>
      </c>
      <c r="L60" s="134">
        <v>0.02840265416495259</v>
      </c>
      <c r="M60" s="134">
        <v>0.020317474263388598</v>
      </c>
      <c r="N60" s="55">
        <v>0.002014752799366356</v>
      </c>
      <c r="O60" s="55">
        <v>0</v>
      </c>
      <c r="P60" s="224">
        <f>'【印刷しない】第３表歳入の状況(H28'!$I60/'【印刷しない】第３表歳入の状況(H28'!$CS60*100</f>
        <v>0.0029349774604771704</v>
      </c>
      <c r="Q60" s="134">
        <v>0.03</v>
      </c>
      <c r="R60" s="134">
        <v>0.024283347618104092</v>
      </c>
      <c r="S60" s="134">
        <v>0.004118635609404269</v>
      </c>
      <c r="T60" s="134">
        <v>0</v>
      </c>
      <c r="U60" s="224">
        <f>'【印刷しない】第３表歳入の状況(H28'!$J60/'【印刷しない】第３表歳入の状況(H28'!$CS60*100</f>
        <v>0.00818849510916828</v>
      </c>
      <c r="V60" s="134">
        <v>0</v>
      </c>
      <c r="W60" s="134">
        <v>0.030659251703762075</v>
      </c>
      <c r="X60" s="134">
        <v>0.002023043963149757</v>
      </c>
      <c r="Y60" s="134">
        <v>0</v>
      </c>
      <c r="Z60" s="224">
        <f>'【印刷しない】第３表歳入の状況(H28'!K60/'【印刷しない】第３表歳入の状況(H28'!CS60*100</f>
        <v>0.0044898714755889</v>
      </c>
      <c r="AA60" s="134">
        <v>1.01</v>
      </c>
      <c r="AB60" s="134">
        <v>0.8965314319106068</v>
      </c>
      <c r="AC60" s="134">
        <v>0.14967001582700254</v>
      </c>
      <c r="AD60" s="134">
        <v>1.5</v>
      </c>
      <c r="AE60" s="224">
        <f>'【印刷しない】第３表歳入の状況(H28'!L60/'【印刷しない】第３表歳入の状況(H28'!CS60*100</f>
        <v>0.9388339656568995</v>
      </c>
      <c r="AF60" s="134">
        <v>0</v>
      </c>
      <c r="AG60" s="134">
        <v>0</v>
      </c>
      <c r="AH60" s="134">
        <v>0</v>
      </c>
      <c r="AI60" s="134">
        <v>0</v>
      </c>
      <c r="AJ60" s="224">
        <f>'【印刷しない】第３表歳入の状況(H28'!M60/'【印刷しない】第３表歳入の状況(H28'!CS60*100</f>
        <v>0</v>
      </c>
      <c r="AK60" s="134">
        <v>0</v>
      </c>
      <c r="AL60" s="134">
        <v>0</v>
      </c>
      <c r="AM60" s="134">
        <v>0</v>
      </c>
      <c r="AN60" s="134">
        <v>0</v>
      </c>
      <c r="AO60" s="224">
        <f>'【印刷しない】第３表歳入の状況(H28'!N60/'【印刷しない】第３表歳入の状況(H28'!CS60*100</f>
        <v>0</v>
      </c>
      <c r="AP60" s="134">
        <v>0.23</v>
      </c>
      <c r="AQ60" s="134">
        <v>0.19193301700917323</v>
      </c>
      <c r="AR60" s="134">
        <v>0.012175574015923844</v>
      </c>
      <c r="AS60" s="134">
        <v>0.1</v>
      </c>
      <c r="AT60" s="224">
        <f>'【印刷しない】第３表歳入の状況(H28'!O60/'【印刷しない】第３表歳入の状況(H28'!CS60*100</f>
        <v>0.06496512805150251</v>
      </c>
      <c r="AU60" s="134">
        <v>0.01</v>
      </c>
      <c r="AV60" s="134">
        <v>0.008801188175657072</v>
      </c>
      <c r="AW60" s="134">
        <v>0.0005928182105131459</v>
      </c>
      <c r="AX60" s="134">
        <v>0</v>
      </c>
      <c r="AY60" s="224">
        <f>'【印刷しない】第３表歳入の状況(H28'!P60/'【印刷しない】第３表歳入の状況(H28'!CS60*100</f>
        <v>0.06496512805150251</v>
      </c>
      <c r="AZ60" s="134">
        <v>16.03</v>
      </c>
      <c r="BA60" s="134">
        <v>18.814423515310484</v>
      </c>
      <c r="BB60" s="134">
        <v>3.3261350831226477</v>
      </c>
      <c r="BC60" s="134">
        <v>17.8</v>
      </c>
      <c r="BD60" s="224">
        <f>'【印刷しない】第３表歳入の状況(H28'!S60/'【印刷しない】第３表歳入の状況(H28'!CS60*100</f>
        <v>14.731755940891212</v>
      </c>
      <c r="BE60" s="134">
        <v>5.04</v>
      </c>
      <c r="BF60" s="134">
        <v>5.949999794079653</v>
      </c>
      <c r="BG60" s="134">
        <v>0.7944655320982871</v>
      </c>
      <c r="BH60" s="134">
        <v>6.7</v>
      </c>
      <c r="BI60" s="224">
        <f>'【印刷しない】第３表歳入の状況(H28'!T60/'【印刷しない】第３表歳入の状況(H28'!CS60*100</f>
        <v>5.375563028042928</v>
      </c>
      <c r="BJ60" s="134">
        <v>0.88</v>
      </c>
      <c r="BK60" s="134">
        <v>0.7000986739797371</v>
      </c>
      <c r="BL60" s="134">
        <v>0.0827126499032048</v>
      </c>
      <c r="BM60" s="134">
        <v>0.8</v>
      </c>
      <c r="BN60" s="224">
        <f>'【印刷しない】第３表歳入の状況(H28'!U60/'【印刷しない】第３表歳入の状況(H28'!CS60*100</f>
        <v>0.40913033765673607</v>
      </c>
      <c r="BO60" s="143">
        <v>10.11</v>
      </c>
      <c r="BP60" s="143">
        <v>12.164325047251094</v>
      </c>
      <c r="BQ60" s="143">
        <v>2.448956901121156</v>
      </c>
      <c r="BR60" s="143">
        <v>10.2</v>
      </c>
      <c r="BS60" s="226">
        <f>'【印刷しない】第３表歳入の状況(H28'!V60/'【印刷しない】第３表歳入の状況(H28'!CS60*100</f>
        <v>8.947062575191547</v>
      </c>
      <c r="BT60" s="134">
        <v>42.34</v>
      </c>
      <c r="BU60" s="134">
        <v>41.38</v>
      </c>
      <c r="BV60" s="134">
        <v>6.37</v>
      </c>
      <c r="BW60" s="134">
        <v>33</v>
      </c>
      <c r="BX60" s="224">
        <f>'【印刷しない】第３表歳入の状況(H28'!DN60</f>
        <v>25.09</v>
      </c>
      <c r="BY60" s="134">
        <v>0.01</v>
      </c>
      <c r="BZ60" s="134">
        <v>0.008785934816600475</v>
      </c>
      <c r="CA60" s="134">
        <v>0</v>
      </c>
      <c r="CB60" s="134">
        <v>0</v>
      </c>
      <c r="CC60" s="224">
        <f>'【印刷しない】第３表歳入の状況(H28'!W60/'【印刷しない】第３表歳入の状況(H28'!CS60*100</f>
        <v>0</v>
      </c>
      <c r="CD60" s="134">
        <v>0</v>
      </c>
      <c r="CE60" s="134">
        <v>0.01115020547037317</v>
      </c>
      <c r="CF60" s="134">
        <v>2.0727909458501606E-06</v>
      </c>
      <c r="CG60" s="134">
        <v>0</v>
      </c>
      <c r="CH60" s="224">
        <f>'【印刷しない】第３表歳入の状況(H28'!X60/'【印刷しない】第３表歳入の状況(H28'!CS60*100</f>
        <v>0.009853795799909245</v>
      </c>
      <c r="CI60" s="134">
        <v>0</v>
      </c>
      <c r="CJ60" s="134">
        <v>0.03392347054187406</v>
      </c>
      <c r="CK60" s="134">
        <v>0.0068174094209011785</v>
      </c>
      <c r="CL60" s="134">
        <v>0</v>
      </c>
      <c r="CM60" s="224">
        <f>'【印刷しない】第３表歳入の状況(H28'!Z60/'【印刷しない】第３表歳入の状況(H28'!CS60*100</f>
        <v>0.045496750915547356</v>
      </c>
      <c r="CN60" s="134">
        <v>0.02</v>
      </c>
      <c r="CO60" s="134">
        <v>0.02313934568885924</v>
      </c>
      <c r="CP60" s="134">
        <v>0.0028355780139230195</v>
      </c>
      <c r="CQ60" s="134">
        <v>0</v>
      </c>
      <c r="CR60" s="224">
        <f>'【印刷しない】第３表歳入の状況(H28'!AG60/'【印刷しない】第３表歳入の状況(H28'!CS60*100</f>
        <v>0.01208953098140126</v>
      </c>
      <c r="CS60" s="134">
        <v>20.33</v>
      </c>
      <c r="CT60" s="134">
        <v>19.9922116348657</v>
      </c>
      <c r="CU60" s="134">
        <v>85.14117323118178</v>
      </c>
      <c r="CV60" s="134">
        <v>9.8</v>
      </c>
      <c r="CW60" s="224">
        <f>'【印刷しない】第３表歳入の状況(H28'!AJ60/'【印刷しない】第３表歳入の状況(H28'!CS60*100</f>
        <v>10.115432019481627</v>
      </c>
      <c r="CX60" s="134">
        <v>0</v>
      </c>
      <c r="CY60" s="134">
        <v>0</v>
      </c>
      <c r="CZ60" s="134">
        <v>0</v>
      </c>
      <c r="DA60" s="134">
        <v>0</v>
      </c>
      <c r="DB60" s="224">
        <f>'【印刷しない】第３表歳入の状況(H28'!AX60/'【印刷しない】第３表歳入の状況(H28'!CS60*100</f>
        <v>0</v>
      </c>
      <c r="DC60" s="134">
        <v>8.14</v>
      </c>
      <c r="DD60" s="134">
        <v>10.603647108657151</v>
      </c>
      <c r="DE60" s="134">
        <v>4.94979161403505</v>
      </c>
      <c r="DF60" s="134">
        <v>36.2</v>
      </c>
      <c r="DG60" s="224">
        <f>'【印刷しない】第３表歳入の状況(H28'!AY60/'【印刷しない】第３表歳入の状況(H28'!CS60*100</f>
        <v>29.22434342070059</v>
      </c>
      <c r="DH60" s="134">
        <v>0.04</v>
      </c>
      <c r="DI60" s="134">
        <v>0.03531152621602448</v>
      </c>
      <c r="DJ60" s="134">
        <v>0.008044501660844474</v>
      </c>
      <c r="DK60" s="134">
        <v>0.4</v>
      </c>
      <c r="DL60" s="224">
        <f>'【印刷しない】第３表歳入の状況(H28'!BQ60/'【印刷しない】第３表歳入の状況(H28'!CS60*100</f>
        <v>0.3594381330672778</v>
      </c>
      <c r="DM60" s="134">
        <v>0.59</v>
      </c>
      <c r="DN60" s="134">
        <v>0.3667365117977868</v>
      </c>
      <c r="DO60" s="134">
        <v>0.04424579553011753</v>
      </c>
      <c r="DP60" s="134">
        <v>0.3</v>
      </c>
      <c r="DQ60" s="224">
        <f>'【印刷しない】第３表歳入の状況(H28'!BW60/'【印刷しない】第３表歳入の状況(H28'!CS60*100</f>
        <v>0.07364125264469991</v>
      </c>
      <c r="DR60" s="134">
        <v>14.63</v>
      </c>
      <c r="DS60" s="134">
        <v>16.352241549753483</v>
      </c>
      <c r="DT60" s="134">
        <v>1.8257080467319837</v>
      </c>
      <c r="DU60" s="134">
        <v>12.1</v>
      </c>
      <c r="DV60" s="224">
        <f>'【印刷しない】第３表歳入の状況(H28'!BX60/'【印刷しない】第３表歳入の状況(H28'!CS60*100</f>
        <v>29.196649746230257</v>
      </c>
      <c r="DW60" s="134">
        <v>8.14</v>
      </c>
      <c r="DX60" s="134">
        <v>6.154745632696368</v>
      </c>
      <c r="DY60" s="134">
        <v>0.9502108981875765</v>
      </c>
      <c r="DZ60" s="134">
        <v>7.6</v>
      </c>
      <c r="EA60" s="224">
        <f>'【印刷しない】第３表歳入の状況(H28'!BY60/'【印刷しない】第３表歳入の状況(H28'!CS60*100</f>
        <v>4.57612669092424</v>
      </c>
      <c r="EB60" s="134">
        <v>2.68</v>
      </c>
      <c r="EC60" s="134">
        <v>0.7182501712570888</v>
      </c>
      <c r="ED60" s="134">
        <v>0.11585450433640303</v>
      </c>
      <c r="EE60" s="134">
        <v>0.5</v>
      </c>
      <c r="EF60" s="224">
        <f>'【印刷しない】第３表歳入の状況(H28'!CB60/'【印刷しない】第３表歳入の状況(H28'!CS60*100</f>
        <v>0.646845110842782</v>
      </c>
      <c r="EG60" s="134">
        <v>3.03</v>
      </c>
      <c r="EH60" s="134">
        <v>4.324327292545546</v>
      </c>
      <c r="EI60" s="134">
        <v>0.5901235822835407</v>
      </c>
      <c r="EJ60" s="134">
        <v>0</v>
      </c>
      <c r="EK60" s="224">
        <f>'【印刷しない】第３表歳入の状況(H28'!CO60/'【印刷しない】第３表歳入の状況(H28'!CS60*100</f>
        <v>0</v>
      </c>
      <c r="EL60" s="37"/>
    </row>
    <row r="61" spans="1:142" s="38" customFormat="1" ht="32.25" customHeight="1">
      <c r="A61" s="64" t="s">
        <v>66</v>
      </c>
      <c r="B61" s="133">
        <v>4.002372858008443</v>
      </c>
      <c r="C61" s="133">
        <v>2.56533171701445</v>
      </c>
      <c r="D61" s="55">
        <v>3.372829555017602</v>
      </c>
      <c r="E61" s="55">
        <v>5.4</v>
      </c>
      <c r="F61" s="224">
        <f>'【印刷しない】第３表歳入の状況(H28'!$B61/'【印刷しない】第３表歳入の状況(H28'!$CS61*100</f>
        <v>2.534159015656501</v>
      </c>
      <c r="G61" s="134">
        <v>1.3319236686238407</v>
      </c>
      <c r="H61" s="134">
        <v>0.7975119991625115</v>
      </c>
      <c r="I61" s="55">
        <v>0.7373111261340058</v>
      </c>
      <c r="J61" s="55">
        <v>0.8</v>
      </c>
      <c r="K61" s="224">
        <f>'【印刷しない】第３表歳入の状況(H28'!$C61/'【印刷しない】第３表歳入の状況(H28'!$CS61*100</f>
        <v>0.5871891394465869</v>
      </c>
      <c r="L61" s="134">
        <v>0.04039402477366174</v>
      </c>
      <c r="M61" s="134">
        <v>0.019944673984050566</v>
      </c>
      <c r="N61" s="55">
        <v>0.013695860377518925</v>
      </c>
      <c r="O61" s="55">
        <v>0</v>
      </c>
      <c r="P61" s="224">
        <f>'【印刷しない】第３表歳入の状況(H28'!$I61/'【印刷しない】第３表歳入の状況(H28'!$CS61*100</f>
        <v>0.003591294721519003</v>
      </c>
      <c r="Q61" s="134">
        <v>0.04</v>
      </c>
      <c r="R61" s="134">
        <v>0.023532569270354214</v>
      </c>
      <c r="S61" s="134">
        <v>0.026554390902573426</v>
      </c>
      <c r="T61" s="134">
        <v>0</v>
      </c>
      <c r="U61" s="224">
        <f>'【印刷しない】第３表歳入の状況(H28'!$J61/'【印刷しない】第３表歳入の状況(H28'!$CS61*100</f>
        <v>0.010051640427219623</v>
      </c>
      <c r="V61" s="134">
        <v>0</v>
      </c>
      <c r="W61" s="134">
        <v>0.029380503269712685</v>
      </c>
      <c r="X61" s="134">
        <v>0.012878003312321114</v>
      </c>
      <c r="Y61" s="134">
        <v>0</v>
      </c>
      <c r="Z61" s="224">
        <f>'【印刷しない】第３表歳入の状況(H28'!K61/'【印刷しない】第３表歳入の状況(H28'!CS61*100</f>
        <v>0.005832740802910891</v>
      </c>
      <c r="AA61" s="134">
        <v>1.9</v>
      </c>
      <c r="AB61" s="134">
        <v>1.1965261930774544</v>
      </c>
      <c r="AC61" s="134">
        <v>1.4210850691429995</v>
      </c>
      <c r="AD61" s="134">
        <v>2.6</v>
      </c>
      <c r="AE61" s="224">
        <f>'【印刷しない】第３表歳入の状況(H28'!L61/'【印刷しない】第３表歳入の状況(H28'!CS61*100</f>
        <v>1.5393305298654012</v>
      </c>
      <c r="AF61" s="134">
        <v>0</v>
      </c>
      <c r="AG61" s="134">
        <v>0</v>
      </c>
      <c r="AH61" s="134">
        <v>0</v>
      </c>
      <c r="AI61" s="134">
        <v>0</v>
      </c>
      <c r="AJ61" s="224">
        <f>'【印刷しない】第３表歳入の状況(H28'!M61/'【印刷しない】第３表歳入の状況(H28'!CS61*100</f>
        <v>0</v>
      </c>
      <c r="AK61" s="134">
        <v>0</v>
      </c>
      <c r="AL61" s="134">
        <v>0</v>
      </c>
      <c r="AM61" s="134">
        <v>0</v>
      </c>
      <c r="AN61" s="134">
        <v>0</v>
      </c>
      <c r="AO61" s="224">
        <f>'【印刷しない】第３表歳入の状況(H28'!N61/'【印刷しない】第３表歳入の状況(H28'!CS61*100</f>
        <v>0</v>
      </c>
      <c r="AP61" s="134">
        <v>0.37</v>
      </c>
      <c r="AQ61" s="134">
        <v>0.21853300149437516</v>
      </c>
      <c r="AR61" s="134">
        <v>0.09918139647795696</v>
      </c>
      <c r="AS61" s="134">
        <v>0.2</v>
      </c>
      <c r="AT61" s="224">
        <f>'【印刷しない】第３表歳入の状況(H28'!O61/'【印刷しない】第３表歳入の状況(H28'!CS61*100</f>
        <v>0.09924625149274084</v>
      </c>
      <c r="AU61" s="134">
        <v>0.02</v>
      </c>
      <c r="AV61" s="134">
        <v>0.016209239078497046</v>
      </c>
      <c r="AW61" s="134">
        <v>0.010956688302015141</v>
      </c>
      <c r="AX61" s="134">
        <v>0</v>
      </c>
      <c r="AY61" s="224">
        <f>'【印刷しない】第３表歳入の状況(H28'!P61/'【印刷しない】第３表歳入の状況(H28'!CS61*100</f>
        <v>0.09924625149274084</v>
      </c>
      <c r="AZ61" s="134">
        <v>48.61</v>
      </c>
      <c r="BA61" s="134">
        <v>35.292549939981555</v>
      </c>
      <c r="BB61" s="134">
        <v>39.41793891581362</v>
      </c>
      <c r="BC61" s="134">
        <v>38.5</v>
      </c>
      <c r="BD61" s="224">
        <f>'【印刷しない】第３表歳入の状況(H28'!S61/'【印刷しない】第３表歳入の状況(H28'!CS61*100</f>
        <v>33.054525666425505</v>
      </c>
      <c r="BE61" s="134">
        <v>26.53</v>
      </c>
      <c r="BF61" s="134">
        <v>18.55217493853131</v>
      </c>
      <c r="BG61" s="134">
        <v>17.31661096908598</v>
      </c>
      <c r="BH61" s="134">
        <v>18.1</v>
      </c>
      <c r="BI61" s="224">
        <f>'【印刷しない】第３表歳入の状況(H28'!T61/'【印刷しない】第３表歳入の状況(H28'!CS61*100</f>
        <v>11.611582299051246</v>
      </c>
      <c r="BJ61" s="134">
        <v>1.33</v>
      </c>
      <c r="BK61" s="134">
        <v>0.9844514030984259</v>
      </c>
      <c r="BL61" s="134">
        <v>0.9006358838681913</v>
      </c>
      <c r="BM61" s="134">
        <v>1.1</v>
      </c>
      <c r="BN61" s="224">
        <f>'【印刷しない】第３表歳入の状況(H28'!U61/'【印刷しない】第３表歳入の状況(H28'!CS61*100</f>
        <v>0.7555117781765338</v>
      </c>
      <c r="BO61" s="143">
        <v>20.74</v>
      </c>
      <c r="BP61" s="143">
        <v>15.75592359835182</v>
      </c>
      <c r="BQ61" s="143">
        <v>21.200692062859456</v>
      </c>
      <c r="BR61" s="143">
        <v>19.4</v>
      </c>
      <c r="BS61" s="226">
        <f>'【印刷しない】第３表歳入の状況(H28'!V61/'【印刷しない】第３表歳入の状況(H28'!CS61*100</f>
        <v>20.687431589197725</v>
      </c>
      <c r="BT61" s="134">
        <v>56.31</v>
      </c>
      <c r="BU61" s="134">
        <v>40.16</v>
      </c>
      <c r="BV61" s="134">
        <v>45.11</v>
      </c>
      <c r="BW61" s="134">
        <v>47.6</v>
      </c>
      <c r="BX61" s="224">
        <f>'【印刷しない】第３表歳入の状況(H28'!DN61</f>
        <v>33.3</v>
      </c>
      <c r="BY61" s="134">
        <v>0.02</v>
      </c>
      <c r="BZ61" s="134">
        <v>0.007021544607027889</v>
      </c>
      <c r="CA61" s="134">
        <v>0.005088888405675279</v>
      </c>
      <c r="CB61" s="134">
        <v>0</v>
      </c>
      <c r="CC61" s="224">
        <f>'【印刷しない】第３表歳入の状況(H28'!W61/'【印刷しない】第３表歳入の状況(H28'!CS61*100</f>
        <v>0.004368329363068191</v>
      </c>
      <c r="CD61" s="134">
        <v>0.03</v>
      </c>
      <c r="CE61" s="134">
        <v>0.013251740347170114</v>
      </c>
      <c r="CF61" s="134">
        <v>0.015201755926137121</v>
      </c>
      <c r="CG61" s="134">
        <v>0</v>
      </c>
      <c r="CH61" s="224">
        <f>'【印刷しない】第３表歳入の状況(H28'!X61/'【印刷しない】第３表歳入の状況(H28'!CS61*100</f>
        <v>0.011750158457785476</v>
      </c>
      <c r="CI61" s="134">
        <v>0.13</v>
      </c>
      <c r="CJ61" s="134">
        <v>0.08855059693523996</v>
      </c>
      <c r="CK61" s="134">
        <v>0.086498121038302</v>
      </c>
      <c r="CL61" s="134">
        <v>0.1</v>
      </c>
      <c r="CM61" s="224">
        <f>'【印刷しない】第３表歳入の状況(H28'!Z61/'【印刷しない】第３表歳入の状況(H28'!CS61*100</f>
        <v>0.06290992001773234</v>
      </c>
      <c r="CN61" s="134">
        <v>0.03</v>
      </c>
      <c r="CO61" s="134">
        <v>0.014686898461691572</v>
      </c>
      <c r="CP61" s="134">
        <v>0.012313292481589293</v>
      </c>
      <c r="CQ61" s="134">
        <v>0</v>
      </c>
      <c r="CR61" s="224">
        <f>'【印刷しない】第３表歳入の状況(H28'!AG61/'【印刷しない】第３表歳入の状況(H28'!CS61*100</f>
        <v>0.012332934438947368</v>
      </c>
      <c r="CS61" s="134">
        <v>10.2</v>
      </c>
      <c r="CT61" s="134">
        <v>35.019856485529814</v>
      </c>
      <c r="CU61" s="134">
        <v>21.05376339200376</v>
      </c>
      <c r="CV61" s="134">
        <v>23.9</v>
      </c>
      <c r="CW61" s="224">
        <f>'【印刷しない】第３表歳入の状況(H28'!AJ61/'【印刷しない】第３表歳入の状況(H28'!CS61*100</f>
        <v>36.85466837182602</v>
      </c>
      <c r="CX61" s="134">
        <v>0</v>
      </c>
      <c r="CY61" s="134">
        <v>0</v>
      </c>
      <c r="CZ61" s="134">
        <v>0</v>
      </c>
      <c r="DA61" s="134">
        <v>0</v>
      </c>
      <c r="DB61" s="224">
        <f>'【印刷しない】第３表歳入の状況(H28'!AX61/'【印刷しない】第３表歳入の状況(H28'!CS61*100</f>
        <v>0</v>
      </c>
      <c r="DC61" s="134">
        <v>12.54</v>
      </c>
      <c r="DD61" s="134">
        <v>11.982745375655654</v>
      </c>
      <c r="DE61" s="134">
        <v>5.918013723771373</v>
      </c>
      <c r="DF61" s="134">
        <v>7.2</v>
      </c>
      <c r="DG61" s="224">
        <f>'【印刷しない】第３表歳入の状況(H28'!AY61/'【印刷しない】第３表歳入の状況(H28'!CS61*100</f>
        <v>4.383611044351992</v>
      </c>
      <c r="DH61" s="134">
        <v>0</v>
      </c>
      <c r="DI61" s="134">
        <v>0.06110152140843466</v>
      </c>
      <c r="DJ61" s="134">
        <v>0.06376039643998503</v>
      </c>
      <c r="DK61" s="134">
        <v>0.1</v>
      </c>
      <c r="DL61" s="224">
        <f>'【印刷しない】第３表歳入の状況(H28'!BQ61/'【印刷しない】第３表歳入の状況(H28'!CS61*100</f>
        <v>0.024232522635492304</v>
      </c>
      <c r="DM61" s="134">
        <v>0.15</v>
      </c>
      <c r="DN61" s="134">
        <v>0.15610362351269166</v>
      </c>
      <c r="DO61" s="134">
        <v>0.19235868354870778</v>
      </c>
      <c r="DP61" s="134">
        <v>0.2</v>
      </c>
      <c r="DQ61" s="224">
        <f>'【印刷しない】第３表歳入の状況(H28'!BW61/'【印刷しない】第３表歳入の状況(H28'!CS61*100</f>
        <v>0.1495741875069267</v>
      </c>
      <c r="DR61" s="134">
        <v>7.04</v>
      </c>
      <c r="DS61" s="134">
        <v>3.6254172940174225</v>
      </c>
      <c r="DT61" s="134">
        <v>20.923042571082977</v>
      </c>
      <c r="DU61" s="134">
        <v>13.8</v>
      </c>
      <c r="DV61" s="224">
        <f>'【印刷しない】第３表歳入の状況(H28'!BX61/'【印刷しない】第３表歳入の状況(H28'!CS61*100</f>
        <v>14.503919417522878</v>
      </c>
      <c r="DW61" s="134">
        <v>6.18</v>
      </c>
      <c r="DX61" s="134">
        <v>5.411847122933834</v>
      </c>
      <c r="DY61" s="134">
        <v>6.046222555134763</v>
      </c>
      <c r="DZ61" s="134">
        <v>6.2</v>
      </c>
      <c r="EA61" s="224">
        <f>'【印刷しない】第３表歳入の状況(H28'!BY61/'【印刷しない】第３表歳入の状況(H28'!CS61*100</f>
        <v>3.3174697062335863</v>
      </c>
      <c r="EB61" s="134">
        <v>3.27</v>
      </c>
      <c r="EC61" s="134">
        <v>0.8345645626332174</v>
      </c>
      <c r="ED61" s="134">
        <v>0.5713056146861165</v>
      </c>
      <c r="EE61" s="134">
        <v>1</v>
      </c>
      <c r="EF61" s="224">
        <f>'【印刷しない】第３表歳入の状況(H28'!CB61/'【印刷しない】第３表歳入の状況(H28'!CS61*100</f>
        <v>2.831145640449634</v>
      </c>
      <c r="EG61" s="134">
        <v>3.99</v>
      </c>
      <c r="EH61" s="134">
        <v>2.62533339762484</v>
      </c>
      <c r="EI61" s="134">
        <v>0</v>
      </c>
      <c r="EJ61" s="134">
        <v>0</v>
      </c>
      <c r="EK61" s="224">
        <f>'【印刷しない】第３表歳入の状況(H28'!CO61/'【印刷しない】第３表歳入の状況(H28'!CS61*100</f>
        <v>0</v>
      </c>
      <c r="EL61" s="37"/>
    </row>
    <row r="62" spans="1:142" s="38" customFormat="1" ht="32.25" customHeight="1">
      <c r="A62" s="64" t="s">
        <v>67</v>
      </c>
      <c r="B62" s="133">
        <v>2.9680894398168896</v>
      </c>
      <c r="C62" s="133">
        <v>2.316237246727547</v>
      </c>
      <c r="D62" s="55">
        <v>1.0978715656768163</v>
      </c>
      <c r="E62" s="55">
        <v>3.3</v>
      </c>
      <c r="F62" s="224">
        <f>'【印刷しない】第３表歳入の状況(H28'!$B62/'【印刷しない】第３表歳入の状況(H28'!$CS62*100</f>
        <v>1.4353552180369875</v>
      </c>
      <c r="G62" s="134">
        <v>1.0232062879842045</v>
      </c>
      <c r="H62" s="134">
        <v>0.796445706825178</v>
      </c>
      <c r="I62" s="55">
        <v>0.25169574973298153</v>
      </c>
      <c r="J62" s="55">
        <v>0.3</v>
      </c>
      <c r="K62" s="224">
        <f>'【印刷しない】第３表歳入の状況(H28'!$C62/'【印刷しない】第３表歳入の状況(H28'!$CS62*100</f>
        <v>0.21001688342365296</v>
      </c>
      <c r="L62" s="134">
        <v>0.008065183013295302</v>
      </c>
      <c r="M62" s="134">
        <v>0.005352851166900645</v>
      </c>
      <c r="N62" s="55">
        <v>0.0015148998741521251</v>
      </c>
      <c r="O62" s="55">
        <v>0</v>
      </c>
      <c r="P62" s="224">
        <f>'【印刷しない】第３表歳入の状況(H28'!$I62/'【印刷しない】第３表歳入の状況(H28'!$CS62*100</f>
        <v>0.0015290308429131052</v>
      </c>
      <c r="Q62" s="134">
        <v>0.01</v>
      </c>
      <c r="R62" s="134">
        <v>0.006649244808884394</v>
      </c>
      <c r="S62" s="134">
        <v>0.0031409850601686264</v>
      </c>
      <c r="T62" s="134">
        <v>0</v>
      </c>
      <c r="U62" s="224">
        <f>'【印刷しない】第３表歳入の状況(H28'!$J62/'【印刷しない】第３表歳入の状況(H28'!$CS62*100</f>
        <v>0.004407206547220126</v>
      </c>
      <c r="V62" s="134">
        <v>0</v>
      </c>
      <c r="W62" s="134">
        <v>0.008614744846730724</v>
      </c>
      <c r="X62" s="134">
        <v>0.0015704925300843132</v>
      </c>
      <c r="Y62" s="134">
        <v>0</v>
      </c>
      <c r="Z62" s="224">
        <f>'【印刷しない】第３表歳入の状況(H28'!K62/'【印刷しない】第３表歳入の状況(H28'!CS62*100</f>
        <v>0.003148004676585804</v>
      </c>
      <c r="AA62" s="134">
        <v>0.55</v>
      </c>
      <c r="AB62" s="134">
        <v>0.44608487029163424</v>
      </c>
      <c r="AC62" s="134">
        <v>0.18915401180926994</v>
      </c>
      <c r="AD62" s="134">
        <v>0.3</v>
      </c>
      <c r="AE62" s="224">
        <f>'【印刷しない】第３表歳入の状況(H28'!L62/'【印刷しない】第３表歳入の状況(H28'!CS62*100</f>
        <v>0.23651633707619846</v>
      </c>
      <c r="AF62" s="134">
        <v>0</v>
      </c>
      <c r="AG62" s="134">
        <v>0</v>
      </c>
      <c r="AH62" s="134">
        <v>0</v>
      </c>
      <c r="AI62" s="134">
        <v>0</v>
      </c>
      <c r="AJ62" s="224">
        <f>'【印刷しない】第３表歳入の状況(H28'!M62/'【印刷しない】第３表歳入の状況(H28'!CS62*100</f>
        <v>0</v>
      </c>
      <c r="AK62" s="134">
        <v>0</v>
      </c>
      <c r="AL62" s="134">
        <v>0</v>
      </c>
      <c r="AM62" s="134">
        <v>0</v>
      </c>
      <c r="AN62" s="134">
        <v>0</v>
      </c>
      <c r="AO62" s="224">
        <f>'【印刷しない】第３表歳入の状況(H28'!N62/'【印刷しない】第３表歳入の状況(H28'!CS62*100</f>
        <v>0</v>
      </c>
      <c r="AP62" s="134">
        <v>0.29</v>
      </c>
      <c r="AQ62" s="134">
        <v>0.2185468765486154</v>
      </c>
      <c r="AR62" s="134">
        <v>0.03388372379066863</v>
      </c>
      <c r="AS62" s="134">
        <v>0</v>
      </c>
      <c r="AT62" s="224">
        <f>'【印刷しない】第３表歳入の状況(H28'!O62/'【印刷しない】第３表歳入の状況(H28'!CS62*100</f>
        <v>0.035538724223884745</v>
      </c>
      <c r="AU62" s="134">
        <v>0.01</v>
      </c>
      <c r="AV62" s="134">
        <v>0.005269212867417822</v>
      </c>
      <c r="AW62" s="134">
        <v>0.0011952421025420437</v>
      </c>
      <c r="AX62" s="134">
        <v>0</v>
      </c>
      <c r="AY62" s="224">
        <f>'【印刷しない】第３表歳入の状況(H28'!P62/'【印刷しない】第３表歳入の状況(H28'!CS62*100</f>
        <v>0.035538724223884745</v>
      </c>
      <c r="AZ62" s="134">
        <v>59.81</v>
      </c>
      <c r="BA62" s="134">
        <v>51.44483071399088</v>
      </c>
      <c r="BB62" s="134">
        <v>18.643316824630883</v>
      </c>
      <c r="BC62" s="134">
        <v>23.8</v>
      </c>
      <c r="BD62" s="224">
        <f>'【印刷しない】第３表歳入の状況(H28'!S62/'【印刷しない】第３表歳入の状況(H28'!CS62*100</f>
        <v>19.73498747487639</v>
      </c>
      <c r="BE62" s="134">
        <v>45.69</v>
      </c>
      <c r="BF62" s="134">
        <v>37.44265026352337</v>
      </c>
      <c r="BG62" s="134">
        <v>11.374646552317207</v>
      </c>
      <c r="BH62" s="134">
        <v>12.4</v>
      </c>
      <c r="BI62" s="224">
        <f>'【印刷しない】第３表歳入の状況(H28'!T62/'【印刷しない】第３表歳入の状況(H28'!CS62*100</f>
        <v>9.202640771180198</v>
      </c>
      <c r="BJ62" s="134">
        <v>3.88</v>
      </c>
      <c r="BK62" s="134">
        <v>2.9387989289279366</v>
      </c>
      <c r="BL62" s="134">
        <v>0.9718291165145628</v>
      </c>
      <c r="BM62" s="134">
        <v>1.1</v>
      </c>
      <c r="BN62" s="224">
        <f>'【印刷しない】第３表歳入の状況(H28'!U62/'【印刷しない】第３表歳入の状況(H28'!CS62*100</f>
        <v>0.8619236804491932</v>
      </c>
      <c r="BO62" s="143">
        <v>10.24</v>
      </c>
      <c r="BP62" s="143">
        <v>11.063381521539581</v>
      </c>
      <c r="BQ62" s="143">
        <v>6.296841155799113</v>
      </c>
      <c r="BR62" s="143">
        <v>10.3</v>
      </c>
      <c r="BS62" s="226">
        <f>'【印刷しない】第３表歳入の状況(H28'!V62/'【印刷しない】第３表歳入の状況(H28'!CS62*100</f>
        <v>9.670423023247004</v>
      </c>
      <c r="BT62" s="134">
        <v>64.66</v>
      </c>
      <c r="BU62" s="134">
        <v>55.25</v>
      </c>
      <c r="BV62" s="134">
        <v>20.22</v>
      </c>
      <c r="BW62" s="134">
        <v>27.8</v>
      </c>
      <c r="BX62" s="224">
        <f>'【印刷しない】第３表歳入の状況(H28'!DN62</f>
        <v>21.68</v>
      </c>
      <c r="BY62" s="134">
        <v>0</v>
      </c>
      <c r="BZ62" s="134">
        <v>0</v>
      </c>
      <c r="CA62" s="134">
        <v>0</v>
      </c>
      <c r="CB62" s="134">
        <v>0</v>
      </c>
      <c r="CC62" s="224">
        <f>'【印刷しない】第３表歳入の状況(H28'!W62/'【印刷しない】第３表歳入の状況(H28'!CS62*100</f>
        <v>0</v>
      </c>
      <c r="CD62" s="134">
        <v>0</v>
      </c>
      <c r="CE62" s="134">
        <v>0</v>
      </c>
      <c r="CF62" s="134">
        <v>0</v>
      </c>
      <c r="CG62" s="134">
        <v>0</v>
      </c>
      <c r="CH62" s="224">
        <f>'【印刷しない】第３表歳入の状況(H28'!X62/'【印刷しない】第３表歳入の状況(H28'!CS62*100</f>
        <v>0.16314534236405934</v>
      </c>
      <c r="CI62" s="134">
        <v>0.09</v>
      </c>
      <c r="CJ62" s="134">
        <v>0.5318977655610102</v>
      </c>
      <c r="CK62" s="134">
        <v>0.19639495524443745</v>
      </c>
      <c r="CL62" s="134">
        <v>0.2</v>
      </c>
      <c r="CM62" s="224">
        <f>'【印刷しない】第３表歳入の状況(H28'!Z62/'【印刷しない】第３表歳入の状況(H28'!CS62*100</f>
        <v>0.26036247250133593</v>
      </c>
      <c r="CN62" s="134">
        <v>0.01</v>
      </c>
      <c r="CO62" s="134">
        <v>0.014803979008459596</v>
      </c>
      <c r="CP62" s="134">
        <v>0.006546035236015146</v>
      </c>
      <c r="CQ62" s="134">
        <v>0</v>
      </c>
      <c r="CR62" s="224">
        <f>'【印刷しない】第３表歳入の状況(H28'!AG62/'【印刷しない】第３表歳入の状況(H28'!CS62*100</f>
        <v>0.0042385634395458865</v>
      </c>
      <c r="CS62" s="134">
        <v>3.47</v>
      </c>
      <c r="CT62" s="134">
        <v>15.104993248298273</v>
      </c>
      <c r="CU62" s="134">
        <v>58.232362013816164</v>
      </c>
      <c r="CV62" s="134">
        <v>31.6</v>
      </c>
      <c r="CW62" s="224">
        <f>'【印刷しない】第３表歳入の状況(H28'!AJ62/'【印刷しない】第３表歳入の状況(H28'!CS62*100</f>
        <v>29.74048186732442</v>
      </c>
      <c r="CX62" s="134">
        <v>0</v>
      </c>
      <c r="CY62" s="134">
        <v>0</v>
      </c>
      <c r="CZ62" s="134">
        <v>0</v>
      </c>
      <c r="DA62" s="134">
        <v>0</v>
      </c>
      <c r="DB62" s="224">
        <f>'【印刷しない】第３表歳入の状況(H28'!AX62/'【印刷しない】第３表歳入の状況(H28'!CS62*100</f>
        <v>0</v>
      </c>
      <c r="DC62" s="134">
        <v>12.03</v>
      </c>
      <c r="DD62" s="134">
        <v>13.009602931355122</v>
      </c>
      <c r="DE62" s="134">
        <v>6.463007604380423</v>
      </c>
      <c r="DF62" s="134">
        <v>6.4</v>
      </c>
      <c r="DG62" s="224">
        <f>'【印刷しない】第３表歳入の状況(H28'!AY62/'【印刷しない】第３表歳入の状況(H28'!CS62*100</f>
        <v>4.483523174879642</v>
      </c>
      <c r="DH62" s="134">
        <v>0.04</v>
      </c>
      <c r="DI62" s="134">
        <v>0.08355466118333975</v>
      </c>
      <c r="DJ62" s="134">
        <v>0.034884391597448015</v>
      </c>
      <c r="DK62" s="134">
        <v>0.1</v>
      </c>
      <c r="DL62" s="224">
        <f>'【印刷しない】第３表歳入の状況(H28'!BQ62/'【印刷しない】第３表歳入の状況(H28'!CS62*100</f>
        <v>0.11086597898504506</v>
      </c>
      <c r="DM62" s="134">
        <v>0.09</v>
      </c>
      <c r="DN62" s="134">
        <v>0.10567699139654632</v>
      </c>
      <c r="DO62" s="134">
        <v>0.0934651527859912</v>
      </c>
      <c r="DP62" s="134">
        <v>0</v>
      </c>
      <c r="DQ62" s="224">
        <f>'【印刷しない】第３表歳入の状況(H28'!BW62/'【印刷しない】第３表歳入の状況(H28'!CS62*100</f>
        <v>0.09246139450086306</v>
      </c>
      <c r="DR62" s="134">
        <v>4.5</v>
      </c>
      <c r="DS62" s="134">
        <v>0.9848827955599773</v>
      </c>
      <c r="DT62" s="134">
        <v>8.267837077382891</v>
      </c>
      <c r="DU62" s="134">
        <v>29.1</v>
      </c>
      <c r="DV62" s="224">
        <f>'【印刷しない】第３表歳入の状況(H28'!BX62/'【印刷しない】第３表歳入の状況(H28'!CS62*100</f>
        <v>31.765998019230484</v>
      </c>
      <c r="DW62" s="134">
        <v>6.32</v>
      </c>
      <c r="DX62" s="134">
        <v>8.833458999878307</v>
      </c>
      <c r="DY62" s="134">
        <v>2.1143832793968755</v>
      </c>
      <c r="DZ62" s="134">
        <v>1.3</v>
      </c>
      <c r="EA62" s="224">
        <f>'【印刷しない】第３表歳入の状況(H28'!BY62/'【印刷しない】第３表歳入の状況(H28'!CS62*100</f>
        <v>9.837211056736827</v>
      </c>
      <c r="EB62" s="134">
        <v>3.01</v>
      </c>
      <c r="EC62" s="134">
        <v>1.2350031301633582</v>
      </c>
      <c r="ED62" s="134">
        <v>2.166306820037539</v>
      </c>
      <c r="EE62" s="134">
        <v>1.1</v>
      </c>
      <c r="EF62" s="224">
        <f>'【印刷しない】第３表歳入の状況(H28'!CB62/'【印刷しない】第３表歳入の状況(H28'!CS62*100</f>
        <v>1.2463849944510796</v>
      </c>
      <c r="EG62" s="134">
        <v>5.71</v>
      </c>
      <c r="EH62" s="134">
        <v>4.8480940295218105</v>
      </c>
      <c r="EI62" s="134">
        <v>2.201469174914648</v>
      </c>
      <c r="EJ62" s="134">
        <v>2.4</v>
      </c>
      <c r="EK62" s="224">
        <f>'【印刷しない】第３表歳入の状況(H28'!CO62/'【印刷しない】第３表歳入の状況(H28'!CS62*100</f>
        <v>0.6307252227016559</v>
      </c>
      <c r="EL62" s="37"/>
    </row>
    <row r="63" spans="1:142" s="38" customFormat="1" ht="32.25" customHeight="1">
      <c r="A63" s="64" t="s">
        <v>68</v>
      </c>
      <c r="B63" s="133">
        <v>6.61491196725833</v>
      </c>
      <c r="C63" s="133">
        <v>9.534683518258198</v>
      </c>
      <c r="D63" s="55">
        <v>9.249876010208018</v>
      </c>
      <c r="E63" s="55">
        <v>14.4</v>
      </c>
      <c r="F63" s="224">
        <f>'【印刷しない】第３表歳入の状況(H28'!$B63/'【印刷しない】第３表歳入の状況(H28'!$CS63*100</f>
        <v>15.953787642926532</v>
      </c>
      <c r="G63" s="134">
        <v>0.33730526519755055</v>
      </c>
      <c r="H63" s="134">
        <v>0.3537800662020692</v>
      </c>
      <c r="I63" s="55">
        <v>0.3618316665178156</v>
      </c>
      <c r="J63" s="55">
        <v>0.6</v>
      </c>
      <c r="K63" s="224">
        <f>'【印刷しない】第３表歳入の状況(H28'!$C63/'【印刷しない】第３表歳入の状況(H28'!$CS63*100</f>
        <v>0.6358333269311355</v>
      </c>
      <c r="L63" s="134">
        <v>0.005473390153868044</v>
      </c>
      <c r="M63" s="134">
        <v>0.007142601879984207</v>
      </c>
      <c r="N63" s="55">
        <v>0.006560532671547716</v>
      </c>
      <c r="O63" s="55">
        <v>0</v>
      </c>
      <c r="P63" s="224">
        <f>'【印刷しない】第３表歳入の状況(H28'!$I63/'【印刷しない】第３表歳入の状況(H28'!$CS63*100</f>
        <v>0.005841847052076948</v>
      </c>
      <c r="Q63" s="134">
        <v>0.01</v>
      </c>
      <c r="R63" s="134">
        <v>0.009226852128773735</v>
      </c>
      <c r="S63" s="134">
        <v>0.017990396254273133</v>
      </c>
      <c r="T63" s="134">
        <v>0</v>
      </c>
      <c r="U63" s="224">
        <f>'【印刷しない】第３表歳入の状況(H28'!$J63/'【印刷しない】第３表歳入の状況(H28'!$CS63*100</f>
        <v>0.016262850256953794</v>
      </c>
      <c r="V63" s="134">
        <v>0</v>
      </c>
      <c r="W63" s="134">
        <v>0.012343710377534333</v>
      </c>
      <c r="X63" s="134">
        <v>0.009463128951283888</v>
      </c>
      <c r="Y63" s="134">
        <v>0</v>
      </c>
      <c r="Z63" s="224">
        <f>'【印刷しない】第３表歳入の状況(H28'!K63/'【印刷しない】第３表歳入の状況(H28'!CS63*100</f>
        <v>0.008808410008209772</v>
      </c>
      <c r="AA63" s="134">
        <v>0.24</v>
      </c>
      <c r="AB63" s="134">
        <v>0.32245445116147226</v>
      </c>
      <c r="AC63" s="134">
        <v>0.3975274250218051</v>
      </c>
      <c r="AD63" s="134">
        <v>1</v>
      </c>
      <c r="AE63" s="224">
        <f>'【印刷しない】第３表歳入の状況(H28'!L63/'【印刷しない】第３表歳入の状況(H28'!CS63*100</f>
        <v>0.9715569747051825</v>
      </c>
      <c r="AF63" s="134">
        <v>0</v>
      </c>
      <c r="AG63" s="134">
        <v>0</v>
      </c>
      <c r="AH63" s="134">
        <v>0</v>
      </c>
      <c r="AI63" s="134">
        <v>0</v>
      </c>
      <c r="AJ63" s="224">
        <f>'【印刷しない】第３表歳入の状況(H28'!M63/'【印刷しない】第３表歳入の状況(H28'!CS63*100</f>
        <v>0</v>
      </c>
      <c r="AK63" s="134">
        <v>0</v>
      </c>
      <c r="AL63" s="134">
        <v>0</v>
      </c>
      <c r="AM63" s="134">
        <v>0</v>
      </c>
      <c r="AN63" s="134">
        <v>0</v>
      </c>
      <c r="AO63" s="224">
        <f>'【印刷しない】第３表歳入の状況(H28'!N63/'【印刷しない】第３表歳入の状況(H28'!CS63*100</f>
        <v>0</v>
      </c>
      <c r="AP63" s="134">
        <v>0.05</v>
      </c>
      <c r="AQ63" s="134">
        <v>0.06442141522400147</v>
      </c>
      <c r="AR63" s="134">
        <v>0.029976076145884205</v>
      </c>
      <c r="AS63" s="134">
        <v>0.1</v>
      </c>
      <c r="AT63" s="224">
        <f>'【印刷しない】第３表歳入の状況(H28'!O63/'【印刷しない】第３表歳入の状況(H28'!CS63*100</f>
        <v>0.06431356357462317</v>
      </c>
      <c r="AU63" s="134">
        <v>0</v>
      </c>
      <c r="AV63" s="134">
        <v>0.005943444202598451</v>
      </c>
      <c r="AW63" s="134">
        <v>0.00867453487201023</v>
      </c>
      <c r="AX63" s="134">
        <v>0</v>
      </c>
      <c r="AY63" s="224">
        <f>'【印刷しない】第３表歳入の状況(H28'!P63/'【印刷しない】第３表歳入の状況(H28'!CS63*100</f>
        <v>0.06431356357462317</v>
      </c>
      <c r="AZ63" s="134">
        <v>12.23</v>
      </c>
      <c r="BA63" s="134">
        <v>9.171234053641655</v>
      </c>
      <c r="BB63" s="134">
        <v>13.457894776846876</v>
      </c>
      <c r="BC63" s="134">
        <v>19.1</v>
      </c>
      <c r="BD63" s="224">
        <f>'【印刷しない】第３表歳入の状況(H28'!S63/'【印刷しない】第３表歳入の状況(H28'!CS63*100</f>
        <v>9.43165445900655</v>
      </c>
      <c r="BE63" s="134">
        <v>2.31</v>
      </c>
      <c r="BF63" s="134">
        <v>1.6677285398242405</v>
      </c>
      <c r="BG63" s="134">
        <v>2.3718202081508326</v>
      </c>
      <c r="BH63" s="134">
        <v>3.4</v>
      </c>
      <c r="BI63" s="224">
        <f>'【印刷しない】第３表歳入の状況(H28'!T63/'【印刷しない】第３表歳入の状況(H28'!CS63*100</f>
        <v>3.1030020323998877</v>
      </c>
      <c r="BJ63" s="134">
        <v>0.43</v>
      </c>
      <c r="BK63" s="134">
        <v>0.5261066381419414</v>
      </c>
      <c r="BL63" s="134">
        <v>0.48772168519704395</v>
      </c>
      <c r="BM63" s="134">
        <v>0.7</v>
      </c>
      <c r="BN63" s="224">
        <f>'【印刷しない】第３表歳入の状況(H28'!U63/'【印刷しない】第３表歳入の状況(H28'!CS63*100</f>
        <v>0.501204614724482</v>
      </c>
      <c r="BO63" s="143">
        <v>9.49</v>
      </c>
      <c r="BP63" s="143">
        <v>6.977398875675473</v>
      </c>
      <c r="BQ63" s="143">
        <v>10.598352883499002</v>
      </c>
      <c r="BR63" s="143">
        <v>15</v>
      </c>
      <c r="BS63" s="226">
        <f>'【印刷しない】第３表歳入の状況(H28'!V63/'【印刷しない】第３表歳入の状況(H28'!CS63*100</f>
        <v>5.8274478118821795</v>
      </c>
      <c r="BT63" s="134">
        <v>19.49</v>
      </c>
      <c r="BU63" s="134">
        <v>19.48</v>
      </c>
      <c r="BV63" s="134">
        <v>23.54</v>
      </c>
      <c r="BW63" s="134">
        <v>35.2</v>
      </c>
      <c r="BX63" s="224">
        <f>'【印刷しない】第３表歳入の状況(H28'!DN63</f>
        <v>38.54</v>
      </c>
      <c r="BY63" s="134">
        <v>0.01</v>
      </c>
      <c r="BZ63" s="134">
        <v>0.006642952847740142</v>
      </c>
      <c r="CA63" s="134">
        <v>0.006118729964484763</v>
      </c>
      <c r="CB63" s="134">
        <v>0</v>
      </c>
      <c r="CC63" s="224">
        <f>'【印刷しない】第３表歳入の状況(H28'!W63/'【印刷しない】第３表歳入の状況(H28'!CS63*100</f>
        <v>0.009006180871951961</v>
      </c>
      <c r="CD63" s="134">
        <v>0</v>
      </c>
      <c r="CE63" s="134">
        <v>0.0048822848293562935</v>
      </c>
      <c r="CF63" s="134">
        <v>0.0022897731699391736</v>
      </c>
      <c r="CG63" s="134">
        <v>0</v>
      </c>
      <c r="CH63" s="224">
        <f>'【印刷しない】第３表歳入の状況(H28'!X63/'【印刷しない】第３表歳入の状況(H28'!CS63*100</f>
        <v>0.005993978485724785</v>
      </c>
      <c r="CI63" s="134">
        <v>0.38</v>
      </c>
      <c r="CJ63" s="134">
        <v>0.5036176731287465</v>
      </c>
      <c r="CK63" s="134">
        <v>0.5653887008720141</v>
      </c>
      <c r="CL63" s="134">
        <v>0.9</v>
      </c>
      <c r="CM63" s="224">
        <f>'【印刷しない】第３表歳入の状況(H28'!Z63/'【印刷しない】第３表歳入の状況(H28'!CS63*100</f>
        <v>1.0439639305498707</v>
      </c>
      <c r="CN63" s="134">
        <v>0.02</v>
      </c>
      <c r="CO63" s="134">
        <v>0.02532030952924448</v>
      </c>
      <c r="CP63" s="134">
        <v>0.027282504802822974</v>
      </c>
      <c r="CQ63" s="134">
        <v>0</v>
      </c>
      <c r="CR63" s="224">
        <f>'【印刷しない】第３表歳入の状況(H28'!AG63/'【印刷しない】第３表歳入の状況(H28'!CS63*100</f>
        <v>0.0388695812970224</v>
      </c>
      <c r="CS63" s="134">
        <v>59.17</v>
      </c>
      <c r="CT63" s="134">
        <v>34.47359904478526</v>
      </c>
      <c r="CU63" s="134">
        <v>29.945658267031256</v>
      </c>
      <c r="CV63" s="134">
        <v>11.4</v>
      </c>
      <c r="CW63" s="224">
        <f>'【印刷しない】第３表歳入の状況(H28'!AJ63/'【印刷しない】第３表歳入の状況(H28'!CS63*100</f>
        <v>9.5738441034655</v>
      </c>
      <c r="CX63" s="134">
        <v>0</v>
      </c>
      <c r="CY63" s="134">
        <v>0</v>
      </c>
      <c r="CZ63" s="134">
        <v>0</v>
      </c>
      <c r="DA63" s="134">
        <v>0</v>
      </c>
      <c r="DB63" s="224">
        <f>'【印刷しない】第３表歳入の状況(H28'!AX63/'【印刷しない】第３表歳入の状況(H28'!CS63*100</f>
        <v>0</v>
      </c>
      <c r="DC63" s="134">
        <v>3.78</v>
      </c>
      <c r="DD63" s="134">
        <v>10.90931793576807</v>
      </c>
      <c r="DE63" s="134">
        <v>4.779326673672169</v>
      </c>
      <c r="DF63" s="134">
        <v>6.1</v>
      </c>
      <c r="DG63" s="224">
        <f>'【印刷しない】第３表歳入の状況(H28'!AY63/'【印刷しない】第３表歳入の状況(H28'!CS63*100</f>
        <v>3.444567527226012</v>
      </c>
      <c r="DH63" s="134">
        <v>0.05</v>
      </c>
      <c r="DI63" s="134">
        <v>0.05724550340853432</v>
      </c>
      <c r="DJ63" s="134">
        <v>0.08150072303625823</v>
      </c>
      <c r="DK63" s="134">
        <v>3.1</v>
      </c>
      <c r="DL63" s="224">
        <f>'【印刷しない】第３表歳入の状況(H28'!BQ63/'【印刷しない】第３表歳入の状況(H28'!CS63*100</f>
        <v>0.7341330527826855</v>
      </c>
      <c r="DM63" s="134">
        <v>0.06</v>
      </c>
      <c r="DN63" s="134">
        <v>0.03883938477310533</v>
      </c>
      <c r="DO63" s="134">
        <v>0.037244443262081164</v>
      </c>
      <c r="DP63" s="134">
        <v>0.1</v>
      </c>
      <c r="DQ63" s="224">
        <f>'【印刷しない】第３表歳入の状況(H28'!BW63/'【印刷しない】第３表歳入の状況(H28'!CS63*100</f>
        <v>0.04357044259674057</v>
      </c>
      <c r="DR63" s="134">
        <v>12.8</v>
      </c>
      <c r="DS63" s="134">
        <v>22.898082399358433</v>
      </c>
      <c r="DT63" s="134">
        <v>32.005413745859876</v>
      </c>
      <c r="DU63" s="134">
        <v>27.2</v>
      </c>
      <c r="DV63" s="224">
        <f>'【印刷しない】第３表歳入の状況(H28'!BX63/'【印刷しない】第３表歳入の状況(H28'!CS63*100</f>
        <v>48.11192339999758</v>
      </c>
      <c r="DW63" s="134">
        <v>1.91</v>
      </c>
      <c r="DX63" s="134">
        <v>7.801405783965748</v>
      </c>
      <c r="DY63" s="134">
        <v>6.034830205243486</v>
      </c>
      <c r="DZ63" s="134">
        <v>12.4</v>
      </c>
      <c r="EA63" s="224">
        <f>'【印刷しない】第３表歳入の状況(H28'!BY63/'【印刷しない】第３表歳入の状況(H28'!CS63*100</f>
        <v>4.2468174294245165</v>
      </c>
      <c r="EB63" s="134">
        <v>0.85</v>
      </c>
      <c r="EC63" s="134">
        <v>1.9192280698448436</v>
      </c>
      <c r="ED63" s="134">
        <v>0.6678061692759947</v>
      </c>
      <c r="EE63" s="134">
        <v>1.6</v>
      </c>
      <c r="EF63" s="224">
        <f>'【印刷しない】第３表歳入の状況(H28'!CB63/'【印刷しない】第３表歳入の状況(H28'!CS63*100</f>
        <v>2.146855971923231</v>
      </c>
      <c r="EG63" s="134">
        <v>1.46</v>
      </c>
      <c r="EH63" s="134">
        <v>1.880588544684636</v>
      </c>
      <c r="EI63" s="134">
        <v>2.307345516320097</v>
      </c>
      <c r="EJ63" s="134">
        <v>2</v>
      </c>
      <c r="EK63" s="224">
        <f>'【印刷しない】第３表歳入の状況(H28'!CO63/'【印刷しない】第３表歳入の状況(H28'!CS63*100</f>
        <v>3.4746819445166013</v>
      </c>
      <c r="EL63" s="37"/>
    </row>
    <row r="64" spans="1:142" s="38" customFormat="1" ht="32.25" customHeight="1" thickBot="1">
      <c r="A64" s="65" t="s">
        <v>69</v>
      </c>
      <c r="B64" s="128">
        <v>4.022854760213954</v>
      </c>
      <c r="C64" s="128">
        <v>3.610082672860192</v>
      </c>
      <c r="D64" s="245">
        <v>5.187657692085419</v>
      </c>
      <c r="E64" s="245">
        <v>4.8</v>
      </c>
      <c r="F64" s="246">
        <f>'【印刷しない】第３表歳入の状況(H28'!$B64/'【印刷しない】第３表歳入の状況(H28'!$CS64*100</f>
        <v>3.703144818431672</v>
      </c>
      <c r="G64" s="142">
        <v>0.9507267527086279</v>
      </c>
      <c r="H64" s="142">
        <v>0.8428121537188806</v>
      </c>
      <c r="I64" s="245">
        <v>0.9225988369318835</v>
      </c>
      <c r="J64" s="245">
        <v>0.7</v>
      </c>
      <c r="K64" s="246">
        <f>'【印刷しない】第３表歳入の状況(H28'!$C64/'【印刷しない】第３表歳入の状況(H28'!$CS64*100</f>
        <v>0.6118563981185942</v>
      </c>
      <c r="L64" s="142">
        <v>0.008104709722394148</v>
      </c>
      <c r="M64" s="142">
        <v>0.005798831602294976</v>
      </c>
      <c r="N64" s="245">
        <v>0.005303337618448786</v>
      </c>
      <c r="O64" s="245">
        <v>0</v>
      </c>
      <c r="P64" s="246">
        <f>'【印刷しない】第３表歳入の状況(H28'!$I64/'【印刷しない】第３表歳入の状況(H28'!$CS64*100</f>
        <v>0.0020515788518932834</v>
      </c>
      <c r="Q64" s="142">
        <v>0.01</v>
      </c>
      <c r="R64" s="142">
        <v>0.0070023626895637445</v>
      </c>
      <c r="S64" s="142">
        <v>0.011390281850705309</v>
      </c>
      <c r="T64" s="142">
        <v>0</v>
      </c>
      <c r="U64" s="227">
        <f>'【印刷しない】第３表歳入の状況(H28'!$J64/'【印刷しない】第３表歳入の状況(H28'!$CS64*100</f>
        <v>0.005776814135594246</v>
      </c>
      <c r="V64" s="142">
        <v>0</v>
      </c>
      <c r="W64" s="142">
        <v>0.008850208399309733</v>
      </c>
      <c r="X64" s="142">
        <v>0.005737119851092354</v>
      </c>
      <c r="Y64" s="142">
        <v>0</v>
      </c>
      <c r="Z64" s="227">
        <f>'【印刷しない】第３表歳入の状況(H28'!K64/'【印刷しない】第３表歳入の状況(H28'!CS64*100</f>
        <v>0.003329316557896995</v>
      </c>
      <c r="AA64" s="142">
        <v>0.62</v>
      </c>
      <c r="AB64" s="142">
        <v>0.573269817689354</v>
      </c>
      <c r="AC64" s="142">
        <v>0.8274885841809694</v>
      </c>
      <c r="AD64" s="142">
        <v>1.1</v>
      </c>
      <c r="AE64" s="227">
        <f>'【印刷しない】第３表歳入の状況(H28'!L64/'【印刷しない】第３表歳入の状況(H28'!CS64*100</f>
        <v>0.8095278201290839</v>
      </c>
      <c r="AF64" s="142">
        <v>0</v>
      </c>
      <c r="AG64" s="142">
        <v>0</v>
      </c>
      <c r="AH64" s="142">
        <v>0</v>
      </c>
      <c r="AI64" s="142">
        <v>0</v>
      </c>
      <c r="AJ64" s="227">
        <f>'【印刷しない】第３表歳入の状況(H28'!M64/'【印刷しない】第３表歳入の状況(H28'!CS64*100</f>
        <v>0</v>
      </c>
      <c r="AK64" s="142">
        <v>0</v>
      </c>
      <c r="AL64" s="142">
        <v>0</v>
      </c>
      <c r="AM64" s="142">
        <v>0</v>
      </c>
      <c r="AN64" s="142">
        <v>0</v>
      </c>
      <c r="AO64" s="227">
        <f>'【印刷しない】第３表歳入の状況(H28'!N64/'【印刷しない】第３表歳入の状況(H28'!CS64*100</f>
        <v>0</v>
      </c>
      <c r="AP64" s="142">
        <v>0.27</v>
      </c>
      <c r="AQ64" s="142">
        <v>0.23155208706270944</v>
      </c>
      <c r="AR64" s="142">
        <v>0.12441154291722469</v>
      </c>
      <c r="AS64" s="142">
        <v>0.1</v>
      </c>
      <c r="AT64" s="227">
        <f>'【印刷しない】第３表歳入の状況(H28'!O64/'【印刷しない】第３表歳入の状況(H28'!CS64*100</f>
        <v>0.10365872093776589</v>
      </c>
      <c r="AU64" s="142">
        <v>0</v>
      </c>
      <c r="AV64" s="142">
        <v>0.006017655436343843</v>
      </c>
      <c r="AW64" s="142">
        <v>0.004869555385805218</v>
      </c>
      <c r="AX64" s="142">
        <v>0</v>
      </c>
      <c r="AY64" s="227">
        <f>'【印刷しない】第３表歳入の状況(H28'!P64/'【印刷しない】第３表歳入の状況(H28'!CS64*100</f>
        <v>0.10365872093776589</v>
      </c>
      <c r="AZ64" s="142">
        <v>38.21</v>
      </c>
      <c r="BA64" s="142">
        <v>34.37052588837918</v>
      </c>
      <c r="BB64" s="142">
        <v>36.164508693345766</v>
      </c>
      <c r="BC64" s="142">
        <v>30.2</v>
      </c>
      <c r="BD64" s="227">
        <f>'【印刷しない】第３表歳入の状況(H28'!S64/'【印刷しない】第３表歳入の状況(H28'!CS64*100</f>
        <v>24.096081556378106</v>
      </c>
      <c r="BE64" s="142">
        <v>26.7</v>
      </c>
      <c r="BF64" s="142">
        <v>24.550952217992304</v>
      </c>
      <c r="BG64" s="142">
        <v>27.139809272948796</v>
      </c>
      <c r="BH64" s="142">
        <v>22</v>
      </c>
      <c r="BI64" s="227">
        <f>'【印刷しない】第３表歳入の状況(H28'!T64/'【印刷しない】第３表歳入の状況(H28'!CS64*100</f>
        <v>15.505841960762295</v>
      </c>
      <c r="BJ64" s="142">
        <v>2.03</v>
      </c>
      <c r="BK64" s="142">
        <v>2.6125863822281006</v>
      </c>
      <c r="BL64" s="142">
        <v>2.472334838464394</v>
      </c>
      <c r="BM64" s="142">
        <v>2.2</v>
      </c>
      <c r="BN64" s="227">
        <f>'【印刷しない】第３表歳入の状況(H28'!U64/'【印刷しない】第３表歳入の状況(H28'!CS64*100</f>
        <v>1.8453861791251494</v>
      </c>
      <c r="BO64" s="228">
        <v>9.48</v>
      </c>
      <c r="BP64" s="228">
        <v>7.206987288158774</v>
      </c>
      <c r="BQ64" s="228">
        <v>6.5523645819325775</v>
      </c>
      <c r="BR64" s="228">
        <v>6</v>
      </c>
      <c r="BS64" s="227">
        <f>'【印刷しない】第３表歳入の状況(H28'!V64/'【印刷しない】第３表歳入の状況(H28'!CS64*100</f>
        <v>6.744853416490663</v>
      </c>
      <c r="BT64" s="142">
        <v>44.09</v>
      </c>
      <c r="BU64" s="142">
        <v>39.66</v>
      </c>
      <c r="BV64" s="142">
        <v>43.25</v>
      </c>
      <c r="BW64" s="142">
        <v>37.1</v>
      </c>
      <c r="BX64" s="227">
        <f>'【印刷しない】第３表歳入の状況(H28'!DN64</f>
        <v>30.61</v>
      </c>
      <c r="BY64" s="142">
        <v>0.01</v>
      </c>
      <c r="BZ64" s="142">
        <v>0.013250998839625838</v>
      </c>
      <c r="CA64" s="142">
        <v>0.013643150865402551</v>
      </c>
      <c r="CB64" s="142">
        <v>0</v>
      </c>
      <c r="CC64" s="227">
        <f>'【印刷しない】第３表歳入の状況(H28'!W64/'【印刷しない】第３表歳入の状況(H28'!CS64*100</f>
        <v>0.008998152859181067</v>
      </c>
      <c r="CD64" s="142">
        <v>0.14</v>
      </c>
      <c r="CE64" s="142">
        <v>0.041673783506639785</v>
      </c>
      <c r="CF64" s="142">
        <v>0.0697969605298748</v>
      </c>
      <c r="CG64" s="142">
        <v>0.4</v>
      </c>
      <c r="CH64" s="227">
        <f>'【印刷しない】第３表歳入の状況(H28'!X64/'【印刷しない】第３表歳入の状況(H28'!CS64*100</f>
        <v>0.5421117153070818</v>
      </c>
      <c r="CI64" s="142">
        <v>0.16</v>
      </c>
      <c r="CJ64" s="142">
        <v>0.19871635507571003</v>
      </c>
      <c r="CK64" s="142">
        <v>0.4571225153548415</v>
      </c>
      <c r="CL64" s="142">
        <v>0.4</v>
      </c>
      <c r="CM64" s="227">
        <f>'【印刷しない】第３表歳入の状況(H28'!Z64/'【印刷しない】第３表歳入の状況(H28'!CS64*100</f>
        <v>0.207128480665489</v>
      </c>
      <c r="CN64" s="142">
        <v>0.07</v>
      </c>
      <c r="CO64" s="142">
        <v>0.09354718905589064</v>
      </c>
      <c r="CP64" s="142">
        <v>0.11113220940823289</v>
      </c>
      <c r="CQ64" s="142">
        <v>0.1</v>
      </c>
      <c r="CR64" s="227">
        <f>'【印刷しない】第３表歳入の状況(H28'!AG64/'【印刷しない】第３表歳入の状況(H28'!CS64*100</f>
        <v>0.06068354288231712</v>
      </c>
      <c r="CS64" s="142">
        <v>18.27</v>
      </c>
      <c r="CT64" s="142">
        <v>26.84669384539731</v>
      </c>
      <c r="CU64" s="142">
        <v>11.650663134093422</v>
      </c>
      <c r="CV64" s="142">
        <v>14.2</v>
      </c>
      <c r="CW64" s="227">
        <f>'【印刷しない】第３表歳入の状況(H28'!AJ64/'【印刷しない】第３表歳入の状況(H28'!CS64*100</f>
        <v>35.37554510810021</v>
      </c>
      <c r="CX64" s="142">
        <v>0</v>
      </c>
      <c r="CY64" s="142">
        <v>0</v>
      </c>
      <c r="CZ64" s="142">
        <v>0</v>
      </c>
      <c r="DA64" s="142">
        <v>0</v>
      </c>
      <c r="DB64" s="227">
        <f>'【印刷しない】第３表歳入の状況(H28'!AX64/'【印刷しない】第３表歳入の状況(H28'!CS64*100</f>
        <v>0</v>
      </c>
      <c r="DC64" s="142">
        <v>19.92</v>
      </c>
      <c r="DD64" s="142">
        <v>13.419043387295696</v>
      </c>
      <c r="DE64" s="142">
        <v>15.077304891398422</v>
      </c>
      <c r="DF64" s="142">
        <v>19.7</v>
      </c>
      <c r="DG64" s="227">
        <f>'【印刷しない】第３表歳入の状況(H28'!AY64/'【印刷しない】第３表歳入の状況(H28'!CS64*100</f>
        <v>10.361022089385491</v>
      </c>
      <c r="DH64" s="142">
        <v>0.03</v>
      </c>
      <c r="DI64" s="142">
        <v>0.2503101523925651</v>
      </c>
      <c r="DJ64" s="142">
        <v>0.4201250888029192</v>
      </c>
      <c r="DK64" s="142">
        <v>0.6</v>
      </c>
      <c r="DL64" s="227">
        <f>'【印刷しない】第３表歳入の状況(H28'!BQ64/'【印刷しない】第３表歳入の状況(H28'!CS64*100</f>
        <v>0.6399846239563942</v>
      </c>
      <c r="DM64" s="142">
        <v>1.29</v>
      </c>
      <c r="DN64" s="142">
        <v>1.122894504421761</v>
      </c>
      <c r="DO64" s="142">
        <v>1.2228600997727122</v>
      </c>
      <c r="DP64" s="142">
        <v>4.4</v>
      </c>
      <c r="DQ64" s="227">
        <f>'【印刷しない】第３表歳入の状況(H28'!BW64/'【印刷しない】第３表歳入の状況(H28'!CS64*100</f>
        <v>2.6215308521466714</v>
      </c>
      <c r="DR64" s="142">
        <v>1.98</v>
      </c>
      <c r="DS64" s="142">
        <v>8.619482980064541</v>
      </c>
      <c r="DT64" s="142">
        <v>13.163709554529435</v>
      </c>
      <c r="DU64" s="142">
        <v>10.1</v>
      </c>
      <c r="DV64" s="227">
        <f>'【印刷しない】第３表歳入の状況(H28'!BX64/'【印刷しない】第３表歳入の状況(H28'!CS64*100</f>
        <v>11.509006431159811</v>
      </c>
      <c r="DW64" s="142">
        <v>8.39</v>
      </c>
      <c r="DX64" s="142">
        <v>5.592857590056645</v>
      </c>
      <c r="DY64" s="142">
        <v>5.302134222577582</v>
      </c>
      <c r="DZ64" s="142">
        <v>3.1</v>
      </c>
      <c r="EA64" s="227">
        <f>'【印刷しない】第３表歳入の状況(H28'!BY64/'【印刷しない】第３表歳入の状況(H28'!CS64*100</f>
        <v>4.497735704814516</v>
      </c>
      <c r="EB64" s="142">
        <v>2.76</v>
      </c>
      <c r="EC64" s="142">
        <v>2.115418631269075</v>
      </c>
      <c r="ED64" s="142">
        <v>7.192179382106595</v>
      </c>
      <c r="EE64" s="142">
        <v>2.3</v>
      </c>
      <c r="EF64" s="227">
        <f>'【印刷しない】第３表歳入の状況(H28'!CB64/'【印刷しない】第３表歳入の状況(H28'!CS64*100</f>
        <v>1.5378473107040587</v>
      </c>
      <c r="EG64" s="142">
        <v>2.79</v>
      </c>
      <c r="EH64" s="142">
        <v>2.0301989047867104</v>
      </c>
      <c r="EI64" s="142">
        <v>2.065363146393248</v>
      </c>
      <c r="EJ64" s="142">
        <v>7.7</v>
      </c>
      <c r="EK64" s="227">
        <f>'【印刷しない】第３表歳入の状況(H28'!CO64/'【印刷しない】第３表歳入の状況(H28'!CS64*100</f>
        <v>3.30255605129379</v>
      </c>
      <c r="EL64" s="37"/>
    </row>
    <row r="65" spans="1:142" s="38" customFormat="1" ht="32.25" customHeight="1" thickBot="1" thickTop="1">
      <c r="A65" s="66" t="s">
        <v>70</v>
      </c>
      <c r="B65" s="139">
        <v>13.78955572674026</v>
      </c>
      <c r="C65" s="139">
        <v>14.073654865469761</v>
      </c>
      <c r="D65" s="249">
        <v>11.089502461437982</v>
      </c>
      <c r="E65" s="249">
        <v>13.4</v>
      </c>
      <c r="F65" s="229">
        <f>'【印刷しない】第３表歳入の状況(H28'!$B65/'【印刷しない】第３表歳入の状況(H28'!$CS65*100</f>
        <v>12.820285357244982</v>
      </c>
      <c r="G65" s="141">
        <v>0.8780227407626351</v>
      </c>
      <c r="H65" s="141">
        <v>0.8251851056563394</v>
      </c>
      <c r="I65" s="250">
        <v>0.5816507292851939</v>
      </c>
      <c r="J65" s="250">
        <v>0.7</v>
      </c>
      <c r="K65" s="229">
        <f>'【印刷しない】第３表歳入の状況(H28'!$C65/'【印刷しない】第３表歳入の状況(H28'!$CS65*100</f>
        <v>0.6869063441203981</v>
      </c>
      <c r="L65" s="141">
        <v>0.022633053077983876</v>
      </c>
      <c r="M65" s="141">
        <v>0.022130874699441624</v>
      </c>
      <c r="N65" s="249">
        <v>0.014683981906346514</v>
      </c>
      <c r="O65" s="249">
        <v>0</v>
      </c>
      <c r="P65" s="229">
        <f>'【印刷しない】第３表歳入の状況(H28'!$I65/'【印刷しない】第３表歳入の状況(H28'!$CS65*100</f>
        <v>0.008632802012856641</v>
      </c>
      <c r="Q65" s="141">
        <v>0.02</v>
      </c>
      <c r="R65" s="141">
        <v>0.028537247513529557</v>
      </c>
      <c r="S65" s="141">
        <v>0.039588026910079975</v>
      </c>
      <c r="T65" s="141">
        <v>0</v>
      </c>
      <c r="U65" s="229">
        <f>'【印刷しない】第３表歳入の状況(H28'!$J65/'【印刷しない】第３表歳入の状況(H28'!$CS65*100</f>
        <v>0.02401248281121163</v>
      </c>
      <c r="V65" s="141">
        <v>0</v>
      </c>
      <c r="W65" s="141">
        <v>0.038179470667033644</v>
      </c>
      <c r="X65" s="141">
        <v>0.02071088814095639</v>
      </c>
      <c r="Y65" s="141">
        <v>0</v>
      </c>
      <c r="Z65" s="229">
        <f>'【印刷しない】第３表歳入の状況(H28'!K65/'【印刷しない】第３表歳入の状況(H28'!CS65*100</f>
        <v>0.01287704193567266</v>
      </c>
      <c r="AA65" s="141">
        <v>1.07</v>
      </c>
      <c r="AB65" s="141">
        <v>1.055136078705835</v>
      </c>
      <c r="AC65" s="141">
        <v>0.951581899949269</v>
      </c>
      <c r="AD65" s="141">
        <v>1.9</v>
      </c>
      <c r="AE65" s="229">
        <f>'【印刷しない】第３表歳入の状況(H28'!L65/'【印刷しない】第３表歳入の状況(H28'!CS65*100</f>
        <v>1.6218796163243128</v>
      </c>
      <c r="AF65" s="141">
        <v>0.04</v>
      </c>
      <c r="AG65" s="141">
        <v>0.04278324690155169</v>
      </c>
      <c r="AH65" s="141">
        <v>0.03195429361319811</v>
      </c>
      <c r="AI65" s="141">
        <v>0</v>
      </c>
      <c r="AJ65" s="229">
        <f>'【印刷しない】第３表歳入の状況(H28'!M65/'【印刷しない】第３表歳入の状況(H28'!CS65*100</f>
        <v>0.04964804240694417</v>
      </c>
      <c r="AK65" s="141">
        <v>0</v>
      </c>
      <c r="AL65" s="141">
        <v>0</v>
      </c>
      <c r="AM65" s="141">
        <v>0</v>
      </c>
      <c r="AN65" s="141">
        <v>0</v>
      </c>
      <c r="AO65" s="229">
        <f>'【印刷しない】第３表歳入の状況(H28'!N65/'【印刷しない】第３表歳入の状況(H28'!CS65*100</f>
        <v>0</v>
      </c>
      <c r="AP65" s="141">
        <v>0.24</v>
      </c>
      <c r="AQ65" s="141">
        <v>0.22396937275855075</v>
      </c>
      <c r="AR65" s="141">
        <v>0.07730243125501884</v>
      </c>
      <c r="AS65" s="141">
        <v>0.1</v>
      </c>
      <c r="AT65" s="229">
        <f>'【印刷しない】第３表歳入の状況(H28'!O65/'【印刷しない】第３表歳入の状況(H28'!CS65*100</f>
        <v>0.11534505053613484</v>
      </c>
      <c r="AU65" s="141">
        <v>0.03</v>
      </c>
      <c r="AV65" s="141">
        <v>0.03183418364855084</v>
      </c>
      <c r="AW65" s="141">
        <v>0.02301079898219979</v>
      </c>
      <c r="AX65" s="141">
        <v>0</v>
      </c>
      <c r="AY65" s="229">
        <f>'【印刷しない】第３表歳入の状況(H28'!P65/'【印刷しない】第３表歳入の状況(H28'!CS65*100</f>
        <v>0.11534505053613484</v>
      </c>
      <c r="AZ65" s="141">
        <v>28.52</v>
      </c>
      <c r="BA65" s="141">
        <v>28.34904755055773</v>
      </c>
      <c r="BB65" s="141">
        <v>21.465532790233024</v>
      </c>
      <c r="BC65" s="141">
        <v>26.1</v>
      </c>
      <c r="BD65" s="229">
        <f>'【印刷しない】第３表歳入の状況(H28'!S65/'【印刷しない】第３表歳入の状況(H28'!CS65*100</f>
        <v>25.844397665727914</v>
      </c>
      <c r="BE65" s="141">
        <v>22.03</v>
      </c>
      <c r="BF65" s="141">
        <v>21.687445556224148</v>
      </c>
      <c r="BG65" s="141">
        <v>15.716929963105459</v>
      </c>
      <c r="BH65" s="141">
        <v>19.3</v>
      </c>
      <c r="BI65" s="229">
        <f>'【印刷しない】第３表歳入の状況(H28'!T65/'【印刷しない】第３表歳入の状況(H28'!CS65*100</f>
        <v>18.251886383817073</v>
      </c>
      <c r="BJ65" s="141">
        <v>2.2</v>
      </c>
      <c r="BK65" s="141">
        <v>2.1843966595277924</v>
      </c>
      <c r="BL65" s="141">
        <v>1.6478275605219805</v>
      </c>
      <c r="BM65" s="141">
        <v>2</v>
      </c>
      <c r="BN65" s="229">
        <f>'【印刷しない】第３表歳入の状況(H28'!U65/'【印刷しない】第３表歳入の状況(H28'!CS65*100</f>
        <v>1.7987438768065398</v>
      </c>
      <c r="BO65" s="234">
        <v>4.3</v>
      </c>
      <c r="BP65" s="234">
        <v>4.477205334805787</v>
      </c>
      <c r="BQ65" s="234">
        <v>4.100775266605583</v>
      </c>
      <c r="BR65" s="234">
        <v>4.8</v>
      </c>
      <c r="BS65" s="235">
        <f>'【印刷しない】第３表歳入の状況(H28'!V65/'【印刷しない】第３表歳入の状況(H28'!CS65*100</f>
        <v>5.793767405104299</v>
      </c>
      <c r="BT65" s="141">
        <v>44.62</v>
      </c>
      <c r="BU65" s="141">
        <v>44.69</v>
      </c>
      <c r="BV65" s="141">
        <v>34.3</v>
      </c>
      <c r="BW65" s="141">
        <v>42.5</v>
      </c>
      <c r="BX65" s="229">
        <f>'【印刷しない】第３表歳入の状況(H28'!DN65</f>
        <v>41.47</v>
      </c>
      <c r="BY65" s="141">
        <v>0.02</v>
      </c>
      <c r="BZ65" s="141">
        <v>0.014838475044470036</v>
      </c>
      <c r="CA65" s="141">
        <v>0.009179393628057872</v>
      </c>
      <c r="CB65" s="141">
        <v>0</v>
      </c>
      <c r="CC65" s="229">
        <f>'【印刷しない】第３表歳入の状況(H28'!W65/'【印刷しない】第３表歳入の状況(H28'!CS65*100</f>
        <v>0.01115296397172813</v>
      </c>
      <c r="CD65" s="141">
        <v>0.26</v>
      </c>
      <c r="CE65" s="141">
        <v>0.2631089650741002</v>
      </c>
      <c r="CF65" s="141">
        <v>0.1944972617543768</v>
      </c>
      <c r="CG65" s="141">
        <v>0.2</v>
      </c>
      <c r="CH65" s="236">
        <f>'【印刷しない】第３表歳入の状況(H28'!X65/'【印刷しない】第３表歳入の状況(H28'!CS65*100</f>
        <v>0.3334640337270342</v>
      </c>
      <c r="CI65" s="141">
        <v>0.84</v>
      </c>
      <c r="CJ65" s="141">
        <v>0.8553317942012985</v>
      </c>
      <c r="CK65" s="141">
        <v>0.6218923843012859</v>
      </c>
      <c r="CL65" s="141">
        <v>0.8</v>
      </c>
      <c r="CM65" s="229">
        <f>'【印刷しない】第３表歳入の状況(H28'!Z65/'【印刷しない】第３表歳入の状況(H28'!CS65*100</f>
        <v>0.7307187087436802</v>
      </c>
      <c r="CN65" s="141">
        <v>0.08</v>
      </c>
      <c r="CO65" s="141">
        <v>0.07833037226537912</v>
      </c>
      <c r="CP65" s="141">
        <v>0.058521948446637356</v>
      </c>
      <c r="CQ65" s="141">
        <v>0.1</v>
      </c>
      <c r="CR65" s="229">
        <f>'【印刷しない】第３表歳入の状況(H28'!AG65/'【印刷しない】第３表歳入の状況(H28'!CS65*100</f>
        <v>0.06865768125615074</v>
      </c>
      <c r="CS65" s="141">
        <v>14.97</v>
      </c>
      <c r="CT65" s="141">
        <v>13.28178866766071</v>
      </c>
      <c r="CU65" s="141">
        <v>29.13696525196709</v>
      </c>
      <c r="CV65" s="141">
        <v>12.1</v>
      </c>
      <c r="CW65" s="229">
        <f>'【印刷しない】第３表歳入の状況(H28'!AJ65/'【印刷しない】第３表歳入の状況(H28'!CS65*100</f>
        <v>15.497744119187468</v>
      </c>
      <c r="CX65" s="141">
        <v>0.00723</v>
      </c>
      <c r="CY65" s="141">
        <v>0.007148169304237257</v>
      </c>
      <c r="CZ65" s="141">
        <v>0.006180762483134553</v>
      </c>
      <c r="DA65" s="141">
        <v>0.006180762483134553</v>
      </c>
      <c r="DB65" s="229">
        <f>'【印刷しない】第３表歳入の状況(H28'!AX65/'【印刷しない】第３表歳入の状況(H28'!CS65*100</f>
        <v>0.0068551812550007914</v>
      </c>
      <c r="DC65" s="141">
        <v>20.61</v>
      </c>
      <c r="DD65" s="141">
        <v>21.00507225338198</v>
      </c>
      <c r="DE65" s="141">
        <v>18.30130034061373</v>
      </c>
      <c r="DF65" s="141">
        <v>22.2</v>
      </c>
      <c r="DG65" s="229">
        <f>'【印刷しない】第３表歳入の状況(H28'!AY65/'【印刷しない】第３表歳入の状況(H28'!CS65*100</f>
        <v>17.4987220491131</v>
      </c>
      <c r="DH65" s="141">
        <v>0.08</v>
      </c>
      <c r="DI65" s="141">
        <v>0.2447003646420415</v>
      </c>
      <c r="DJ65" s="141">
        <v>0.2655477433067944</v>
      </c>
      <c r="DK65" s="141">
        <v>0.4</v>
      </c>
      <c r="DL65" s="229">
        <f>'【印刷しない】第３表歳入の状況(H28'!BQ65/'【印刷しない】第３表歳入の状況(H28'!CS65*100</f>
        <v>0.2912457841042937</v>
      </c>
      <c r="DM65" s="141">
        <v>0.17</v>
      </c>
      <c r="DN65" s="141">
        <v>0.148482318034903</v>
      </c>
      <c r="DO65" s="141">
        <v>0.1744475170857103</v>
      </c>
      <c r="DP65" s="141">
        <v>0.4</v>
      </c>
      <c r="DQ65" s="229">
        <f>'【印刷しない】第３表歳入の状況(H28'!BW65/'【印刷しない】第３表歳入の状況(H28'!CS65*100</f>
        <v>0.549915645640268</v>
      </c>
      <c r="DR65" s="141">
        <v>5.48</v>
      </c>
      <c r="DS65" s="141">
        <v>6.976142654065716</v>
      </c>
      <c r="DT65" s="141">
        <v>7.463964721584729</v>
      </c>
      <c r="DU65" s="141">
        <v>7.8</v>
      </c>
      <c r="DV65" s="229">
        <f>'【印刷しない】第３表歳入の状況(H28'!BX65/'【印刷しない】第３表歳入の状況(H28'!CS65*100</f>
        <v>11.077676719080413</v>
      </c>
      <c r="DW65" s="141">
        <v>4.71</v>
      </c>
      <c r="DX65" s="141">
        <v>5.0006280241958345</v>
      </c>
      <c r="DY65" s="141">
        <v>3.666258708229743</v>
      </c>
      <c r="DZ65" s="141">
        <v>5.8</v>
      </c>
      <c r="EA65" s="229">
        <f>'【印刷しない】第３表歳入の状況(H28'!BY65/'【印刷しない】第３表歳入の状況(H28'!CS65*100</f>
        <v>4.828724499839787</v>
      </c>
      <c r="EB65" s="141">
        <v>1.89</v>
      </c>
      <c r="EC65" s="141">
        <v>1.8844668171296537</v>
      </c>
      <c r="ED65" s="141">
        <v>1.3891559598392103</v>
      </c>
      <c r="EE65" s="141">
        <v>1.5</v>
      </c>
      <c r="EF65" s="229">
        <f>'【印刷しない】第３表歳入の状況(H28'!CB65/'【印刷しない】第３表歳入の状況(H28'!CS65*100</f>
        <v>1.7688411999124107</v>
      </c>
      <c r="EG65" s="141">
        <v>6.12</v>
      </c>
      <c r="EH65" s="141">
        <v>5.549503128421353</v>
      </c>
      <c r="EI65" s="141">
        <v>4.416569705046236</v>
      </c>
      <c r="EJ65" s="141">
        <v>6.4</v>
      </c>
      <c r="EK65" s="229">
        <f>'【印刷しない】第３表歳入の状況(H28'!CO65/'【印刷しない】第３表歳入の状況(H28'!CS65*100</f>
        <v>6.120151377841905</v>
      </c>
      <c r="EL65" s="37"/>
    </row>
    <row r="66" spans="1:142" s="38" customFormat="1" ht="32.25" customHeight="1" thickTop="1">
      <c r="A66" s="127" t="s">
        <v>71</v>
      </c>
      <c r="B66" s="167">
        <v>18.967131743337724</v>
      </c>
      <c r="C66" s="167">
        <v>18.70205287206286</v>
      </c>
      <c r="D66" s="251">
        <v>16.463194266376</v>
      </c>
      <c r="E66" s="251">
        <v>18</v>
      </c>
      <c r="F66" s="237">
        <f>'【印刷しない】第３表歳入の状況(H28'!$B66/'【印刷しない】第３表歳入の状況(H28'!$CS66*100</f>
        <v>18.630698917602793</v>
      </c>
      <c r="G66" s="168">
        <v>0.8163855466377051</v>
      </c>
      <c r="H66" s="168">
        <v>0.7404489685855999</v>
      </c>
      <c r="I66" s="252">
        <v>0.5975524290414013</v>
      </c>
      <c r="J66" s="252">
        <v>0.7</v>
      </c>
      <c r="K66" s="237">
        <f>'【印刷しない】第３表歳入の状況(H28'!$C66/'【印刷しない】第３表歳入の状況(H28'!$CS66*100</f>
        <v>0.6843439515970892</v>
      </c>
      <c r="L66" s="168">
        <v>0.037517366605173415</v>
      </c>
      <c r="M66" s="168">
        <v>0.03675223523756921</v>
      </c>
      <c r="N66" s="251">
        <v>0.028499366485635308</v>
      </c>
      <c r="O66" s="251">
        <v>0</v>
      </c>
      <c r="P66" s="237">
        <f>'【印刷しない】第３表歳入の状況(H28'!$I66/'【印刷しない】第３表歳入の状況(H28'!$CS66*100</f>
        <v>0.01672978676292089</v>
      </c>
      <c r="Q66" s="168">
        <v>0.04</v>
      </c>
      <c r="R66" s="168">
        <v>0.047900706580007</v>
      </c>
      <c r="S66" s="168">
        <v>0.07905722920961021</v>
      </c>
      <c r="T66" s="168">
        <v>0.1</v>
      </c>
      <c r="U66" s="237">
        <f>'【印刷しない】第３表歳入の状況(H28'!$J66/'【印刷しない】第３表歳入の状況(H28'!$CS66*100</f>
        <v>0.04647374844866496</v>
      </c>
      <c r="V66" s="168">
        <v>0.01</v>
      </c>
      <c r="W66" s="168">
        <v>0.0645902067990431</v>
      </c>
      <c r="X66" s="168">
        <v>0.041543443727978024</v>
      </c>
      <c r="Y66" s="168">
        <v>0.1</v>
      </c>
      <c r="Z66" s="237">
        <f>'【印刷しない】第３表歳入の状況(H28'!K66/'【印刷しない】第３表歳入の状況(H28'!CS66*100</f>
        <v>0.024836196855220566</v>
      </c>
      <c r="AA66" s="168">
        <v>1.5</v>
      </c>
      <c r="AB66" s="168">
        <v>1.4129773577066511</v>
      </c>
      <c r="AC66" s="168">
        <v>1.444598927459642</v>
      </c>
      <c r="AD66" s="168">
        <v>2.6</v>
      </c>
      <c r="AE66" s="237">
        <f>'【印刷しない】第３表歳入の状況(H28'!L66/'【印刷しない】第３表歳入の状況(H28'!CS66*100</f>
        <v>2.3813012430259555</v>
      </c>
      <c r="AF66" s="168">
        <v>0.04</v>
      </c>
      <c r="AG66" s="168">
        <v>0.03620555370879836</v>
      </c>
      <c r="AH66" s="168">
        <v>0.0292456042284479</v>
      </c>
      <c r="AI66" s="168">
        <v>0</v>
      </c>
      <c r="AJ66" s="237">
        <f>'【印刷しない】第３表歳入の状況(H28'!M66/'【印刷しない】第３表歳入の状況(H28'!CS66*100</f>
        <v>0.043253733795968606</v>
      </c>
      <c r="AK66" s="168">
        <v>0</v>
      </c>
      <c r="AL66" s="168">
        <v>0</v>
      </c>
      <c r="AM66" s="168">
        <v>0</v>
      </c>
      <c r="AN66" s="168">
        <v>0</v>
      </c>
      <c r="AO66" s="237">
        <f>'【印刷しない】第３表歳入の状況(H28'!N66/'【印刷しない】第３表歳入の状況(H28'!CS66*100</f>
        <v>0</v>
      </c>
      <c r="AP66" s="168">
        <v>0.22</v>
      </c>
      <c r="AQ66" s="168">
        <v>0.20052095213187168</v>
      </c>
      <c r="AR66" s="168">
        <v>0.07929472659332823</v>
      </c>
      <c r="AS66" s="168">
        <v>0.1</v>
      </c>
      <c r="AT66" s="237">
        <f>'【印刷しない】第３表歳入の状況(H28'!O66/'【印刷しない】第３表歳入の状況(H28'!CS66*100</f>
        <v>0.11447625886427158</v>
      </c>
      <c r="AU66" s="168">
        <v>0.06</v>
      </c>
      <c r="AV66" s="168">
        <v>0.05978033322931314</v>
      </c>
      <c r="AW66" s="168">
        <v>0.04873387514756786</v>
      </c>
      <c r="AX66" s="168">
        <v>0.1</v>
      </c>
      <c r="AY66" s="237">
        <f>'【印刷しない】第３表歳入の状況(H28'!P66/'【印刷しない】第３表歳入の状況(H28'!CS66*100</f>
        <v>0.11447625886427158</v>
      </c>
      <c r="AZ66" s="168">
        <v>22.38</v>
      </c>
      <c r="BA66" s="168">
        <v>20.221118630815628</v>
      </c>
      <c r="BB66" s="168">
        <v>17.044364041524553</v>
      </c>
      <c r="BC66" s="168">
        <v>18.4</v>
      </c>
      <c r="BD66" s="237">
        <f>'【印刷しない】第３表歳入の状況(H28'!S66/'【印刷しない】第３表歳入の状況(H28'!CS66*100</f>
        <v>17.594632923063955</v>
      </c>
      <c r="BE66" s="168">
        <v>16.3</v>
      </c>
      <c r="BF66" s="168">
        <v>14.808365367856164</v>
      </c>
      <c r="BG66" s="168">
        <v>11.978054321410136</v>
      </c>
      <c r="BH66" s="168">
        <v>12.9</v>
      </c>
      <c r="BI66" s="237">
        <f>'【印刷しない】第３表歳入の状況(H28'!T66/'【印刷しない】第３表歳入の状況(H28'!CS66*100</f>
        <v>12.846571336197277</v>
      </c>
      <c r="BJ66" s="168">
        <v>1.69</v>
      </c>
      <c r="BK66" s="168">
        <v>1.6687628219120436</v>
      </c>
      <c r="BL66" s="168">
        <v>1.410724616820804</v>
      </c>
      <c r="BM66" s="168">
        <v>1.5</v>
      </c>
      <c r="BN66" s="237">
        <f>'【印刷しない】第３表歳入の状況(H28'!U66/'【印刷しない】第３表歳入の状況(H28'!CS66*100</f>
        <v>1.3902673185321899</v>
      </c>
      <c r="BO66" s="238">
        <v>4.39</v>
      </c>
      <c r="BP66" s="238">
        <v>3.7439904410474205</v>
      </c>
      <c r="BQ66" s="238">
        <v>3.6555851032936104</v>
      </c>
      <c r="BR66" s="238">
        <v>4</v>
      </c>
      <c r="BS66" s="239">
        <f>'【印刷しない】第３表歳入の状況(H28'!V66/'【印刷しない】第３表歳入の状況(H28'!CS66*100</f>
        <v>3.3577942683344895</v>
      </c>
      <c r="BT66" s="168">
        <v>44.05</v>
      </c>
      <c r="BU66" s="168">
        <v>41.52</v>
      </c>
      <c r="BV66" s="168">
        <v>35.86</v>
      </c>
      <c r="BW66" s="168">
        <v>40</v>
      </c>
      <c r="BX66" s="237">
        <f>'【印刷しない】第３表歳入の状況(H28'!DN66</f>
        <v>41.52</v>
      </c>
      <c r="BY66" s="168">
        <v>0.03</v>
      </c>
      <c r="BZ66" s="168">
        <v>0.028220853097623705</v>
      </c>
      <c r="CA66" s="168">
        <v>0.0209948070679362</v>
      </c>
      <c r="CB66" s="168">
        <v>0</v>
      </c>
      <c r="CC66" s="237">
        <f>'【印刷しない】第３表歳入の状況(H28'!W66/'【印刷しない】第３表歳入の状況(H28'!CS66*100</f>
        <v>0.0231361430886818</v>
      </c>
      <c r="CD66" s="168">
        <v>0.45</v>
      </c>
      <c r="CE66" s="168">
        <v>0.6400034507804271</v>
      </c>
      <c r="CF66" s="168">
        <v>0.46005166980553397</v>
      </c>
      <c r="CG66" s="168">
        <v>0.5</v>
      </c>
      <c r="CH66" s="237">
        <f>'【印刷しない】第３表歳入の状況(H28'!X66/'【印刷しない】第３表歳入の状況(H28'!CS66*100</f>
        <v>0.39595401996650553</v>
      </c>
      <c r="CI66" s="168">
        <v>0.95</v>
      </c>
      <c r="CJ66" s="168">
        <v>0.9107091026632016</v>
      </c>
      <c r="CK66" s="168">
        <v>0.7640542647904028</v>
      </c>
      <c r="CL66" s="168">
        <v>0.8</v>
      </c>
      <c r="CM66" s="237">
        <f>'【印刷しない】第３表歳入の状況(H28'!Z66/'【印刷しない】第３表歳入の状況(H28'!CS66*100</f>
        <v>0.879254885688163</v>
      </c>
      <c r="CN66" s="168">
        <v>0.5</v>
      </c>
      <c r="CO66" s="168">
        <v>0.35848987705443663</v>
      </c>
      <c r="CP66" s="168">
        <v>0.2933461461765783</v>
      </c>
      <c r="CQ66" s="168">
        <v>0.3</v>
      </c>
      <c r="CR66" s="237">
        <f>'【印刷しない】第３表歳入の状況(H28'!AG66/'【印刷しない】第３表歳入の状況(H28'!CS66*100</f>
        <v>0.2843927043155311</v>
      </c>
      <c r="CS66" s="168">
        <v>19.18</v>
      </c>
      <c r="CT66" s="168">
        <v>14.22942803859664</v>
      </c>
      <c r="CU66" s="168">
        <v>18.041411931788666</v>
      </c>
      <c r="CV66" s="168">
        <v>10.4</v>
      </c>
      <c r="CW66" s="237">
        <f>'【印刷しない】第３表歳入の状況(H28'!AJ66/'【印刷しない】第３表歳入の状況(H28'!CS66*100</f>
        <v>12.814468683019461</v>
      </c>
      <c r="CX66" s="168">
        <v>0.00249</v>
      </c>
      <c r="CY66" s="168">
        <v>0.002382256203362439</v>
      </c>
      <c r="CZ66" s="168">
        <v>0.0022854329774953364</v>
      </c>
      <c r="DA66" s="168">
        <v>0.0022854329774953364</v>
      </c>
      <c r="DB66" s="237">
        <f>'【印刷しない】第３表歳入の状況(H28'!AX66/'【印刷しない】第３表歳入の状況(H28'!CS66*100</f>
        <v>0.0024733091342800982</v>
      </c>
      <c r="DC66" s="168">
        <v>16.85</v>
      </c>
      <c r="DD66" s="168">
        <v>22.26141557967992</v>
      </c>
      <c r="DE66" s="168">
        <v>24.826940031268293</v>
      </c>
      <c r="DF66" s="168">
        <v>28</v>
      </c>
      <c r="DG66" s="237">
        <f>'【印刷しない】第３表歳入の状況(H28'!AY66/'【印刷しない】第３表歳入の状況(H28'!CS66*100</f>
        <v>25.525120260096774</v>
      </c>
      <c r="DH66" s="168">
        <v>0.15</v>
      </c>
      <c r="DI66" s="168">
        <v>0.24712875197400574</v>
      </c>
      <c r="DJ66" s="168">
        <v>0.410030093558087</v>
      </c>
      <c r="DK66" s="168">
        <v>0.3</v>
      </c>
      <c r="DL66" s="237">
        <f>'【印刷しない】第３表歳入の状況(H28'!BQ66/'【印刷しない】第３表歳入の状況(H28'!CS66*100</f>
        <v>0.23045744089516432</v>
      </c>
      <c r="DM66" s="168">
        <v>0.25</v>
      </c>
      <c r="DN66" s="168">
        <v>0.14077409074571084</v>
      </c>
      <c r="DO66" s="168">
        <v>0.11240803579300317</v>
      </c>
      <c r="DP66" s="168">
        <v>0.2</v>
      </c>
      <c r="DQ66" s="237">
        <f>'【印刷しない】第３表歳入の状況(H28'!BW66/'【印刷しない】第３表歳入の状況(H28'!CS66*100</f>
        <v>0.24374841058859334</v>
      </c>
      <c r="DR66" s="168">
        <v>4.13</v>
      </c>
      <c r="DS66" s="168">
        <v>6.878760470704383</v>
      </c>
      <c r="DT66" s="168">
        <v>7.186855665116136</v>
      </c>
      <c r="DU66" s="168">
        <v>6.1</v>
      </c>
      <c r="DV66" s="237">
        <f>'【印刷しない】第３表歳入の状況(H28'!BX66/'【印刷しない】第３表歳入の状況(H28'!CS66*100</f>
        <v>7.050512511527995</v>
      </c>
      <c r="DW66" s="168">
        <v>4.88</v>
      </c>
      <c r="DX66" s="168">
        <v>4.696680126285478</v>
      </c>
      <c r="DY66" s="168">
        <v>4.677905437841015</v>
      </c>
      <c r="DZ66" s="168">
        <v>5.8</v>
      </c>
      <c r="EA66" s="237">
        <f>'【印刷しない】第３表歳入の状況(H28'!BY66/'【印刷しない】第３表歳入の状況(H28'!CS66*100</f>
        <v>5.026262636077008</v>
      </c>
      <c r="EB66" s="168">
        <v>2.75</v>
      </c>
      <c r="EC66" s="168">
        <v>2.497284464200001</v>
      </c>
      <c r="ED66" s="168">
        <v>2.1058928805055848</v>
      </c>
      <c r="EE66" s="168">
        <v>2</v>
      </c>
      <c r="EF66" s="237">
        <f>'【印刷しない】第３表歳入の状況(H28'!CB66/'【印刷しない】第３表歳入の状況(H28'!CS66*100</f>
        <v>2.2376708032751744</v>
      </c>
      <c r="EG66" s="168">
        <v>5.72</v>
      </c>
      <c r="EH66" s="168">
        <v>5.58637512115747</v>
      </c>
      <c r="EI66" s="168">
        <v>5.241739693517104</v>
      </c>
      <c r="EJ66" s="168">
        <v>5.6</v>
      </c>
      <c r="EK66" s="237">
        <f>'【印刷しない】第３表歳入の状況(H28'!CO66/'【印刷しない】第３表歳入の状況(H28'!CS66*100</f>
        <v>5.6889876713407475</v>
      </c>
      <c r="EL66" s="37"/>
    </row>
    <row r="67" spans="1:142" ht="14.25">
      <c r="A67" s="3"/>
      <c r="B67" s="3"/>
      <c r="C67" s="3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1" t="s">
        <v>17</v>
      </c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1"/>
      <c r="AO67" s="240"/>
      <c r="AP67" s="240"/>
      <c r="AQ67" s="241" t="s">
        <v>17</v>
      </c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1" t="s">
        <v>17</v>
      </c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1" t="s">
        <v>17</v>
      </c>
      <c r="CJ67" s="241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1" t="s">
        <v>17</v>
      </c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40"/>
      <c r="DV67" s="240"/>
      <c r="DW67" s="240"/>
      <c r="DX67" s="240"/>
      <c r="DY67" s="240"/>
      <c r="DZ67" s="240"/>
      <c r="EA67" s="240"/>
      <c r="EB67" s="240"/>
      <c r="EC67" s="240"/>
      <c r="ED67" s="240"/>
      <c r="EE67" s="240"/>
      <c r="EF67" s="240"/>
      <c r="EG67" s="240"/>
      <c r="EH67" s="240"/>
      <c r="EI67" s="240"/>
      <c r="EJ67" s="240"/>
      <c r="EK67" s="240"/>
      <c r="EL67" s="1"/>
    </row>
    <row r="68" ht="14.25">
      <c r="F68" s="281"/>
    </row>
    <row r="69" ht="14.25">
      <c r="F69" s="281"/>
    </row>
    <row r="70" ht="14.25">
      <c r="F70" s="281"/>
    </row>
    <row r="71" ht="14.25">
      <c r="F71" s="281"/>
    </row>
    <row r="72" ht="14.25">
      <c r="F72" s="281"/>
    </row>
    <row r="73" ht="14.25">
      <c r="F73" s="281"/>
    </row>
    <row r="74" ht="14.25">
      <c r="F74" s="281"/>
    </row>
    <row r="75" ht="14.25">
      <c r="F75" s="281"/>
    </row>
    <row r="76" ht="14.25">
      <c r="F76" s="281"/>
    </row>
    <row r="77" spans="6:25" ht="14.25">
      <c r="F77" s="281"/>
      <c r="N77" s="253"/>
      <c r="X77" s="254"/>
      <c r="Y77" s="254"/>
    </row>
    <row r="78" ht="36.75" customHeight="1"/>
    <row r="79" ht="36.75" customHeight="1">
      <c r="EG79" s="242"/>
    </row>
  </sheetData>
  <sheetProtection/>
  <mergeCells count="31">
    <mergeCell ref="F68:F77"/>
    <mergeCell ref="DW2:EA3"/>
    <mergeCell ref="EB2:EF3"/>
    <mergeCell ref="EG2:EK3"/>
    <mergeCell ref="A2:A3"/>
    <mergeCell ref="DC2:DG3"/>
    <mergeCell ref="DH2:DL3"/>
    <mergeCell ref="DM2:DQ3"/>
    <mergeCell ref="DR2:DV3"/>
    <mergeCell ref="CI2:CM3"/>
    <mergeCell ref="CN2:CR3"/>
    <mergeCell ref="CS2:CW3"/>
    <mergeCell ref="CX2:DB3"/>
    <mergeCell ref="BJ3:BN3"/>
    <mergeCell ref="BT2:BX3"/>
    <mergeCell ref="BY2:CC3"/>
    <mergeCell ref="CD2:CH3"/>
    <mergeCell ref="BO3:BS3"/>
    <mergeCell ref="BJ2:BS2"/>
    <mergeCell ref="AZ2:BD3"/>
    <mergeCell ref="BE3:BI3"/>
    <mergeCell ref="V2:Z3"/>
    <mergeCell ref="AA2:AE3"/>
    <mergeCell ref="AF2:AJ3"/>
    <mergeCell ref="AK2:AO3"/>
    <mergeCell ref="B2:F3"/>
    <mergeCell ref="G2:K3"/>
    <mergeCell ref="L2:P3"/>
    <mergeCell ref="Q2:U3"/>
    <mergeCell ref="AP2:AT3"/>
    <mergeCell ref="AU2:AY3"/>
  </mergeCells>
  <printOptions/>
  <pageMargins left="0.7874015748031497" right="0.7480314960629921" top="0.7874015748031497" bottom="0.3937007874015748" header="0.5905511811023623" footer="0.31496062992125984"/>
  <pageSetup firstPageNumber="126" useFirstPageNumber="1" horizontalDpi="600" verticalDpi="600" orientation="portrait" paperSize="9" scale="35" r:id="rId1"/>
  <headerFooter alignWithMargins="0">
    <oddHeader>&amp;L&amp;"ＭＳ Ｐゴシック,標準"&amp;24　　第８表の２　歳入決算構成比の推移</oddHeader>
    <oddFooter>&amp;C&amp;"ＭＳ Ｐゴシック,標準"&amp;30&amp;P</oddFooter>
  </headerFooter>
  <colBreaks count="4" manualBreakCount="4">
    <brk id="31" max="65" man="1"/>
    <brk id="61" max="65" man="1"/>
    <brk id="91" max="65" man="1"/>
    <brk id="12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6"/>
  <sheetViews>
    <sheetView view="pageBreakPreview" zoomScale="40" zoomScaleNormal="50" zoomScaleSheetLayoutView="4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9.00390625" defaultRowHeight="14.25"/>
  <cols>
    <col min="1" max="1" width="21.625" style="68" customWidth="1"/>
    <col min="2" max="2" width="20.375" style="68" customWidth="1"/>
    <col min="3" max="8" width="19.625" style="68" customWidth="1"/>
    <col min="9" max="9" width="18.25390625" style="68" customWidth="1"/>
    <col min="10" max="18" width="19.625" style="68" customWidth="1"/>
    <col min="19" max="22" width="20.375" style="68" customWidth="1"/>
    <col min="23" max="25" width="19.625" style="68" customWidth="1"/>
    <col min="26" max="26" width="19.625" style="125" customWidth="1"/>
    <col min="27" max="50" width="19.625" style="68" customWidth="1"/>
    <col min="51" max="51" width="19.625" style="125" customWidth="1"/>
    <col min="52" max="96" width="19.625" style="68" customWidth="1"/>
    <col min="97" max="98" width="20.375" style="68" customWidth="1"/>
    <col min="99" max="99" width="12.625" style="68" customWidth="1"/>
    <col min="100" max="100" width="20.375" style="68" customWidth="1"/>
    <col min="101" max="101" width="12.625" style="68" customWidth="1"/>
    <col min="102" max="102" width="20.375" style="68" customWidth="1"/>
    <col min="103" max="103" width="12.625" style="68" customWidth="1"/>
    <col min="104" max="104" width="20.375" style="68" customWidth="1"/>
    <col min="105" max="105" width="12.625" style="68" customWidth="1"/>
    <col min="106" max="106" width="20.375" style="68" customWidth="1"/>
    <col min="107" max="107" width="12.625" style="68" customWidth="1"/>
    <col min="108" max="108" width="20.375" style="68" customWidth="1"/>
    <col min="109" max="109" width="12.625" style="68" customWidth="1"/>
    <col min="110" max="110" width="26.00390625" style="68" bestFit="1" customWidth="1"/>
    <col min="111" max="111" width="16.125" style="68" customWidth="1"/>
    <col min="112" max="113" width="20.75390625" style="68" customWidth="1"/>
    <col min="114" max="114" width="5.50390625" style="68" customWidth="1"/>
    <col min="115" max="116" width="20.75390625" style="68" customWidth="1"/>
    <col min="117" max="117" width="27.125" style="68" bestFit="1" customWidth="1"/>
    <col min="118" max="16384" width="9.00390625" style="68" customWidth="1"/>
  </cols>
  <sheetData>
    <row r="1" spans="1:111" ht="27" customHeight="1">
      <c r="A1" s="49" t="s">
        <v>72</v>
      </c>
      <c r="B1" s="14" t="s">
        <v>73</v>
      </c>
      <c r="C1" s="14" t="s">
        <v>74</v>
      </c>
      <c r="D1" s="56"/>
      <c r="E1" s="56"/>
      <c r="F1" s="56"/>
      <c r="G1" s="56"/>
      <c r="H1" s="56"/>
      <c r="I1" s="14" t="s">
        <v>75</v>
      </c>
      <c r="J1" s="59" t="s">
        <v>80</v>
      </c>
      <c r="K1" s="59" t="s">
        <v>137</v>
      </c>
      <c r="L1" s="59" t="s">
        <v>81</v>
      </c>
      <c r="M1" s="13" t="s">
        <v>82</v>
      </c>
      <c r="N1" s="13" t="s">
        <v>83</v>
      </c>
      <c r="O1" s="14" t="s">
        <v>176</v>
      </c>
      <c r="P1" s="14" t="s">
        <v>177</v>
      </c>
      <c r="Q1" s="5"/>
      <c r="R1" s="5"/>
      <c r="S1" s="14" t="s">
        <v>178</v>
      </c>
      <c r="T1" s="56"/>
      <c r="U1" s="56"/>
      <c r="V1" s="56"/>
      <c r="W1" s="14" t="s">
        <v>179</v>
      </c>
      <c r="X1" s="57" t="s">
        <v>180</v>
      </c>
      <c r="Y1" s="58"/>
      <c r="Z1" s="14" t="s">
        <v>181</v>
      </c>
      <c r="AA1" s="56"/>
      <c r="AB1" s="5"/>
      <c r="AC1" s="56"/>
      <c r="AD1" s="56"/>
      <c r="AE1" s="56"/>
      <c r="AF1" s="56"/>
      <c r="AG1" s="14" t="s">
        <v>182</v>
      </c>
      <c r="AH1" s="56"/>
      <c r="AI1" s="56"/>
      <c r="AJ1" s="14" t="s">
        <v>183</v>
      </c>
      <c r="AK1" s="45"/>
      <c r="AL1" s="14" t="s">
        <v>183</v>
      </c>
      <c r="AM1" s="56"/>
      <c r="AN1" s="56"/>
      <c r="AO1" s="5"/>
      <c r="AP1" s="56"/>
      <c r="AQ1" s="56"/>
      <c r="AR1" s="56"/>
      <c r="AS1" s="56"/>
      <c r="AT1" s="56"/>
      <c r="AU1" s="56"/>
      <c r="AV1" s="56"/>
      <c r="AW1" s="45"/>
      <c r="AX1" s="59" t="s">
        <v>184</v>
      </c>
      <c r="AY1" s="14" t="s">
        <v>185</v>
      </c>
      <c r="AZ1" s="56"/>
      <c r="BA1" s="56"/>
      <c r="BB1" s="56"/>
      <c r="BC1" s="5"/>
      <c r="BD1" s="5"/>
      <c r="BE1" s="56"/>
      <c r="BF1" s="56"/>
      <c r="BG1" s="56"/>
      <c r="BH1" s="45"/>
      <c r="BI1" s="14" t="s">
        <v>185</v>
      </c>
      <c r="BJ1" s="56"/>
      <c r="BK1" s="56"/>
      <c r="BL1" s="5"/>
      <c r="BM1" s="56"/>
      <c r="BN1" s="56"/>
      <c r="BO1" s="56"/>
      <c r="BP1" s="56"/>
      <c r="BQ1" s="14" t="s">
        <v>186</v>
      </c>
      <c r="BR1" s="5"/>
      <c r="BS1" s="5"/>
      <c r="BT1" s="45"/>
      <c r="BU1" s="14" t="s">
        <v>186</v>
      </c>
      <c r="BV1" s="45"/>
      <c r="BW1" s="14" t="s">
        <v>187</v>
      </c>
      <c r="BX1" s="13" t="s">
        <v>188</v>
      </c>
      <c r="BY1" s="14" t="s">
        <v>189</v>
      </c>
      <c r="BZ1" s="56"/>
      <c r="CA1" s="56"/>
      <c r="CB1" s="14" t="s">
        <v>190</v>
      </c>
      <c r="CC1" s="56"/>
      <c r="CD1" s="5"/>
      <c r="CE1" s="5"/>
      <c r="CF1" s="42"/>
      <c r="CG1" s="14" t="s">
        <v>190</v>
      </c>
      <c r="CH1" s="56"/>
      <c r="CI1" s="56"/>
      <c r="CJ1" s="56"/>
      <c r="CK1" s="5"/>
      <c r="CL1" s="56"/>
      <c r="CM1" s="56"/>
      <c r="CN1" s="56"/>
      <c r="CO1" s="14" t="s">
        <v>191</v>
      </c>
      <c r="CP1" s="56"/>
      <c r="CQ1" s="56"/>
      <c r="CR1" s="45"/>
      <c r="CS1" s="14" t="s">
        <v>76</v>
      </c>
      <c r="CT1" s="5" t="s">
        <v>84</v>
      </c>
      <c r="CU1" s="5"/>
      <c r="CV1" s="56"/>
      <c r="CW1" s="5"/>
      <c r="CX1" s="56"/>
      <c r="CY1" s="56"/>
      <c r="CZ1" s="56"/>
      <c r="DA1" s="56"/>
      <c r="DB1" s="56"/>
      <c r="DC1" s="56"/>
      <c r="DD1" s="56"/>
      <c r="DE1" s="4"/>
      <c r="DF1" s="6"/>
      <c r="DG1" s="6"/>
    </row>
    <row r="2" spans="1:111" ht="33.75" customHeight="1">
      <c r="A2" s="50"/>
      <c r="B2" s="11"/>
      <c r="C2" s="11"/>
      <c r="D2" s="14" t="s">
        <v>192</v>
      </c>
      <c r="E2" s="60" t="s">
        <v>193</v>
      </c>
      <c r="F2" s="59" t="s">
        <v>194</v>
      </c>
      <c r="G2" s="14" t="s">
        <v>195</v>
      </c>
      <c r="H2" s="14" t="s">
        <v>196</v>
      </c>
      <c r="I2" s="11"/>
      <c r="J2" s="11"/>
      <c r="K2" s="18" t="s">
        <v>197</v>
      </c>
      <c r="L2" s="12" t="s">
        <v>198</v>
      </c>
      <c r="M2" s="17" t="s">
        <v>199</v>
      </c>
      <c r="N2" s="17" t="s">
        <v>200</v>
      </c>
      <c r="O2" s="12" t="s">
        <v>201</v>
      </c>
      <c r="P2" s="12" t="s">
        <v>162</v>
      </c>
      <c r="Q2" s="284" t="s">
        <v>269</v>
      </c>
      <c r="R2" s="61" t="s">
        <v>270</v>
      </c>
      <c r="S2" s="11"/>
      <c r="T2" s="14" t="s">
        <v>77</v>
      </c>
      <c r="U2" s="14" t="s">
        <v>78</v>
      </c>
      <c r="V2" s="60" t="s">
        <v>271</v>
      </c>
      <c r="W2" s="18" t="s">
        <v>79</v>
      </c>
      <c r="X2" s="12" t="s">
        <v>202</v>
      </c>
      <c r="Y2" s="13" t="s">
        <v>203</v>
      </c>
      <c r="Z2" s="11"/>
      <c r="AA2" s="14" t="s">
        <v>85</v>
      </c>
      <c r="AB2" s="5"/>
      <c r="AC2" s="5"/>
      <c r="AD2" s="14" t="s">
        <v>204</v>
      </c>
      <c r="AE2" s="59" t="s">
        <v>205</v>
      </c>
      <c r="AF2" s="14" t="s">
        <v>86</v>
      </c>
      <c r="AG2" s="62"/>
      <c r="AH2" s="13" t="s">
        <v>87</v>
      </c>
      <c r="AI2" s="14" t="s">
        <v>88</v>
      </c>
      <c r="AJ2" s="62"/>
      <c r="AK2" s="13" t="s">
        <v>89</v>
      </c>
      <c r="AL2" s="14" t="s">
        <v>90</v>
      </c>
      <c r="AM2" s="14" t="s">
        <v>166</v>
      </c>
      <c r="AN2" s="284" t="s">
        <v>276</v>
      </c>
      <c r="AO2" s="59" t="s">
        <v>170</v>
      </c>
      <c r="AP2" s="59" t="s">
        <v>171</v>
      </c>
      <c r="AQ2" s="14" t="s">
        <v>172</v>
      </c>
      <c r="AR2" s="14" t="s">
        <v>173</v>
      </c>
      <c r="AS2" s="59" t="s">
        <v>281</v>
      </c>
      <c r="AT2" s="59" t="s">
        <v>206</v>
      </c>
      <c r="AU2" s="14" t="s">
        <v>207</v>
      </c>
      <c r="AV2" s="14" t="s">
        <v>284</v>
      </c>
      <c r="AW2" s="13" t="s">
        <v>285</v>
      </c>
      <c r="AX2" s="19" t="s">
        <v>208</v>
      </c>
      <c r="AY2" s="62"/>
      <c r="AZ2" s="14" t="s">
        <v>209</v>
      </c>
      <c r="BA2" s="56"/>
      <c r="BB2" s="5"/>
      <c r="BC2" s="5"/>
      <c r="BD2" s="5"/>
      <c r="BE2" s="56"/>
      <c r="BF2" s="56"/>
      <c r="BG2" s="56"/>
      <c r="BH2" s="45"/>
      <c r="BI2" s="69" t="s">
        <v>288</v>
      </c>
      <c r="BJ2" s="56"/>
      <c r="BK2" s="56"/>
      <c r="BL2" s="42"/>
      <c r="BM2" s="59" t="s">
        <v>210</v>
      </c>
      <c r="BN2" s="56"/>
      <c r="BO2" s="56"/>
      <c r="BP2" s="56"/>
      <c r="BQ2" s="62"/>
      <c r="BR2" s="13" t="s">
        <v>211</v>
      </c>
      <c r="BS2" s="14" t="s">
        <v>212</v>
      </c>
      <c r="BT2" s="45"/>
      <c r="BU2" s="286" t="s">
        <v>292</v>
      </c>
      <c r="BV2" s="287"/>
      <c r="BW2" s="62"/>
      <c r="BX2" s="63"/>
      <c r="BY2" s="62"/>
      <c r="BZ2" s="14" t="s">
        <v>91</v>
      </c>
      <c r="CA2" s="14" t="s">
        <v>213</v>
      </c>
      <c r="CB2" s="62"/>
      <c r="CC2" s="14" t="s">
        <v>294</v>
      </c>
      <c r="CD2" s="13" t="s">
        <v>92</v>
      </c>
      <c r="CE2" s="60" t="s">
        <v>214</v>
      </c>
      <c r="CF2" s="60" t="s">
        <v>215</v>
      </c>
      <c r="CG2" s="14" t="s">
        <v>216</v>
      </c>
      <c r="CH2" s="5"/>
      <c r="CI2" s="42"/>
      <c r="CJ2" s="13" t="s">
        <v>217</v>
      </c>
      <c r="CK2" s="14" t="s">
        <v>218</v>
      </c>
      <c r="CL2" s="5"/>
      <c r="CM2" s="5"/>
      <c r="CN2" s="42"/>
      <c r="CO2" s="62"/>
      <c r="CP2" s="14" t="s">
        <v>93</v>
      </c>
      <c r="CQ2" s="14" t="s">
        <v>138</v>
      </c>
      <c r="CR2" s="60" t="s">
        <v>94</v>
      </c>
      <c r="CS2" s="62"/>
      <c r="CT2" s="14" t="s">
        <v>95</v>
      </c>
      <c r="CU2" s="5"/>
      <c r="CV2" s="5"/>
      <c r="CW2" s="5"/>
      <c r="CX2" s="56"/>
      <c r="CY2" s="56"/>
      <c r="CZ2" s="14" t="s">
        <v>96</v>
      </c>
      <c r="DA2" s="56"/>
      <c r="DB2" s="56"/>
      <c r="DC2" s="56"/>
      <c r="DD2" s="56"/>
      <c r="DE2" s="4"/>
      <c r="DF2" s="6"/>
      <c r="DG2" s="6"/>
    </row>
    <row r="3" spans="1:111" ht="35.25" customHeight="1">
      <c r="A3" s="7"/>
      <c r="B3" s="8"/>
      <c r="C3" s="10"/>
      <c r="D3" s="18" t="s">
        <v>219</v>
      </c>
      <c r="E3" s="31" t="s">
        <v>97</v>
      </c>
      <c r="F3" s="12" t="s">
        <v>98</v>
      </c>
      <c r="G3" s="18" t="s">
        <v>99</v>
      </c>
      <c r="H3" s="18" t="s">
        <v>99</v>
      </c>
      <c r="I3" s="10"/>
      <c r="J3" s="10"/>
      <c r="K3" s="10"/>
      <c r="L3" s="10"/>
      <c r="M3" s="9"/>
      <c r="N3" s="9"/>
      <c r="O3" s="10"/>
      <c r="P3" s="10"/>
      <c r="Q3" s="285"/>
      <c r="R3" s="44" t="s">
        <v>167</v>
      </c>
      <c r="S3" s="10"/>
      <c r="T3" s="11"/>
      <c r="U3" s="10"/>
      <c r="V3" s="10"/>
      <c r="W3" s="11"/>
      <c r="X3" s="10"/>
      <c r="Y3" s="17" t="s">
        <v>220</v>
      </c>
      <c r="Z3" s="10"/>
      <c r="AA3" s="9"/>
      <c r="AB3" s="45" t="s">
        <v>100</v>
      </c>
      <c r="AC3" s="14" t="s">
        <v>101</v>
      </c>
      <c r="AD3" s="15" t="s">
        <v>221</v>
      </c>
      <c r="AE3" s="12" t="s">
        <v>222</v>
      </c>
      <c r="AF3" s="10"/>
      <c r="AG3" s="11"/>
      <c r="AH3" s="16" t="s">
        <v>102</v>
      </c>
      <c r="AI3" s="16" t="s">
        <v>103</v>
      </c>
      <c r="AJ3" s="10"/>
      <c r="AK3" s="17" t="s">
        <v>202</v>
      </c>
      <c r="AL3" s="18" t="s">
        <v>104</v>
      </c>
      <c r="AM3" s="18" t="s">
        <v>168</v>
      </c>
      <c r="AN3" s="285"/>
      <c r="AO3" s="12" t="s">
        <v>174</v>
      </c>
      <c r="AP3" s="12" t="s">
        <v>174</v>
      </c>
      <c r="AQ3" s="11"/>
      <c r="AR3" s="10"/>
      <c r="AS3" s="70" t="s">
        <v>307</v>
      </c>
      <c r="AT3" s="19" t="s">
        <v>223</v>
      </c>
      <c r="AU3" s="12" t="s">
        <v>224</v>
      </c>
      <c r="AV3" s="12" t="s">
        <v>310</v>
      </c>
      <c r="AW3" s="9"/>
      <c r="AX3" s="15" t="s">
        <v>225</v>
      </c>
      <c r="AY3" s="10"/>
      <c r="AZ3" s="20" t="s">
        <v>226</v>
      </c>
      <c r="BA3" s="13" t="s">
        <v>227</v>
      </c>
      <c r="BB3" s="14" t="s">
        <v>233</v>
      </c>
      <c r="BC3" s="14" t="s">
        <v>234</v>
      </c>
      <c r="BD3" s="14" t="s">
        <v>235</v>
      </c>
      <c r="BE3" s="14" t="s">
        <v>236</v>
      </c>
      <c r="BF3" s="14" t="s">
        <v>237</v>
      </c>
      <c r="BG3" s="5"/>
      <c r="BH3" s="42"/>
      <c r="BI3" s="14" t="s">
        <v>237</v>
      </c>
      <c r="BJ3" s="14" t="s">
        <v>238</v>
      </c>
      <c r="BK3" s="13" t="s">
        <v>239</v>
      </c>
      <c r="BL3" s="13" t="s">
        <v>240</v>
      </c>
      <c r="BM3" s="15" t="s">
        <v>139</v>
      </c>
      <c r="BN3" s="14" t="s">
        <v>159</v>
      </c>
      <c r="BO3" s="14" t="s">
        <v>160</v>
      </c>
      <c r="BP3" s="14" t="s">
        <v>105</v>
      </c>
      <c r="BQ3" s="10"/>
      <c r="BR3" s="21" t="s">
        <v>161</v>
      </c>
      <c r="BS3" s="18" t="s">
        <v>161</v>
      </c>
      <c r="BT3" s="13" t="s">
        <v>106</v>
      </c>
      <c r="BU3" s="13" t="s">
        <v>107</v>
      </c>
      <c r="BV3" s="14" t="s">
        <v>105</v>
      </c>
      <c r="BW3" s="10"/>
      <c r="BX3" s="9"/>
      <c r="BY3" s="10"/>
      <c r="BZ3" s="10"/>
      <c r="CA3" s="12" t="s">
        <v>140</v>
      </c>
      <c r="CB3" s="22"/>
      <c r="CC3" s="20" t="s">
        <v>141</v>
      </c>
      <c r="CD3" s="21"/>
      <c r="CE3" s="23" t="s">
        <v>142</v>
      </c>
      <c r="CF3" s="31" t="s">
        <v>143</v>
      </c>
      <c r="CG3" s="15" t="s">
        <v>144</v>
      </c>
      <c r="CH3" s="15" t="s">
        <v>145</v>
      </c>
      <c r="CI3" s="15" t="s">
        <v>146</v>
      </c>
      <c r="CJ3" s="31" t="s">
        <v>144</v>
      </c>
      <c r="CK3" s="10"/>
      <c r="CL3" s="15" t="s">
        <v>163</v>
      </c>
      <c r="CM3" s="288" t="s">
        <v>175</v>
      </c>
      <c r="CN3" s="22" t="s">
        <v>169</v>
      </c>
      <c r="CO3" s="10"/>
      <c r="CP3" s="11"/>
      <c r="CQ3" s="44" t="s">
        <v>147</v>
      </c>
      <c r="CR3" s="51" t="s">
        <v>148</v>
      </c>
      <c r="CS3" s="11"/>
      <c r="CT3" s="10"/>
      <c r="CU3" s="13" t="s">
        <v>108</v>
      </c>
      <c r="CV3" s="14" t="s">
        <v>109</v>
      </c>
      <c r="CW3" s="26"/>
      <c r="CX3" s="14" t="s">
        <v>110</v>
      </c>
      <c r="CY3" s="24"/>
      <c r="CZ3" s="25"/>
      <c r="DA3" s="14" t="s">
        <v>108</v>
      </c>
      <c r="DB3" s="14" t="s">
        <v>109</v>
      </c>
      <c r="DC3" s="24"/>
      <c r="DD3" s="14" t="s">
        <v>110</v>
      </c>
      <c r="DE3" s="26"/>
      <c r="DF3" s="27"/>
      <c r="DG3" s="27"/>
    </row>
    <row r="4" spans="1:116" ht="36" customHeight="1">
      <c r="A4" s="28"/>
      <c r="B4" s="29"/>
      <c r="C4" s="10"/>
      <c r="D4" s="71"/>
      <c r="E4" s="9"/>
      <c r="F4" s="9"/>
      <c r="G4" s="9"/>
      <c r="H4" s="71"/>
      <c r="I4" s="9"/>
      <c r="J4" s="9"/>
      <c r="K4" s="9"/>
      <c r="L4" s="9"/>
      <c r="M4" s="9"/>
      <c r="N4" s="9"/>
      <c r="O4" s="9"/>
      <c r="P4" s="9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2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31" t="s">
        <v>149</v>
      </c>
      <c r="BB4" s="19" t="s">
        <v>164</v>
      </c>
      <c r="BC4" s="31" t="s">
        <v>330</v>
      </c>
      <c r="BD4" s="31" t="s">
        <v>165</v>
      </c>
      <c r="BE4" s="31" t="s">
        <v>165</v>
      </c>
      <c r="BF4" s="9"/>
      <c r="BG4" s="47" t="s">
        <v>150</v>
      </c>
      <c r="BH4" s="47" t="s">
        <v>151</v>
      </c>
      <c r="BI4" s="47" t="s">
        <v>152</v>
      </c>
      <c r="BJ4" s="31" t="s">
        <v>228</v>
      </c>
      <c r="BK4" s="31" t="s">
        <v>229</v>
      </c>
      <c r="BL4" s="9"/>
      <c r="BM4" s="9"/>
      <c r="BN4" s="31" t="s">
        <v>165</v>
      </c>
      <c r="BO4" s="31" t="s">
        <v>165</v>
      </c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289"/>
      <c r="CN4" s="9"/>
      <c r="CO4" s="9"/>
      <c r="CP4" s="9"/>
      <c r="CQ4" s="9"/>
      <c r="CR4" s="9"/>
      <c r="CS4" s="9"/>
      <c r="CT4" s="9"/>
      <c r="CU4" s="32"/>
      <c r="CV4" s="9"/>
      <c r="CW4" s="33" t="s">
        <v>108</v>
      </c>
      <c r="CX4" s="9"/>
      <c r="CY4" s="33" t="s">
        <v>108</v>
      </c>
      <c r="CZ4" s="9"/>
      <c r="DA4" s="32"/>
      <c r="DB4" s="9"/>
      <c r="DC4" s="33" t="s">
        <v>108</v>
      </c>
      <c r="DD4" s="9"/>
      <c r="DE4" s="33" t="s">
        <v>108</v>
      </c>
      <c r="DF4" s="27" t="s">
        <v>230</v>
      </c>
      <c r="DG4" s="27"/>
      <c r="DH4" s="73" t="s">
        <v>231</v>
      </c>
      <c r="DI4" s="73" t="s">
        <v>334</v>
      </c>
      <c r="DK4" s="74" t="s">
        <v>335</v>
      </c>
      <c r="DL4" s="74" t="s">
        <v>336</v>
      </c>
    </row>
    <row r="5" spans="1:254" s="83" customFormat="1" ht="32.25" customHeight="1">
      <c r="A5" s="75" t="s">
        <v>15</v>
      </c>
      <c r="B5" s="207">
        <v>38302319</v>
      </c>
      <c r="C5" s="207">
        <v>1005835</v>
      </c>
      <c r="D5" s="207">
        <v>293799</v>
      </c>
      <c r="E5" s="207">
        <v>0</v>
      </c>
      <c r="F5" s="207">
        <v>0</v>
      </c>
      <c r="G5" s="207">
        <v>712036</v>
      </c>
      <c r="H5" s="207">
        <v>0</v>
      </c>
      <c r="I5" s="207">
        <v>40998</v>
      </c>
      <c r="J5" s="207">
        <v>113807</v>
      </c>
      <c r="K5" s="207">
        <v>60425</v>
      </c>
      <c r="L5" s="207">
        <v>5004277</v>
      </c>
      <c r="M5" s="207">
        <v>13548</v>
      </c>
      <c r="N5" s="207">
        <v>0</v>
      </c>
      <c r="O5" s="207">
        <v>170378</v>
      </c>
      <c r="P5" s="207">
        <v>170378</v>
      </c>
      <c r="Q5" s="207">
        <v>0</v>
      </c>
      <c r="R5" s="207">
        <v>0</v>
      </c>
      <c r="S5" s="207">
        <v>12445475</v>
      </c>
      <c r="T5" s="207">
        <v>10558028</v>
      </c>
      <c r="U5" s="207">
        <v>1009848</v>
      </c>
      <c r="V5" s="207">
        <v>877599</v>
      </c>
      <c r="W5" s="207">
        <v>48847</v>
      </c>
      <c r="X5" s="207">
        <v>985324</v>
      </c>
      <c r="Y5" s="207">
        <v>25401</v>
      </c>
      <c r="Z5" s="207">
        <v>1463444</v>
      </c>
      <c r="AA5" s="207">
        <v>32619</v>
      </c>
      <c r="AB5" s="207">
        <v>32619</v>
      </c>
      <c r="AC5" s="207">
        <v>0</v>
      </c>
      <c r="AD5" s="207">
        <v>218421</v>
      </c>
      <c r="AE5" s="207">
        <v>770948</v>
      </c>
      <c r="AF5" s="207">
        <v>441456</v>
      </c>
      <c r="AG5" s="207">
        <v>506913</v>
      </c>
      <c r="AH5" s="207">
        <v>43975</v>
      </c>
      <c r="AI5" s="207">
        <v>462938</v>
      </c>
      <c r="AJ5" s="207">
        <v>15033658</v>
      </c>
      <c r="AK5" s="207">
        <v>3447712</v>
      </c>
      <c r="AL5" s="207">
        <v>1622612</v>
      </c>
      <c r="AM5" s="207">
        <v>1845894</v>
      </c>
      <c r="AN5" s="207">
        <v>2815180</v>
      </c>
      <c r="AO5" s="207">
        <v>854806</v>
      </c>
      <c r="AP5" s="207">
        <v>5028</v>
      </c>
      <c r="AQ5" s="207">
        <v>158430</v>
      </c>
      <c r="AR5" s="207">
        <v>0</v>
      </c>
      <c r="AS5" s="207">
        <v>1642373</v>
      </c>
      <c r="AT5" s="207">
        <v>0</v>
      </c>
      <c r="AU5" s="207">
        <v>0</v>
      </c>
      <c r="AV5" s="207">
        <v>0</v>
      </c>
      <c r="AW5" s="207">
        <v>2635257</v>
      </c>
      <c r="AX5" s="207">
        <v>2011</v>
      </c>
      <c r="AY5" s="207">
        <v>102247866</v>
      </c>
      <c r="AZ5" s="207">
        <v>99344364</v>
      </c>
      <c r="BA5" s="207">
        <v>754616</v>
      </c>
      <c r="BB5" s="207">
        <v>922947</v>
      </c>
      <c r="BC5" s="207">
        <v>609790</v>
      </c>
      <c r="BD5" s="207">
        <v>2904683</v>
      </c>
      <c r="BE5" s="207">
        <v>9446738</v>
      </c>
      <c r="BF5" s="207">
        <v>98210</v>
      </c>
      <c r="BG5" s="207">
        <v>0</v>
      </c>
      <c r="BH5" s="207">
        <v>0</v>
      </c>
      <c r="BI5" s="207">
        <v>98210</v>
      </c>
      <c r="BJ5" s="207">
        <v>17023</v>
      </c>
      <c r="BK5" s="207">
        <v>0</v>
      </c>
      <c r="BL5" s="207">
        <v>84590357</v>
      </c>
      <c r="BM5" s="207">
        <v>2903502</v>
      </c>
      <c r="BN5" s="207">
        <v>91483</v>
      </c>
      <c r="BO5" s="207">
        <v>0</v>
      </c>
      <c r="BP5" s="207">
        <v>2812019</v>
      </c>
      <c r="BQ5" s="207">
        <v>161346</v>
      </c>
      <c r="BR5" s="207">
        <v>83726</v>
      </c>
      <c r="BS5" s="207">
        <v>77620</v>
      </c>
      <c r="BT5" s="207">
        <v>74514</v>
      </c>
      <c r="BU5" s="207">
        <v>864</v>
      </c>
      <c r="BV5" s="207">
        <v>2242</v>
      </c>
      <c r="BW5" s="207">
        <v>363921</v>
      </c>
      <c r="BX5" s="207">
        <v>1315793</v>
      </c>
      <c r="BY5" s="207">
        <v>6419291</v>
      </c>
      <c r="BZ5" s="207">
        <v>5943786</v>
      </c>
      <c r="CA5" s="207">
        <v>475505</v>
      </c>
      <c r="CB5" s="207">
        <v>4399171</v>
      </c>
      <c r="CC5" s="207">
        <v>79543</v>
      </c>
      <c r="CD5" s="207">
        <v>596</v>
      </c>
      <c r="CE5" s="207">
        <v>0</v>
      </c>
      <c r="CF5" s="207">
        <v>2445761</v>
      </c>
      <c r="CG5" s="207">
        <v>0</v>
      </c>
      <c r="CH5" s="207">
        <v>0</v>
      </c>
      <c r="CI5" s="207">
        <v>0</v>
      </c>
      <c r="CJ5" s="207">
        <v>0</v>
      </c>
      <c r="CK5" s="207">
        <v>1873271</v>
      </c>
      <c r="CL5" s="207">
        <v>0</v>
      </c>
      <c r="CM5" s="207">
        <v>0</v>
      </c>
      <c r="CN5" s="207">
        <v>1873271</v>
      </c>
      <c r="CO5" s="207">
        <v>6190800</v>
      </c>
      <c r="CP5" s="207">
        <v>63500</v>
      </c>
      <c r="CQ5" s="207">
        <v>0</v>
      </c>
      <c r="CR5" s="207">
        <v>3360000</v>
      </c>
      <c r="CS5" s="207">
        <v>196418713</v>
      </c>
      <c r="CT5" s="195">
        <f aca="true" t="shared" si="0" ref="CT5:CT17">SUM(CV5,CX5)</f>
        <v>123642668</v>
      </c>
      <c r="CU5" s="196">
        <f>ROUND(CT5/CS5*100,1)</f>
        <v>62.9</v>
      </c>
      <c r="CV5" s="207">
        <v>108919338</v>
      </c>
      <c r="CW5" s="196">
        <f>ROUND(CV5/CS5*100,1)</f>
        <v>55.5</v>
      </c>
      <c r="CX5" s="207">
        <v>14723330</v>
      </c>
      <c r="CY5" s="196">
        <f>CU5-CW5</f>
        <v>7.399999999999999</v>
      </c>
      <c r="CZ5" s="195">
        <f>SUM(DB5,DD5)</f>
        <v>72776045</v>
      </c>
      <c r="DA5" s="196">
        <f>100-CU5</f>
        <v>37.1</v>
      </c>
      <c r="DB5" s="207">
        <v>19358930</v>
      </c>
      <c r="DC5" s="196">
        <f>ROUND(DB5/CS5*100,1)</f>
        <v>9.9</v>
      </c>
      <c r="DD5" s="207">
        <v>53417115</v>
      </c>
      <c r="DE5" s="196">
        <f>DA5-DC5</f>
        <v>27.200000000000003</v>
      </c>
      <c r="DF5" s="82">
        <v>201162031</v>
      </c>
      <c r="DG5" s="160">
        <v>0</v>
      </c>
      <c r="DH5" s="177">
        <v>60027623</v>
      </c>
      <c r="DI5" s="177">
        <v>64027623</v>
      </c>
      <c r="DJ5" s="160"/>
      <c r="DK5" s="162">
        <v>56042171</v>
      </c>
      <c r="DL5" s="162">
        <v>145119860</v>
      </c>
      <c r="DM5" s="162">
        <v>0</v>
      </c>
      <c r="DN5" s="160">
        <f>ROUND(DH5/CS5*100,2)</f>
        <v>30.56</v>
      </c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s="83" customFormat="1" ht="32.25" customHeight="1">
      <c r="A6" s="84" t="s">
        <v>16</v>
      </c>
      <c r="B6" s="207">
        <v>15329763</v>
      </c>
      <c r="C6" s="207">
        <v>420115</v>
      </c>
      <c r="D6" s="207">
        <v>122713</v>
      </c>
      <c r="E6" s="207">
        <v>0</v>
      </c>
      <c r="F6" s="207">
        <v>0</v>
      </c>
      <c r="G6" s="207">
        <v>297402</v>
      </c>
      <c r="H6" s="207">
        <v>0</v>
      </c>
      <c r="I6" s="207">
        <v>14505</v>
      </c>
      <c r="J6" s="207">
        <v>40254</v>
      </c>
      <c r="K6" s="207">
        <v>21268</v>
      </c>
      <c r="L6" s="207">
        <v>2135298</v>
      </c>
      <c r="M6" s="207">
        <v>17056</v>
      </c>
      <c r="N6" s="207">
        <v>0</v>
      </c>
      <c r="O6" s="207">
        <v>72728</v>
      </c>
      <c r="P6" s="207">
        <v>72728</v>
      </c>
      <c r="Q6" s="207">
        <v>0</v>
      </c>
      <c r="R6" s="207">
        <v>0</v>
      </c>
      <c r="S6" s="207">
        <v>10867728</v>
      </c>
      <c r="T6" s="207">
        <v>9324706</v>
      </c>
      <c r="U6" s="207">
        <v>1236552</v>
      </c>
      <c r="V6" s="207">
        <v>306470</v>
      </c>
      <c r="W6" s="207">
        <v>23073</v>
      </c>
      <c r="X6" s="207">
        <v>462679</v>
      </c>
      <c r="Y6" s="207">
        <v>15890</v>
      </c>
      <c r="Z6" s="207">
        <v>633827</v>
      </c>
      <c r="AA6" s="207">
        <v>1883</v>
      </c>
      <c r="AB6" s="207">
        <v>1883</v>
      </c>
      <c r="AC6" s="207">
        <v>0</v>
      </c>
      <c r="AD6" s="207">
        <v>60232</v>
      </c>
      <c r="AE6" s="207">
        <v>363722</v>
      </c>
      <c r="AF6" s="207">
        <v>207990</v>
      </c>
      <c r="AG6" s="207">
        <v>163275</v>
      </c>
      <c r="AH6" s="207">
        <v>32003</v>
      </c>
      <c r="AI6" s="207">
        <v>131272</v>
      </c>
      <c r="AJ6" s="207">
        <v>8191211</v>
      </c>
      <c r="AK6" s="207">
        <v>2178612</v>
      </c>
      <c r="AL6" s="207">
        <v>1302574</v>
      </c>
      <c r="AM6" s="207">
        <v>920049</v>
      </c>
      <c r="AN6" s="207">
        <v>1347880</v>
      </c>
      <c r="AO6" s="207">
        <v>508969</v>
      </c>
      <c r="AP6" s="207">
        <v>4718</v>
      </c>
      <c r="AQ6" s="207">
        <v>24026</v>
      </c>
      <c r="AR6" s="207">
        <v>0</v>
      </c>
      <c r="AS6" s="207">
        <v>352924</v>
      </c>
      <c r="AT6" s="207">
        <v>0</v>
      </c>
      <c r="AU6" s="207">
        <v>0</v>
      </c>
      <c r="AV6" s="207">
        <v>0</v>
      </c>
      <c r="AW6" s="207">
        <v>1469119</v>
      </c>
      <c r="AX6" s="207">
        <v>0</v>
      </c>
      <c r="AY6" s="207">
        <v>3798533</v>
      </c>
      <c r="AZ6" s="207">
        <v>3078287</v>
      </c>
      <c r="BA6" s="207">
        <v>841459</v>
      </c>
      <c r="BB6" s="207">
        <v>459721</v>
      </c>
      <c r="BC6" s="207">
        <v>292624</v>
      </c>
      <c r="BD6" s="207">
        <v>163719</v>
      </c>
      <c r="BE6" s="207">
        <v>46435</v>
      </c>
      <c r="BF6" s="207">
        <v>55295</v>
      </c>
      <c r="BG6" s="207">
        <v>0</v>
      </c>
      <c r="BH6" s="207">
        <v>0</v>
      </c>
      <c r="BI6" s="207">
        <v>55295</v>
      </c>
      <c r="BJ6" s="207">
        <v>29454</v>
      </c>
      <c r="BK6" s="207">
        <v>0</v>
      </c>
      <c r="BL6" s="207">
        <v>1189580</v>
      </c>
      <c r="BM6" s="207">
        <v>720246</v>
      </c>
      <c r="BN6" s="207">
        <v>23564</v>
      </c>
      <c r="BO6" s="207">
        <v>0</v>
      </c>
      <c r="BP6" s="207">
        <v>696682</v>
      </c>
      <c r="BQ6" s="207">
        <v>99256</v>
      </c>
      <c r="BR6" s="207">
        <v>60712</v>
      </c>
      <c r="BS6" s="207">
        <v>38544</v>
      </c>
      <c r="BT6" s="207">
        <v>35416</v>
      </c>
      <c r="BU6" s="207">
        <v>0</v>
      </c>
      <c r="BV6" s="207">
        <v>3128</v>
      </c>
      <c r="BW6" s="207">
        <v>91001</v>
      </c>
      <c r="BX6" s="207">
        <v>448076</v>
      </c>
      <c r="BY6" s="207">
        <v>2356384</v>
      </c>
      <c r="BZ6" s="207">
        <v>2274071</v>
      </c>
      <c r="CA6" s="207">
        <v>82313</v>
      </c>
      <c r="CB6" s="207">
        <v>897061</v>
      </c>
      <c r="CC6" s="207">
        <v>20641</v>
      </c>
      <c r="CD6" s="207">
        <v>128</v>
      </c>
      <c r="CE6" s="207">
        <v>0</v>
      </c>
      <c r="CF6" s="207">
        <v>730403</v>
      </c>
      <c r="CG6" s="207">
        <v>0</v>
      </c>
      <c r="CH6" s="207">
        <v>0</v>
      </c>
      <c r="CI6" s="207">
        <v>0</v>
      </c>
      <c r="CJ6" s="207">
        <v>0</v>
      </c>
      <c r="CK6" s="207">
        <v>145889</v>
      </c>
      <c r="CL6" s="207">
        <v>0</v>
      </c>
      <c r="CM6" s="207">
        <v>0</v>
      </c>
      <c r="CN6" s="207">
        <v>145889</v>
      </c>
      <c r="CO6" s="207">
        <v>3667600</v>
      </c>
      <c r="CP6" s="207">
        <v>253900</v>
      </c>
      <c r="CQ6" s="207">
        <v>0</v>
      </c>
      <c r="CR6" s="207">
        <v>1300000</v>
      </c>
      <c r="CS6" s="207">
        <v>49806041</v>
      </c>
      <c r="CT6" s="195">
        <f t="shared" si="0"/>
        <v>14460572</v>
      </c>
      <c r="CU6" s="196">
        <f aca="true" t="shared" si="1" ref="CU6:CU15">ROUND(CT6/CS6*100,1)</f>
        <v>29</v>
      </c>
      <c r="CV6" s="207">
        <v>8834565</v>
      </c>
      <c r="CW6" s="196">
        <f aca="true" t="shared" si="2" ref="CW6:CW15">ROUND(CV6/CS6*100,1)</f>
        <v>17.7</v>
      </c>
      <c r="CX6" s="207">
        <v>5626007</v>
      </c>
      <c r="CY6" s="196">
        <f>CU6-CW6</f>
        <v>11.3</v>
      </c>
      <c r="CZ6" s="195">
        <f aca="true" t="shared" si="3" ref="CZ6:CZ15">SUM(DB6,DD6)</f>
        <v>35345469</v>
      </c>
      <c r="DA6" s="196">
        <f aca="true" t="shared" si="4" ref="DA6:DA15">100-CU6</f>
        <v>71</v>
      </c>
      <c r="DB6" s="207">
        <v>7810551</v>
      </c>
      <c r="DC6" s="196">
        <f aca="true" t="shared" si="5" ref="DC6:DC15">ROUND(DB6/CS6*100,1)</f>
        <v>15.7</v>
      </c>
      <c r="DD6" s="207">
        <v>27534918</v>
      </c>
      <c r="DE6" s="196">
        <f>DA6-DC6</f>
        <v>55.3</v>
      </c>
      <c r="DF6" s="81">
        <v>51888761</v>
      </c>
      <c r="DG6" s="160">
        <v>0</v>
      </c>
      <c r="DH6" s="177">
        <v>29755301</v>
      </c>
      <c r="DI6" s="178">
        <v>31555301</v>
      </c>
      <c r="DJ6" s="160"/>
      <c r="DK6" s="163">
        <v>20011434</v>
      </c>
      <c r="DL6" s="162">
        <v>31877327</v>
      </c>
      <c r="DM6" s="162">
        <v>0</v>
      </c>
      <c r="DN6" s="160">
        <f aca="true" t="shared" si="6" ref="DN6:DN65">ROUND(DH6/CS6*100,2)</f>
        <v>59.74</v>
      </c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s="83" customFormat="1" ht="32.25" customHeight="1">
      <c r="A7" s="84" t="s">
        <v>18</v>
      </c>
      <c r="B7" s="207">
        <v>46979873</v>
      </c>
      <c r="C7" s="207">
        <v>1129268</v>
      </c>
      <c r="D7" s="207">
        <v>329853</v>
      </c>
      <c r="E7" s="207">
        <v>0</v>
      </c>
      <c r="F7" s="207">
        <v>0</v>
      </c>
      <c r="G7" s="207">
        <v>799415</v>
      </c>
      <c r="H7" s="207">
        <v>0</v>
      </c>
      <c r="I7" s="207">
        <v>45345</v>
      </c>
      <c r="J7" s="207">
        <v>125927</v>
      </c>
      <c r="K7" s="207">
        <v>67230</v>
      </c>
      <c r="L7" s="207">
        <v>5771137</v>
      </c>
      <c r="M7" s="207">
        <v>23032</v>
      </c>
      <c r="N7" s="207">
        <v>0</v>
      </c>
      <c r="O7" s="207">
        <v>190970</v>
      </c>
      <c r="P7" s="207">
        <v>190970</v>
      </c>
      <c r="Q7" s="207">
        <v>0</v>
      </c>
      <c r="R7" s="207">
        <v>0</v>
      </c>
      <c r="S7" s="207">
        <v>13344520</v>
      </c>
      <c r="T7" s="207">
        <v>10314200</v>
      </c>
      <c r="U7" s="207">
        <v>1006507</v>
      </c>
      <c r="V7" s="207">
        <v>2023813</v>
      </c>
      <c r="W7" s="207">
        <v>65197</v>
      </c>
      <c r="X7" s="207">
        <v>554245</v>
      </c>
      <c r="Y7" s="207">
        <v>27611</v>
      </c>
      <c r="Z7" s="207">
        <v>1780250</v>
      </c>
      <c r="AA7" s="207">
        <v>0</v>
      </c>
      <c r="AB7" s="207">
        <v>0</v>
      </c>
      <c r="AC7" s="207">
        <v>0</v>
      </c>
      <c r="AD7" s="207">
        <v>425078</v>
      </c>
      <c r="AE7" s="207">
        <v>883923</v>
      </c>
      <c r="AF7" s="207">
        <v>471249</v>
      </c>
      <c r="AG7" s="207">
        <v>1006676</v>
      </c>
      <c r="AH7" s="207">
        <v>63599</v>
      </c>
      <c r="AI7" s="207">
        <v>943077</v>
      </c>
      <c r="AJ7" s="207">
        <v>18437026</v>
      </c>
      <c r="AK7" s="207">
        <v>3763308</v>
      </c>
      <c r="AL7" s="207">
        <v>1218127</v>
      </c>
      <c r="AM7" s="207">
        <v>1938475</v>
      </c>
      <c r="AN7" s="207">
        <v>3681639</v>
      </c>
      <c r="AO7" s="207">
        <v>1818732</v>
      </c>
      <c r="AP7" s="207">
        <v>0</v>
      </c>
      <c r="AQ7" s="207">
        <v>132734</v>
      </c>
      <c r="AR7" s="207">
        <v>0</v>
      </c>
      <c r="AS7" s="207">
        <v>2174270</v>
      </c>
      <c r="AT7" s="207">
        <v>0</v>
      </c>
      <c r="AU7" s="207">
        <v>0</v>
      </c>
      <c r="AV7" s="207">
        <v>0</v>
      </c>
      <c r="AW7" s="207">
        <v>3645298</v>
      </c>
      <c r="AX7" s="207">
        <v>2717</v>
      </c>
      <c r="AY7" s="207">
        <v>54122081</v>
      </c>
      <c r="AZ7" s="207">
        <v>51512273</v>
      </c>
      <c r="BA7" s="207">
        <v>658514</v>
      </c>
      <c r="BB7" s="207">
        <v>967743</v>
      </c>
      <c r="BC7" s="207">
        <v>795458</v>
      </c>
      <c r="BD7" s="207">
        <v>1445026</v>
      </c>
      <c r="BE7" s="207">
        <v>16027558</v>
      </c>
      <c r="BF7" s="207">
        <v>111639</v>
      </c>
      <c r="BG7" s="207">
        <v>0</v>
      </c>
      <c r="BH7" s="207">
        <v>0</v>
      </c>
      <c r="BI7" s="207">
        <v>111639</v>
      </c>
      <c r="BJ7" s="207">
        <v>6055</v>
      </c>
      <c r="BK7" s="207">
        <v>0</v>
      </c>
      <c r="BL7" s="207">
        <v>31500280</v>
      </c>
      <c r="BM7" s="207">
        <v>2609808</v>
      </c>
      <c r="BN7" s="207">
        <v>192240</v>
      </c>
      <c r="BO7" s="207">
        <v>0</v>
      </c>
      <c r="BP7" s="207">
        <v>2417568</v>
      </c>
      <c r="BQ7" s="207">
        <v>245468</v>
      </c>
      <c r="BR7" s="207">
        <v>80518</v>
      </c>
      <c r="BS7" s="207">
        <v>164950</v>
      </c>
      <c r="BT7" s="207">
        <v>142004</v>
      </c>
      <c r="BU7" s="207">
        <v>18601</v>
      </c>
      <c r="BV7" s="207">
        <v>4345</v>
      </c>
      <c r="BW7" s="207">
        <v>84756</v>
      </c>
      <c r="BX7" s="207">
        <v>9176288</v>
      </c>
      <c r="BY7" s="207">
        <v>7470666</v>
      </c>
      <c r="BZ7" s="207">
        <v>4186034</v>
      </c>
      <c r="CA7" s="207">
        <v>3284632</v>
      </c>
      <c r="CB7" s="207">
        <v>4039857</v>
      </c>
      <c r="CC7" s="207">
        <v>116906</v>
      </c>
      <c r="CD7" s="207">
        <v>8781</v>
      </c>
      <c r="CE7" s="207">
        <v>0</v>
      </c>
      <c r="CF7" s="207">
        <v>3217408</v>
      </c>
      <c r="CG7" s="207">
        <v>22577</v>
      </c>
      <c r="CH7" s="207">
        <v>0</v>
      </c>
      <c r="CI7" s="207">
        <v>22577</v>
      </c>
      <c r="CJ7" s="207">
        <v>0</v>
      </c>
      <c r="CK7" s="207">
        <v>674185</v>
      </c>
      <c r="CL7" s="207">
        <v>0</v>
      </c>
      <c r="CM7" s="207">
        <v>0</v>
      </c>
      <c r="CN7" s="207">
        <v>674185</v>
      </c>
      <c r="CO7" s="207">
        <v>9021300</v>
      </c>
      <c r="CP7" s="207">
        <v>0</v>
      </c>
      <c r="CQ7" s="207">
        <v>0</v>
      </c>
      <c r="CR7" s="207">
        <v>4800000</v>
      </c>
      <c r="CS7" s="207">
        <v>173868482</v>
      </c>
      <c r="CT7" s="195">
        <f t="shared" si="0"/>
        <v>88374748</v>
      </c>
      <c r="CU7" s="196">
        <f t="shared" si="1"/>
        <v>50.8</v>
      </c>
      <c r="CV7" s="207">
        <v>64681778</v>
      </c>
      <c r="CW7" s="196">
        <f t="shared" si="2"/>
        <v>37.2</v>
      </c>
      <c r="CX7" s="207">
        <v>23692970</v>
      </c>
      <c r="CY7" s="196">
        <f aca="true" t="shared" si="7" ref="CY7:CY15">CU7-CW7</f>
        <v>13.599999999999994</v>
      </c>
      <c r="CZ7" s="195">
        <f t="shared" si="3"/>
        <v>85493734</v>
      </c>
      <c r="DA7" s="196">
        <f t="shared" si="4"/>
        <v>49.2</v>
      </c>
      <c r="DB7" s="207">
        <v>23098547</v>
      </c>
      <c r="DC7" s="196">
        <f t="shared" si="5"/>
        <v>13.3</v>
      </c>
      <c r="DD7" s="207">
        <v>62395187</v>
      </c>
      <c r="DE7" s="196">
        <f aca="true" t="shared" si="8" ref="DE7:DE15">DA7-DC7</f>
        <v>35.900000000000006</v>
      </c>
      <c r="DF7" s="81">
        <v>173477875</v>
      </c>
      <c r="DG7" s="160">
        <v>0</v>
      </c>
      <c r="DH7" s="177">
        <v>73105130</v>
      </c>
      <c r="DI7" s="178">
        <v>78271730</v>
      </c>
      <c r="DJ7" s="160"/>
      <c r="DK7" s="163">
        <v>73545087</v>
      </c>
      <c r="DL7" s="162">
        <v>99932788</v>
      </c>
      <c r="DM7" s="162">
        <v>0</v>
      </c>
      <c r="DN7" s="160">
        <f t="shared" si="6"/>
        <v>42.05</v>
      </c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83" customFormat="1" ht="32.25" customHeight="1">
      <c r="A8" s="84" t="s">
        <v>19</v>
      </c>
      <c r="B8" s="207">
        <v>49379584</v>
      </c>
      <c r="C8" s="207">
        <v>1304000</v>
      </c>
      <c r="D8" s="207">
        <v>357063</v>
      </c>
      <c r="E8" s="207">
        <v>0</v>
      </c>
      <c r="F8" s="207">
        <v>81580</v>
      </c>
      <c r="G8" s="207">
        <v>865357</v>
      </c>
      <c r="H8" s="207">
        <v>0</v>
      </c>
      <c r="I8" s="207">
        <v>42400</v>
      </c>
      <c r="J8" s="207">
        <v>117791</v>
      </c>
      <c r="K8" s="207">
        <v>63202</v>
      </c>
      <c r="L8" s="207">
        <v>5609944</v>
      </c>
      <c r="M8" s="207">
        <v>211676</v>
      </c>
      <c r="N8" s="207">
        <v>0</v>
      </c>
      <c r="O8" s="207">
        <v>202320</v>
      </c>
      <c r="P8" s="207">
        <v>202320</v>
      </c>
      <c r="Q8" s="207">
        <v>0</v>
      </c>
      <c r="R8" s="207">
        <v>0</v>
      </c>
      <c r="S8" s="207">
        <v>20532558</v>
      </c>
      <c r="T8" s="207">
        <v>12795462</v>
      </c>
      <c r="U8" s="207">
        <v>1277624</v>
      </c>
      <c r="V8" s="207">
        <v>6459472</v>
      </c>
      <c r="W8" s="207">
        <v>67463</v>
      </c>
      <c r="X8" s="207">
        <v>1300579</v>
      </c>
      <c r="Y8" s="207">
        <v>1279</v>
      </c>
      <c r="Z8" s="207">
        <v>2622909</v>
      </c>
      <c r="AA8" s="207">
        <v>26457</v>
      </c>
      <c r="AB8" s="207">
        <v>26457</v>
      </c>
      <c r="AC8" s="207">
        <v>0</v>
      </c>
      <c r="AD8" s="207">
        <v>443809</v>
      </c>
      <c r="AE8" s="207">
        <v>1413461</v>
      </c>
      <c r="AF8" s="207">
        <v>739182</v>
      </c>
      <c r="AG8" s="207">
        <v>655218</v>
      </c>
      <c r="AH8" s="207">
        <v>102331</v>
      </c>
      <c r="AI8" s="207">
        <v>552887</v>
      </c>
      <c r="AJ8" s="207">
        <v>22601042</v>
      </c>
      <c r="AK8" s="207">
        <v>5061312</v>
      </c>
      <c r="AL8" s="207">
        <v>191973</v>
      </c>
      <c r="AM8" s="207">
        <v>2507692</v>
      </c>
      <c r="AN8" s="207">
        <v>3600751</v>
      </c>
      <c r="AO8" s="207">
        <v>2137765</v>
      </c>
      <c r="AP8" s="207">
        <v>1430003</v>
      </c>
      <c r="AQ8" s="207">
        <v>113059</v>
      </c>
      <c r="AR8" s="207">
        <v>0</v>
      </c>
      <c r="AS8" s="207">
        <v>2073450</v>
      </c>
      <c r="AT8" s="207">
        <v>0</v>
      </c>
      <c r="AU8" s="207">
        <v>0</v>
      </c>
      <c r="AV8" s="207">
        <v>92859</v>
      </c>
      <c r="AW8" s="207">
        <v>5303831</v>
      </c>
      <c r="AX8" s="207">
        <v>0</v>
      </c>
      <c r="AY8" s="207">
        <v>13830731</v>
      </c>
      <c r="AZ8" s="207">
        <v>11214105</v>
      </c>
      <c r="BA8" s="207">
        <v>94972</v>
      </c>
      <c r="BB8" s="207">
        <v>1239812</v>
      </c>
      <c r="BC8" s="207">
        <v>784920</v>
      </c>
      <c r="BD8" s="207">
        <v>1094321</v>
      </c>
      <c r="BE8" s="207">
        <v>1279741</v>
      </c>
      <c r="BF8" s="207">
        <v>129527</v>
      </c>
      <c r="BG8" s="207">
        <v>15676</v>
      </c>
      <c r="BH8" s="207">
        <v>0</v>
      </c>
      <c r="BI8" s="207">
        <v>113851</v>
      </c>
      <c r="BJ8" s="207">
        <v>125359</v>
      </c>
      <c r="BK8" s="207">
        <v>62668</v>
      </c>
      <c r="BL8" s="207">
        <v>6402785</v>
      </c>
      <c r="BM8" s="207">
        <v>2616626</v>
      </c>
      <c r="BN8" s="207">
        <v>148593</v>
      </c>
      <c r="BO8" s="207">
        <v>0</v>
      </c>
      <c r="BP8" s="207">
        <v>2468033</v>
      </c>
      <c r="BQ8" s="207">
        <v>306772</v>
      </c>
      <c r="BR8" s="207">
        <v>110081</v>
      </c>
      <c r="BS8" s="207">
        <v>196691</v>
      </c>
      <c r="BT8" s="207">
        <v>109953</v>
      </c>
      <c r="BU8" s="207">
        <v>12759</v>
      </c>
      <c r="BV8" s="207">
        <v>73979</v>
      </c>
      <c r="BW8" s="207">
        <v>146315</v>
      </c>
      <c r="BX8" s="207">
        <v>15792598</v>
      </c>
      <c r="BY8" s="207">
        <v>12953619</v>
      </c>
      <c r="BZ8" s="207">
        <v>4862962</v>
      </c>
      <c r="CA8" s="207">
        <v>8090657</v>
      </c>
      <c r="CB8" s="207">
        <v>7320505</v>
      </c>
      <c r="CC8" s="207">
        <v>119742</v>
      </c>
      <c r="CD8" s="207">
        <v>1745</v>
      </c>
      <c r="CE8" s="207">
        <v>140300</v>
      </c>
      <c r="CF8" s="207">
        <v>3902138</v>
      </c>
      <c r="CG8" s="207">
        <v>400</v>
      </c>
      <c r="CH8" s="207">
        <v>0</v>
      </c>
      <c r="CI8" s="207">
        <v>400</v>
      </c>
      <c r="CJ8" s="207">
        <v>440000</v>
      </c>
      <c r="CK8" s="207">
        <v>2716180</v>
      </c>
      <c r="CL8" s="207">
        <v>0</v>
      </c>
      <c r="CM8" s="207">
        <v>0</v>
      </c>
      <c r="CN8" s="207">
        <v>2716180</v>
      </c>
      <c r="CO8" s="207">
        <v>8670243</v>
      </c>
      <c r="CP8" s="207">
        <v>25700</v>
      </c>
      <c r="CQ8" s="207">
        <v>0</v>
      </c>
      <c r="CR8" s="207">
        <v>4757843</v>
      </c>
      <c r="CS8" s="207">
        <v>163875143</v>
      </c>
      <c r="CT8" s="195">
        <f t="shared" si="0"/>
        <v>72393870</v>
      </c>
      <c r="CU8" s="196">
        <f t="shared" si="1"/>
        <v>44.2</v>
      </c>
      <c r="CV8" s="207">
        <v>39993294</v>
      </c>
      <c r="CW8" s="196">
        <f t="shared" si="2"/>
        <v>24.4</v>
      </c>
      <c r="CX8" s="207">
        <v>32400576</v>
      </c>
      <c r="CY8" s="196">
        <f t="shared" si="7"/>
        <v>19.800000000000004</v>
      </c>
      <c r="CZ8" s="195">
        <f t="shared" si="3"/>
        <v>91481273</v>
      </c>
      <c r="DA8" s="196">
        <f t="shared" si="4"/>
        <v>55.8</v>
      </c>
      <c r="DB8" s="207">
        <v>24119553</v>
      </c>
      <c r="DC8" s="196">
        <f t="shared" si="5"/>
        <v>14.7</v>
      </c>
      <c r="DD8" s="207">
        <v>67361720</v>
      </c>
      <c r="DE8" s="196">
        <f>DA8-DC8</f>
        <v>41.099999999999994</v>
      </c>
      <c r="DF8" s="81">
        <v>182369756</v>
      </c>
      <c r="DG8" s="160">
        <v>0</v>
      </c>
      <c r="DH8" s="177">
        <v>84839447</v>
      </c>
      <c r="DI8" s="178">
        <v>89609974</v>
      </c>
      <c r="DJ8" s="160"/>
      <c r="DK8" s="163">
        <v>101773115</v>
      </c>
      <c r="DL8" s="162">
        <v>80596641</v>
      </c>
      <c r="DM8" s="162">
        <v>0</v>
      </c>
      <c r="DN8" s="160">
        <f t="shared" si="6"/>
        <v>51.77</v>
      </c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83" customFormat="1" ht="32.25" customHeight="1">
      <c r="A9" s="88" t="s">
        <v>20</v>
      </c>
      <c r="B9" s="207">
        <v>8658900</v>
      </c>
      <c r="C9" s="207">
        <v>316054</v>
      </c>
      <c r="D9" s="207">
        <v>92318</v>
      </c>
      <c r="E9" s="207">
        <v>0</v>
      </c>
      <c r="F9" s="207">
        <v>0</v>
      </c>
      <c r="G9" s="207">
        <v>223736</v>
      </c>
      <c r="H9" s="207">
        <v>0</v>
      </c>
      <c r="I9" s="207">
        <v>7741</v>
      </c>
      <c r="J9" s="207">
        <v>21495</v>
      </c>
      <c r="K9" s="207">
        <v>11454</v>
      </c>
      <c r="L9" s="207">
        <v>1054607</v>
      </c>
      <c r="M9" s="207">
        <v>43249</v>
      </c>
      <c r="N9" s="207">
        <v>0</v>
      </c>
      <c r="O9" s="207">
        <v>53485</v>
      </c>
      <c r="P9" s="207">
        <v>53485</v>
      </c>
      <c r="Q9" s="207">
        <v>0</v>
      </c>
      <c r="R9" s="207">
        <v>0</v>
      </c>
      <c r="S9" s="207">
        <v>7991021</v>
      </c>
      <c r="T9" s="207">
        <v>6426893</v>
      </c>
      <c r="U9" s="207">
        <v>1118435</v>
      </c>
      <c r="V9" s="207">
        <v>445693</v>
      </c>
      <c r="W9" s="207">
        <v>9348</v>
      </c>
      <c r="X9" s="207">
        <v>87595</v>
      </c>
      <c r="Y9" s="207">
        <v>37705</v>
      </c>
      <c r="Z9" s="207">
        <v>334953</v>
      </c>
      <c r="AA9" s="207">
        <v>28786</v>
      </c>
      <c r="AB9" s="207">
        <v>28786</v>
      </c>
      <c r="AC9" s="207">
        <v>0</v>
      </c>
      <c r="AD9" s="207">
        <v>57080</v>
      </c>
      <c r="AE9" s="207">
        <v>181639</v>
      </c>
      <c r="AF9" s="207">
        <v>67448</v>
      </c>
      <c r="AG9" s="207">
        <v>40240</v>
      </c>
      <c r="AH9" s="207">
        <v>12387</v>
      </c>
      <c r="AI9" s="207">
        <v>27853</v>
      </c>
      <c r="AJ9" s="207">
        <v>6344303</v>
      </c>
      <c r="AK9" s="207">
        <v>509085</v>
      </c>
      <c r="AL9" s="207">
        <v>341758</v>
      </c>
      <c r="AM9" s="207">
        <v>462708</v>
      </c>
      <c r="AN9" s="207">
        <v>724697</v>
      </c>
      <c r="AO9" s="207">
        <v>404041</v>
      </c>
      <c r="AP9" s="207">
        <v>814534</v>
      </c>
      <c r="AQ9" s="207">
        <v>1911</v>
      </c>
      <c r="AR9" s="207">
        <v>0</v>
      </c>
      <c r="AS9" s="207">
        <v>2150305</v>
      </c>
      <c r="AT9" s="207">
        <v>0</v>
      </c>
      <c r="AU9" s="207">
        <v>0</v>
      </c>
      <c r="AV9" s="207">
        <v>0</v>
      </c>
      <c r="AW9" s="207">
        <v>885305</v>
      </c>
      <c r="AX9" s="207">
        <v>0</v>
      </c>
      <c r="AY9" s="207">
        <v>9209930</v>
      </c>
      <c r="AZ9" s="207">
        <v>8507111</v>
      </c>
      <c r="BA9" s="207">
        <v>195935</v>
      </c>
      <c r="BB9" s="207">
        <v>231144</v>
      </c>
      <c r="BC9" s="207">
        <v>157667</v>
      </c>
      <c r="BD9" s="207">
        <v>236336</v>
      </c>
      <c r="BE9" s="207">
        <v>466964</v>
      </c>
      <c r="BF9" s="207">
        <v>32084</v>
      </c>
      <c r="BG9" s="207">
        <v>0</v>
      </c>
      <c r="BH9" s="207">
        <v>0</v>
      </c>
      <c r="BI9" s="207">
        <v>32084</v>
      </c>
      <c r="BJ9" s="207">
        <v>0</v>
      </c>
      <c r="BK9" s="207">
        <v>0</v>
      </c>
      <c r="BL9" s="207">
        <v>7186981</v>
      </c>
      <c r="BM9" s="207">
        <v>702819</v>
      </c>
      <c r="BN9" s="207">
        <v>23970</v>
      </c>
      <c r="BO9" s="207">
        <v>0</v>
      </c>
      <c r="BP9" s="207">
        <v>678849</v>
      </c>
      <c r="BQ9" s="207">
        <v>70069</v>
      </c>
      <c r="BR9" s="207">
        <v>49266</v>
      </c>
      <c r="BS9" s="207">
        <v>20803</v>
      </c>
      <c r="BT9" s="207">
        <v>20443</v>
      </c>
      <c r="BU9" s="207">
        <v>0</v>
      </c>
      <c r="BV9" s="207">
        <v>360</v>
      </c>
      <c r="BW9" s="207">
        <v>80475</v>
      </c>
      <c r="BX9" s="207">
        <v>1674827</v>
      </c>
      <c r="BY9" s="207">
        <v>2060429</v>
      </c>
      <c r="BZ9" s="207">
        <v>1358421</v>
      </c>
      <c r="CA9" s="207">
        <v>702008</v>
      </c>
      <c r="CB9" s="207">
        <v>388022</v>
      </c>
      <c r="CC9" s="207">
        <v>17405</v>
      </c>
      <c r="CD9" s="207">
        <v>209</v>
      </c>
      <c r="CE9" s="207">
        <v>0</v>
      </c>
      <c r="CF9" s="207">
        <v>240787</v>
      </c>
      <c r="CG9" s="207">
        <v>0</v>
      </c>
      <c r="CH9" s="207">
        <v>0</v>
      </c>
      <c r="CI9" s="207">
        <v>0</v>
      </c>
      <c r="CJ9" s="207">
        <v>0</v>
      </c>
      <c r="CK9" s="207">
        <v>129621</v>
      </c>
      <c r="CL9" s="207">
        <v>0</v>
      </c>
      <c r="CM9" s="207">
        <v>0</v>
      </c>
      <c r="CN9" s="207">
        <v>129621</v>
      </c>
      <c r="CO9" s="207">
        <v>4677900</v>
      </c>
      <c r="CP9" s="207">
        <v>0</v>
      </c>
      <c r="CQ9" s="207">
        <v>0</v>
      </c>
      <c r="CR9" s="207">
        <v>956900</v>
      </c>
      <c r="CS9" s="207">
        <v>43166726</v>
      </c>
      <c r="CT9" s="195">
        <f t="shared" si="0"/>
        <v>22532843</v>
      </c>
      <c r="CU9" s="196">
        <f t="shared" si="1"/>
        <v>52.2</v>
      </c>
      <c r="CV9" s="207">
        <v>17326938</v>
      </c>
      <c r="CW9" s="196">
        <f t="shared" si="2"/>
        <v>40.1</v>
      </c>
      <c r="CX9" s="207">
        <v>5205905</v>
      </c>
      <c r="CY9" s="196">
        <f t="shared" si="7"/>
        <v>12.100000000000001</v>
      </c>
      <c r="CZ9" s="195">
        <f t="shared" si="3"/>
        <v>20633883</v>
      </c>
      <c r="DA9" s="196">
        <f t="shared" si="4"/>
        <v>47.8</v>
      </c>
      <c r="DB9" s="207">
        <v>3911797</v>
      </c>
      <c r="DC9" s="196">
        <f t="shared" si="5"/>
        <v>9.1</v>
      </c>
      <c r="DD9" s="207">
        <v>16722086</v>
      </c>
      <c r="DE9" s="196">
        <f t="shared" si="8"/>
        <v>38.699999999999996</v>
      </c>
      <c r="DF9" s="81">
        <v>43396057</v>
      </c>
      <c r="DG9" s="160">
        <v>0</v>
      </c>
      <c r="DH9" s="181">
        <v>18584954</v>
      </c>
      <c r="DI9" s="182">
        <v>19738454</v>
      </c>
      <c r="DJ9" s="160"/>
      <c r="DK9" s="163">
        <v>13292903</v>
      </c>
      <c r="DL9" s="162">
        <v>30103154</v>
      </c>
      <c r="DM9" s="162">
        <v>0</v>
      </c>
      <c r="DN9" s="160">
        <f t="shared" si="6"/>
        <v>43.05</v>
      </c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s="83" customFormat="1" ht="32.25" customHeight="1">
      <c r="A10" s="84" t="s">
        <v>21</v>
      </c>
      <c r="B10" s="207">
        <v>9399585</v>
      </c>
      <c r="C10" s="207">
        <v>454754</v>
      </c>
      <c r="D10" s="207">
        <v>130409</v>
      </c>
      <c r="E10" s="207">
        <v>0</v>
      </c>
      <c r="F10" s="207">
        <v>0</v>
      </c>
      <c r="G10" s="207">
        <v>316053</v>
      </c>
      <c r="H10" s="207">
        <v>8292</v>
      </c>
      <c r="I10" s="207">
        <v>8713</v>
      </c>
      <c r="J10" s="207">
        <v>24206</v>
      </c>
      <c r="K10" s="207">
        <v>12979</v>
      </c>
      <c r="L10" s="207">
        <v>1262011</v>
      </c>
      <c r="M10" s="207">
        <v>33433</v>
      </c>
      <c r="N10" s="207">
        <v>0</v>
      </c>
      <c r="O10" s="207">
        <v>75579</v>
      </c>
      <c r="P10" s="207">
        <v>75579</v>
      </c>
      <c r="Q10" s="207">
        <v>0</v>
      </c>
      <c r="R10" s="207">
        <v>0</v>
      </c>
      <c r="S10" s="207">
        <v>8881301</v>
      </c>
      <c r="T10" s="207">
        <v>6730020</v>
      </c>
      <c r="U10" s="207">
        <v>823185</v>
      </c>
      <c r="V10" s="207">
        <v>1328096</v>
      </c>
      <c r="W10" s="207">
        <v>13686</v>
      </c>
      <c r="X10" s="207">
        <v>47233</v>
      </c>
      <c r="Y10" s="207">
        <v>15906</v>
      </c>
      <c r="Z10" s="207">
        <v>513343</v>
      </c>
      <c r="AA10" s="207">
        <v>13957</v>
      </c>
      <c r="AB10" s="207">
        <v>13957</v>
      </c>
      <c r="AC10" s="207">
        <v>0</v>
      </c>
      <c r="AD10" s="207">
        <v>155753</v>
      </c>
      <c r="AE10" s="207">
        <v>214535</v>
      </c>
      <c r="AF10" s="207">
        <v>129098</v>
      </c>
      <c r="AG10" s="207">
        <v>52619</v>
      </c>
      <c r="AH10" s="207">
        <v>14102</v>
      </c>
      <c r="AI10" s="207">
        <v>38517</v>
      </c>
      <c r="AJ10" s="207">
        <v>5989043</v>
      </c>
      <c r="AK10" s="207">
        <v>789967</v>
      </c>
      <c r="AL10" s="207">
        <v>8886</v>
      </c>
      <c r="AM10" s="207">
        <v>547310</v>
      </c>
      <c r="AN10" s="207">
        <v>902185</v>
      </c>
      <c r="AO10" s="207">
        <v>287547</v>
      </c>
      <c r="AP10" s="207">
        <v>16048</v>
      </c>
      <c r="AQ10" s="207">
        <v>22177</v>
      </c>
      <c r="AR10" s="207">
        <v>0</v>
      </c>
      <c r="AS10" s="207">
        <v>1156708</v>
      </c>
      <c r="AT10" s="207">
        <v>0</v>
      </c>
      <c r="AU10" s="207">
        <v>0</v>
      </c>
      <c r="AV10" s="207">
        <v>931345</v>
      </c>
      <c r="AW10" s="207">
        <v>1304533</v>
      </c>
      <c r="AX10" s="207">
        <v>0</v>
      </c>
      <c r="AY10" s="207">
        <v>3990405</v>
      </c>
      <c r="AZ10" s="207">
        <v>3131036</v>
      </c>
      <c r="BA10" s="207">
        <v>4443</v>
      </c>
      <c r="BB10" s="207">
        <v>272809</v>
      </c>
      <c r="BC10" s="207">
        <v>197305</v>
      </c>
      <c r="BD10" s="207">
        <v>80542</v>
      </c>
      <c r="BE10" s="207">
        <v>267192</v>
      </c>
      <c r="BF10" s="207">
        <v>62695</v>
      </c>
      <c r="BG10" s="207">
        <v>0</v>
      </c>
      <c r="BH10" s="207">
        <v>0</v>
      </c>
      <c r="BI10" s="207">
        <v>62695</v>
      </c>
      <c r="BJ10" s="207">
        <v>815</v>
      </c>
      <c r="BK10" s="207">
        <v>0</v>
      </c>
      <c r="BL10" s="207">
        <v>2245235</v>
      </c>
      <c r="BM10" s="207">
        <v>859369</v>
      </c>
      <c r="BN10" s="207">
        <v>15245</v>
      </c>
      <c r="BO10" s="207">
        <v>0</v>
      </c>
      <c r="BP10" s="207">
        <v>844124</v>
      </c>
      <c r="BQ10" s="207">
        <v>144131</v>
      </c>
      <c r="BR10" s="207">
        <v>33802</v>
      </c>
      <c r="BS10" s="207">
        <v>110329</v>
      </c>
      <c r="BT10" s="207">
        <v>110329</v>
      </c>
      <c r="BU10" s="207">
        <v>0</v>
      </c>
      <c r="BV10" s="207">
        <v>0</v>
      </c>
      <c r="BW10" s="207">
        <v>62133</v>
      </c>
      <c r="BX10" s="207">
        <v>3049800</v>
      </c>
      <c r="BY10" s="207">
        <v>4513183</v>
      </c>
      <c r="BZ10" s="207">
        <v>1474455</v>
      </c>
      <c r="CA10" s="207">
        <v>3038728</v>
      </c>
      <c r="CB10" s="207">
        <v>1091531</v>
      </c>
      <c r="CC10" s="207">
        <v>8398</v>
      </c>
      <c r="CD10" s="207">
        <v>701</v>
      </c>
      <c r="CE10" s="207">
        <v>0</v>
      </c>
      <c r="CF10" s="207">
        <v>736131</v>
      </c>
      <c r="CG10" s="207">
        <v>13533</v>
      </c>
      <c r="CH10" s="207">
        <v>13533</v>
      </c>
      <c r="CI10" s="207">
        <v>0</v>
      </c>
      <c r="CJ10" s="207">
        <v>0</v>
      </c>
      <c r="CK10" s="207">
        <v>332768</v>
      </c>
      <c r="CL10" s="207">
        <v>0</v>
      </c>
      <c r="CM10" s="207">
        <v>0</v>
      </c>
      <c r="CN10" s="207">
        <v>332768</v>
      </c>
      <c r="CO10" s="207">
        <v>5108000</v>
      </c>
      <c r="CP10" s="207">
        <v>6000</v>
      </c>
      <c r="CQ10" s="207">
        <v>0</v>
      </c>
      <c r="CR10" s="207">
        <v>1026100</v>
      </c>
      <c r="CS10" s="207">
        <v>44778150</v>
      </c>
      <c r="CT10" s="195">
        <f t="shared" si="0"/>
        <v>22122929</v>
      </c>
      <c r="CU10" s="196">
        <f t="shared" si="1"/>
        <v>49.4</v>
      </c>
      <c r="CV10" s="207">
        <v>15173456</v>
      </c>
      <c r="CW10" s="196">
        <f t="shared" si="2"/>
        <v>33.9</v>
      </c>
      <c r="CX10" s="207">
        <v>6949473</v>
      </c>
      <c r="CY10" s="196">
        <f t="shared" si="7"/>
        <v>15.5</v>
      </c>
      <c r="CZ10" s="195">
        <f t="shared" si="3"/>
        <v>22655221</v>
      </c>
      <c r="DA10" s="196">
        <f t="shared" si="4"/>
        <v>50.6</v>
      </c>
      <c r="DB10" s="207">
        <v>5015379</v>
      </c>
      <c r="DC10" s="196">
        <f t="shared" si="5"/>
        <v>11.2</v>
      </c>
      <c r="DD10" s="207">
        <v>17639842</v>
      </c>
      <c r="DE10" s="196">
        <f t="shared" si="8"/>
        <v>39.400000000000006</v>
      </c>
      <c r="DF10" s="81">
        <v>49313226</v>
      </c>
      <c r="DG10" s="160">
        <v>0</v>
      </c>
      <c r="DH10" s="181">
        <v>22863446</v>
      </c>
      <c r="DI10" s="182">
        <v>24116746</v>
      </c>
      <c r="DJ10" s="160"/>
      <c r="DK10" s="163">
        <v>15016459</v>
      </c>
      <c r="DL10" s="162">
        <v>34296767</v>
      </c>
      <c r="DM10" s="162">
        <v>0</v>
      </c>
      <c r="DN10" s="160">
        <f t="shared" si="6"/>
        <v>51.06</v>
      </c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s="83" customFormat="1" ht="32.25" customHeight="1">
      <c r="A11" s="84" t="s">
        <v>22</v>
      </c>
      <c r="B11" s="207">
        <v>4872229</v>
      </c>
      <c r="C11" s="207">
        <v>264692</v>
      </c>
      <c r="D11" s="207">
        <v>77315</v>
      </c>
      <c r="E11" s="207">
        <v>0</v>
      </c>
      <c r="F11" s="207">
        <v>0</v>
      </c>
      <c r="G11" s="207">
        <v>187377</v>
      </c>
      <c r="H11" s="207">
        <v>0</v>
      </c>
      <c r="I11" s="207">
        <v>4576</v>
      </c>
      <c r="J11" s="207">
        <v>12696</v>
      </c>
      <c r="K11" s="207">
        <v>6674</v>
      </c>
      <c r="L11" s="207">
        <v>798447</v>
      </c>
      <c r="M11" s="207">
        <v>0</v>
      </c>
      <c r="N11" s="207">
        <v>0</v>
      </c>
      <c r="O11" s="207">
        <v>46761</v>
      </c>
      <c r="P11" s="207">
        <v>46761</v>
      </c>
      <c r="Q11" s="207">
        <v>0</v>
      </c>
      <c r="R11" s="207">
        <v>0</v>
      </c>
      <c r="S11" s="207">
        <v>10705385</v>
      </c>
      <c r="T11" s="207">
        <v>9353413</v>
      </c>
      <c r="U11" s="207">
        <v>1325564</v>
      </c>
      <c r="V11" s="207">
        <v>26408</v>
      </c>
      <c r="W11" s="207">
        <v>7250</v>
      </c>
      <c r="X11" s="207">
        <v>153775</v>
      </c>
      <c r="Y11" s="207">
        <v>3086</v>
      </c>
      <c r="Z11" s="207">
        <v>283909</v>
      </c>
      <c r="AA11" s="207">
        <v>1357</v>
      </c>
      <c r="AB11" s="207">
        <v>1357</v>
      </c>
      <c r="AC11" s="207">
        <v>0</v>
      </c>
      <c r="AD11" s="207">
        <v>106019</v>
      </c>
      <c r="AE11" s="207">
        <v>151218</v>
      </c>
      <c r="AF11" s="207">
        <v>25315</v>
      </c>
      <c r="AG11" s="207">
        <v>72201</v>
      </c>
      <c r="AH11" s="207">
        <v>12866</v>
      </c>
      <c r="AI11" s="207">
        <v>59335</v>
      </c>
      <c r="AJ11" s="207">
        <v>2796852</v>
      </c>
      <c r="AK11" s="207">
        <v>537342</v>
      </c>
      <c r="AL11" s="207">
        <v>397092</v>
      </c>
      <c r="AM11" s="207">
        <v>348188</v>
      </c>
      <c r="AN11" s="207">
        <v>512714</v>
      </c>
      <c r="AO11" s="207">
        <v>260204</v>
      </c>
      <c r="AP11" s="207">
        <v>0</v>
      </c>
      <c r="AQ11" s="207">
        <v>49931</v>
      </c>
      <c r="AR11" s="207">
        <v>0</v>
      </c>
      <c r="AS11" s="207">
        <v>129616</v>
      </c>
      <c r="AT11" s="207">
        <v>0</v>
      </c>
      <c r="AU11" s="207">
        <v>0</v>
      </c>
      <c r="AV11" s="207">
        <v>0</v>
      </c>
      <c r="AW11" s="207">
        <v>511860</v>
      </c>
      <c r="AX11" s="207">
        <v>0</v>
      </c>
      <c r="AY11" s="207">
        <v>2044023</v>
      </c>
      <c r="AZ11" s="207">
        <v>1433486</v>
      </c>
      <c r="BA11" s="207">
        <v>201671</v>
      </c>
      <c r="BB11" s="207">
        <v>173648</v>
      </c>
      <c r="BC11" s="207">
        <v>111653</v>
      </c>
      <c r="BD11" s="207">
        <v>37864</v>
      </c>
      <c r="BE11" s="207">
        <v>7758</v>
      </c>
      <c r="BF11" s="207">
        <v>110592</v>
      </c>
      <c r="BG11" s="207">
        <v>0</v>
      </c>
      <c r="BH11" s="207">
        <v>0</v>
      </c>
      <c r="BI11" s="207">
        <v>110592</v>
      </c>
      <c r="BJ11" s="207">
        <v>47032</v>
      </c>
      <c r="BK11" s="207">
        <v>0</v>
      </c>
      <c r="BL11" s="207">
        <v>743268</v>
      </c>
      <c r="BM11" s="207">
        <v>610537</v>
      </c>
      <c r="BN11" s="207">
        <v>3631</v>
      </c>
      <c r="BO11" s="207">
        <v>0</v>
      </c>
      <c r="BP11" s="207">
        <v>606906</v>
      </c>
      <c r="BQ11" s="207">
        <v>146392</v>
      </c>
      <c r="BR11" s="207">
        <v>33269</v>
      </c>
      <c r="BS11" s="207">
        <v>113123</v>
      </c>
      <c r="BT11" s="207">
        <v>111827</v>
      </c>
      <c r="BU11" s="207">
        <v>11</v>
      </c>
      <c r="BV11" s="207">
        <v>1285</v>
      </c>
      <c r="BW11" s="207">
        <v>43775</v>
      </c>
      <c r="BX11" s="207">
        <v>1088415</v>
      </c>
      <c r="BY11" s="207">
        <v>713126</v>
      </c>
      <c r="BZ11" s="207">
        <v>528454</v>
      </c>
      <c r="CA11" s="207">
        <v>184672</v>
      </c>
      <c r="CB11" s="207">
        <v>505193</v>
      </c>
      <c r="CC11" s="207">
        <v>27989</v>
      </c>
      <c r="CD11" s="207">
        <v>621</v>
      </c>
      <c r="CE11" s="207">
        <v>0</v>
      </c>
      <c r="CF11" s="207">
        <v>319809</v>
      </c>
      <c r="CG11" s="207">
        <v>1125</v>
      </c>
      <c r="CH11" s="207">
        <v>0</v>
      </c>
      <c r="CI11" s="207">
        <v>1125</v>
      </c>
      <c r="CJ11" s="207">
        <v>0</v>
      </c>
      <c r="CK11" s="207">
        <v>155649</v>
      </c>
      <c r="CL11" s="207">
        <v>0</v>
      </c>
      <c r="CM11" s="207">
        <v>0</v>
      </c>
      <c r="CN11" s="207">
        <v>155649</v>
      </c>
      <c r="CO11" s="207">
        <v>2211052</v>
      </c>
      <c r="CP11" s="207">
        <v>0</v>
      </c>
      <c r="CQ11" s="207">
        <v>0</v>
      </c>
      <c r="CR11" s="207">
        <v>738352</v>
      </c>
      <c r="CS11" s="207">
        <v>26794411</v>
      </c>
      <c r="CT11" s="195">
        <f t="shared" si="0"/>
        <v>7611066</v>
      </c>
      <c r="CU11" s="196">
        <f t="shared" si="1"/>
        <v>28.4</v>
      </c>
      <c r="CV11" s="207">
        <v>3927838</v>
      </c>
      <c r="CW11" s="196">
        <f t="shared" si="2"/>
        <v>14.7</v>
      </c>
      <c r="CX11" s="207">
        <v>3683228</v>
      </c>
      <c r="CY11" s="196">
        <f t="shared" si="7"/>
        <v>13.7</v>
      </c>
      <c r="CZ11" s="195">
        <f t="shared" si="3"/>
        <v>19183345</v>
      </c>
      <c r="DA11" s="196">
        <f t="shared" si="4"/>
        <v>71.6</v>
      </c>
      <c r="DB11" s="207">
        <v>3756132</v>
      </c>
      <c r="DC11" s="196">
        <f t="shared" si="5"/>
        <v>14</v>
      </c>
      <c r="DD11" s="207">
        <v>15427213</v>
      </c>
      <c r="DE11" s="196">
        <f>DA11-DC11</f>
        <v>57.599999999999994</v>
      </c>
      <c r="DF11" s="81">
        <v>26491473</v>
      </c>
      <c r="DG11" s="160">
        <v>0</v>
      </c>
      <c r="DH11" s="177">
        <v>16830794</v>
      </c>
      <c r="DI11" s="178">
        <v>17763791</v>
      </c>
      <c r="DJ11" s="160"/>
      <c r="DK11" s="163">
        <v>7153202</v>
      </c>
      <c r="DL11" s="162">
        <v>19338271</v>
      </c>
      <c r="DM11" s="162">
        <v>0</v>
      </c>
      <c r="DN11" s="160">
        <f t="shared" si="6"/>
        <v>62.81</v>
      </c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s="83" customFormat="1" ht="32.25" customHeight="1">
      <c r="A12" s="84" t="s">
        <v>23</v>
      </c>
      <c r="B12" s="207">
        <v>5176562</v>
      </c>
      <c r="C12" s="207">
        <v>207545</v>
      </c>
      <c r="D12" s="207">
        <v>60121</v>
      </c>
      <c r="E12" s="207">
        <v>0</v>
      </c>
      <c r="F12" s="207">
        <v>1717</v>
      </c>
      <c r="G12" s="207">
        <v>145707</v>
      </c>
      <c r="H12" s="207">
        <v>0</v>
      </c>
      <c r="I12" s="207">
        <v>4586</v>
      </c>
      <c r="J12" s="207">
        <v>12749</v>
      </c>
      <c r="K12" s="207">
        <v>6878</v>
      </c>
      <c r="L12" s="207">
        <v>621668</v>
      </c>
      <c r="M12" s="207">
        <v>0</v>
      </c>
      <c r="N12" s="207">
        <v>0</v>
      </c>
      <c r="O12" s="207">
        <v>34825</v>
      </c>
      <c r="P12" s="207">
        <v>34825</v>
      </c>
      <c r="Q12" s="207">
        <v>0</v>
      </c>
      <c r="R12" s="207">
        <v>0</v>
      </c>
      <c r="S12" s="207">
        <v>4748262</v>
      </c>
      <c r="T12" s="207">
        <v>2501354</v>
      </c>
      <c r="U12" s="207">
        <v>488076</v>
      </c>
      <c r="V12" s="207">
        <v>1758832</v>
      </c>
      <c r="W12" s="207">
        <v>5872</v>
      </c>
      <c r="X12" s="207">
        <v>157408</v>
      </c>
      <c r="Y12" s="207">
        <v>7758</v>
      </c>
      <c r="Z12" s="207">
        <v>169491</v>
      </c>
      <c r="AA12" s="207">
        <v>4645</v>
      </c>
      <c r="AB12" s="207">
        <v>3388</v>
      </c>
      <c r="AC12" s="207">
        <v>1257</v>
      </c>
      <c r="AD12" s="207">
        <v>0</v>
      </c>
      <c r="AE12" s="207">
        <v>135154</v>
      </c>
      <c r="AF12" s="207">
        <v>29692</v>
      </c>
      <c r="AG12" s="207">
        <v>731972</v>
      </c>
      <c r="AH12" s="207">
        <v>7935</v>
      </c>
      <c r="AI12" s="207">
        <v>724037</v>
      </c>
      <c r="AJ12" s="207">
        <v>2965942</v>
      </c>
      <c r="AK12" s="207">
        <v>197137</v>
      </c>
      <c r="AL12" s="207">
        <v>269788</v>
      </c>
      <c r="AM12" s="207">
        <v>304842</v>
      </c>
      <c r="AN12" s="207">
        <v>403124</v>
      </c>
      <c r="AO12" s="207">
        <v>769544</v>
      </c>
      <c r="AP12" s="207">
        <v>83423</v>
      </c>
      <c r="AQ12" s="207">
        <v>14989</v>
      </c>
      <c r="AR12" s="207">
        <v>0</v>
      </c>
      <c r="AS12" s="207">
        <v>285007</v>
      </c>
      <c r="AT12" s="207">
        <v>0</v>
      </c>
      <c r="AU12" s="207">
        <v>0</v>
      </c>
      <c r="AV12" s="207">
        <v>40949</v>
      </c>
      <c r="AW12" s="207">
        <v>590939</v>
      </c>
      <c r="AX12" s="207">
        <v>0</v>
      </c>
      <c r="AY12" s="207">
        <v>3287354</v>
      </c>
      <c r="AZ12" s="207">
        <v>2854959</v>
      </c>
      <c r="BA12" s="207">
        <v>134159</v>
      </c>
      <c r="BB12" s="207">
        <v>152421</v>
      </c>
      <c r="BC12" s="207">
        <v>87353</v>
      </c>
      <c r="BD12" s="207">
        <v>593613</v>
      </c>
      <c r="BE12" s="207">
        <v>361400</v>
      </c>
      <c r="BF12" s="207">
        <v>44983</v>
      </c>
      <c r="BG12" s="207">
        <v>842</v>
      </c>
      <c r="BH12" s="207">
        <v>0</v>
      </c>
      <c r="BI12" s="207">
        <v>44141</v>
      </c>
      <c r="BJ12" s="207">
        <v>0</v>
      </c>
      <c r="BK12" s="207">
        <v>0</v>
      </c>
      <c r="BL12" s="207">
        <v>1481030</v>
      </c>
      <c r="BM12" s="207">
        <v>432395</v>
      </c>
      <c r="BN12" s="207">
        <v>4137</v>
      </c>
      <c r="BO12" s="207">
        <v>0</v>
      </c>
      <c r="BP12" s="207">
        <v>428258</v>
      </c>
      <c r="BQ12" s="207">
        <v>57446</v>
      </c>
      <c r="BR12" s="207">
        <v>39630</v>
      </c>
      <c r="BS12" s="207">
        <v>17816</v>
      </c>
      <c r="BT12" s="207">
        <v>16599</v>
      </c>
      <c r="BU12" s="207">
        <v>0</v>
      </c>
      <c r="BV12" s="207">
        <v>1217</v>
      </c>
      <c r="BW12" s="207">
        <v>34948</v>
      </c>
      <c r="BX12" s="207">
        <v>7023698</v>
      </c>
      <c r="BY12" s="207">
        <v>2443966</v>
      </c>
      <c r="BZ12" s="207">
        <v>527920</v>
      </c>
      <c r="CA12" s="207">
        <v>1916046</v>
      </c>
      <c r="CB12" s="207">
        <v>423861</v>
      </c>
      <c r="CC12" s="207">
        <v>17419</v>
      </c>
      <c r="CD12" s="207">
        <v>56</v>
      </c>
      <c r="CE12" s="207">
        <v>0</v>
      </c>
      <c r="CF12" s="207">
        <v>131194</v>
      </c>
      <c r="CG12" s="207">
        <v>0</v>
      </c>
      <c r="CH12" s="207">
        <v>0</v>
      </c>
      <c r="CI12" s="207">
        <v>0</v>
      </c>
      <c r="CJ12" s="207">
        <v>0</v>
      </c>
      <c r="CK12" s="207">
        <v>275192</v>
      </c>
      <c r="CL12" s="207">
        <v>0</v>
      </c>
      <c r="CM12" s="207">
        <v>0</v>
      </c>
      <c r="CN12" s="207">
        <v>275192</v>
      </c>
      <c r="CO12" s="207">
        <v>2762600</v>
      </c>
      <c r="CP12" s="207">
        <v>0</v>
      </c>
      <c r="CQ12" s="207">
        <v>0</v>
      </c>
      <c r="CR12" s="207">
        <v>420000</v>
      </c>
      <c r="CS12" s="207">
        <v>30894164</v>
      </c>
      <c r="CT12" s="195">
        <f t="shared" si="0"/>
        <v>18907263</v>
      </c>
      <c r="CU12" s="196">
        <f t="shared" si="1"/>
        <v>61.2</v>
      </c>
      <c r="CV12" s="207">
        <v>6567218</v>
      </c>
      <c r="CW12" s="196">
        <f t="shared" si="2"/>
        <v>21.3</v>
      </c>
      <c r="CX12" s="207">
        <v>12340045</v>
      </c>
      <c r="CY12" s="196">
        <f t="shared" si="7"/>
        <v>39.900000000000006</v>
      </c>
      <c r="CZ12" s="195">
        <f t="shared" si="3"/>
        <v>11986901</v>
      </c>
      <c r="DA12" s="196">
        <f t="shared" si="4"/>
        <v>38.8</v>
      </c>
      <c r="DB12" s="207">
        <v>2788401</v>
      </c>
      <c r="DC12" s="196">
        <f t="shared" si="5"/>
        <v>9</v>
      </c>
      <c r="DD12" s="207">
        <v>9198500</v>
      </c>
      <c r="DE12" s="196">
        <f t="shared" si="8"/>
        <v>29.799999999999997</v>
      </c>
      <c r="DF12" s="81">
        <v>34457734</v>
      </c>
      <c r="DG12" s="160">
        <v>0</v>
      </c>
      <c r="DH12" s="177">
        <v>15242578</v>
      </c>
      <c r="DI12" s="178">
        <v>15792578</v>
      </c>
      <c r="DJ12" s="160"/>
      <c r="DK12" s="163">
        <v>16914557</v>
      </c>
      <c r="DL12" s="162">
        <v>17543177</v>
      </c>
      <c r="DM12" s="162">
        <v>0</v>
      </c>
      <c r="DN12" s="160">
        <f t="shared" si="6"/>
        <v>49.34</v>
      </c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s="83" customFormat="1" ht="32.25" customHeight="1">
      <c r="A13" s="84" t="s">
        <v>24</v>
      </c>
      <c r="B13" s="207">
        <v>6209218</v>
      </c>
      <c r="C13" s="207">
        <v>435820</v>
      </c>
      <c r="D13" s="207">
        <v>127300</v>
      </c>
      <c r="E13" s="207">
        <v>0</v>
      </c>
      <c r="F13" s="207">
        <v>0</v>
      </c>
      <c r="G13" s="207">
        <v>308520</v>
      </c>
      <c r="H13" s="207">
        <v>0</v>
      </c>
      <c r="I13" s="207">
        <v>6047</v>
      </c>
      <c r="J13" s="207">
        <v>16792</v>
      </c>
      <c r="K13" s="207">
        <v>8947</v>
      </c>
      <c r="L13" s="207">
        <v>945040</v>
      </c>
      <c r="M13" s="207">
        <v>12113</v>
      </c>
      <c r="N13" s="207">
        <v>0</v>
      </c>
      <c r="O13" s="207">
        <v>73701</v>
      </c>
      <c r="P13" s="207">
        <v>73701</v>
      </c>
      <c r="Q13" s="207">
        <v>0</v>
      </c>
      <c r="R13" s="207">
        <v>0</v>
      </c>
      <c r="S13" s="207">
        <v>10062461</v>
      </c>
      <c r="T13" s="207">
        <v>8768202</v>
      </c>
      <c r="U13" s="207">
        <v>861987</v>
      </c>
      <c r="V13" s="207">
        <v>432272</v>
      </c>
      <c r="W13" s="207">
        <v>8727</v>
      </c>
      <c r="X13" s="207">
        <v>206492</v>
      </c>
      <c r="Y13" s="207">
        <v>9683</v>
      </c>
      <c r="Z13" s="207">
        <v>311466</v>
      </c>
      <c r="AA13" s="207">
        <v>11458</v>
      </c>
      <c r="AB13" s="207">
        <v>11458</v>
      </c>
      <c r="AC13" s="207">
        <v>0</v>
      </c>
      <c r="AD13" s="207">
        <v>76479</v>
      </c>
      <c r="AE13" s="207">
        <v>127957</v>
      </c>
      <c r="AF13" s="207">
        <v>95572</v>
      </c>
      <c r="AG13" s="207">
        <v>38694</v>
      </c>
      <c r="AH13" s="207">
        <v>14701</v>
      </c>
      <c r="AI13" s="207">
        <v>23993</v>
      </c>
      <c r="AJ13" s="207">
        <v>3613161</v>
      </c>
      <c r="AK13" s="207">
        <v>481114</v>
      </c>
      <c r="AL13" s="207">
        <v>114057</v>
      </c>
      <c r="AM13" s="207">
        <v>403501</v>
      </c>
      <c r="AN13" s="207">
        <v>566210</v>
      </c>
      <c r="AO13" s="207">
        <v>606266</v>
      </c>
      <c r="AP13" s="207">
        <v>89092</v>
      </c>
      <c r="AQ13" s="207">
        <v>3207</v>
      </c>
      <c r="AR13" s="207">
        <v>0</v>
      </c>
      <c r="AS13" s="207">
        <v>781412</v>
      </c>
      <c r="AT13" s="207">
        <v>0</v>
      </c>
      <c r="AU13" s="207">
        <v>0</v>
      </c>
      <c r="AV13" s="207">
        <v>0</v>
      </c>
      <c r="AW13" s="207">
        <v>553368</v>
      </c>
      <c r="AX13" s="207">
        <v>0</v>
      </c>
      <c r="AY13" s="207">
        <v>17217556</v>
      </c>
      <c r="AZ13" s="207">
        <v>16496060</v>
      </c>
      <c r="BA13" s="207">
        <v>192050</v>
      </c>
      <c r="BB13" s="207">
        <v>201772</v>
      </c>
      <c r="BC13" s="207">
        <v>123978</v>
      </c>
      <c r="BD13" s="207">
        <v>5521757</v>
      </c>
      <c r="BE13" s="207">
        <v>1553268</v>
      </c>
      <c r="BF13" s="207">
        <v>35320</v>
      </c>
      <c r="BG13" s="207">
        <v>0</v>
      </c>
      <c r="BH13" s="207">
        <v>0</v>
      </c>
      <c r="BI13" s="207">
        <v>35320</v>
      </c>
      <c r="BJ13" s="207">
        <v>12439</v>
      </c>
      <c r="BK13" s="207">
        <v>0</v>
      </c>
      <c r="BL13" s="207">
        <v>8855476</v>
      </c>
      <c r="BM13" s="207">
        <v>721496</v>
      </c>
      <c r="BN13" s="207">
        <v>16598</v>
      </c>
      <c r="BO13" s="207">
        <v>0</v>
      </c>
      <c r="BP13" s="207">
        <v>704898</v>
      </c>
      <c r="BQ13" s="207">
        <v>392872</v>
      </c>
      <c r="BR13" s="207">
        <v>44452</v>
      </c>
      <c r="BS13" s="207">
        <v>348420</v>
      </c>
      <c r="BT13" s="207">
        <v>330264</v>
      </c>
      <c r="BU13" s="207">
        <v>0</v>
      </c>
      <c r="BV13" s="207">
        <v>18156</v>
      </c>
      <c r="BW13" s="207">
        <v>26970</v>
      </c>
      <c r="BX13" s="207">
        <v>636612</v>
      </c>
      <c r="BY13" s="207">
        <v>2961045</v>
      </c>
      <c r="BZ13" s="207">
        <v>1766787</v>
      </c>
      <c r="CA13" s="207">
        <v>1194258</v>
      </c>
      <c r="CB13" s="207">
        <v>979397</v>
      </c>
      <c r="CC13" s="207">
        <v>16743</v>
      </c>
      <c r="CD13" s="207">
        <v>136</v>
      </c>
      <c r="CE13" s="207">
        <v>0</v>
      </c>
      <c r="CF13" s="207">
        <v>745925</v>
      </c>
      <c r="CG13" s="207">
        <v>4493</v>
      </c>
      <c r="CH13" s="207">
        <v>0</v>
      </c>
      <c r="CI13" s="207">
        <v>4493</v>
      </c>
      <c r="CJ13" s="207">
        <v>0</v>
      </c>
      <c r="CK13" s="207">
        <v>212100</v>
      </c>
      <c r="CL13" s="207">
        <v>15572</v>
      </c>
      <c r="CM13" s="207">
        <v>0</v>
      </c>
      <c r="CN13" s="207">
        <v>196528</v>
      </c>
      <c r="CO13" s="207">
        <v>2760238</v>
      </c>
      <c r="CP13" s="207">
        <v>0</v>
      </c>
      <c r="CQ13" s="207">
        <v>0</v>
      </c>
      <c r="CR13" s="207">
        <v>844838</v>
      </c>
      <c r="CS13" s="207">
        <v>46941874</v>
      </c>
      <c r="CT13" s="195">
        <f t="shared" si="0"/>
        <v>26119896</v>
      </c>
      <c r="CU13" s="196">
        <f t="shared" si="1"/>
        <v>55.6</v>
      </c>
      <c r="CV13" s="207">
        <v>21231763</v>
      </c>
      <c r="CW13" s="196">
        <f t="shared" si="2"/>
        <v>45.2</v>
      </c>
      <c r="CX13" s="207">
        <v>4888133</v>
      </c>
      <c r="CY13" s="196">
        <f t="shared" si="7"/>
        <v>10.399999999999999</v>
      </c>
      <c r="CZ13" s="195">
        <f t="shared" si="3"/>
        <v>20821978</v>
      </c>
      <c r="DA13" s="196">
        <f t="shared" si="4"/>
        <v>44.4</v>
      </c>
      <c r="DB13" s="207">
        <v>4268431</v>
      </c>
      <c r="DC13" s="196">
        <f t="shared" si="5"/>
        <v>9.1</v>
      </c>
      <c r="DD13" s="207">
        <v>16553547</v>
      </c>
      <c r="DE13" s="196">
        <f t="shared" si="8"/>
        <v>35.3</v>
      </c>
      <c r="DF13" s="81">
        <v>50424281</v>
      </c>
      <c r="DG13" s="160">
        <v>0</v>
      </c>
      <c r="DH13" s="177">
        <v>18641514</v>
      </c>
      <c r="DI13" s="178">
        <v>19686910</v>
      </c>
      <c r="DJ13" s="160"/>
      <c r="DK13" s="163">
        <v>10470928</v>
      </c>
      <c r="DL13" s="162">
        <v>39953353</v>
      </c>
      <c r="DM13" s="162">
        <v>0</v>
      </c>
      <c r="DN13" s="160">
        <f>ROUND(DH13/CS13*100,2)</f>
        <v>39.71</v>
      </c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s="83" customFormat="1" ht="32.25" customHeight="1">
      <c r="A14" s="84" t="s">
        <v>111</v>
      </c>
      <c r="B14" s="207">
        <v>3712520</v>
      </c>
      <c r="C14" s="207">
        <v>247374</v>
      </c>
      <c r="D14" s="207">
        <v>72256</v>
      </c>
      <c r="E14" s="207">
        <v>0</v>
      </c>
      <c r="F14" s="207">
        <v>0</v>
      </c>
      <c r="G14" s="207">
        <v>175118</v>
      </c>
      <c r="H14" s="207">
        <v>0</v>
      </c>
      <c r="I14" s="207">
        <v>3501</v>
      </c>
      <c r="J14" s="207">
        <v>9725</v>
      </c>
      <c r="K14" s="207">
        <v>5216</v>
      </c>
      <c r="L14" s="207">
        <v>617125</v>
      </c>
      <c r="M14" s="207">
        <v>0</v>
      </c>
      <c r="N14" s="207">
        <v>0</v>
      </c>
      <c r="O14" s="207">
        <v>41839</v>
      </c>
      <c r="P14" s="207">
        <v>41839</v>
      </c>
      <c r="Q14" s="207">
        <v>0</v>
      </c>
      <c r="R14" s="207">
        <v>0</v>
      </c>
      <c r="S14" s="207">
        <v>9844197</v>
      </c>
      <c r="T14" s="207">
        <v>8707797</v>
      </c>
      <c r="U14" s="207">
        <v>700072</v>
      </c>
      <c r="V14" s="207">
        <v>436328</v>
      </c>
      <c r="W14" s="207">
        <v>3686</v>
      </c>
      <c r="X14" s="207">
        <v>13808</v>
      </c>
      <c r="Y14" s="207">
        <v>1295</v>
      </c>
      <c r="Z14" s="207">
        <v>252128</v>
      </c>
      <c r="AA14" s="207">
        <v>0</v>
      </c>
      <c r="AB14" s="207">
        <v>0</v>
      </c>
      <c r="AC14" s="207">
        <v>0</v>
      </c>
      <c r="AD14" s="207">
        <v>28500</v>
      </c>
      <c r="AE14" s="207">
        <v>160930</v>
      </c>
      <c r="AF14" s="207">
        <v>62698</v>
      </c>
      <c r="AG14" s="207">
        <v>222351</v>
      </c>
      <c r="AH14" s="207">
        <v>10675</v>
      </c>
      <c r="AI14" s="207">
        <v>211676</v>
      </c>
      <c r="AJ14" s="207">
        <v>5289357</v>
      </c>
      <c r="AK14" s="207">
        <v>198578</v>
      </c>
      <c r="AL14" s="207">
        <v>104941</v>
      </c>
      <c r="AM14" s="207">
        <v>398264</v>
      </c>
      <c r="AN14" s="207">
        <v>372983</v>
      </c>
      <c r="AO14" s="207">
        <v>502062</v>
      </c>
      <c r="AP14" s="207">
        <v>101557</v>
      </c>
      <c r="AQ14" s="207">
        <v>24212</v>
      </c>
      <c r="AR14" s="207">
        <v>0</v>
      </c>
      <c r="AS14" s="207">
        <v>260870</v>
      </c>
      <c r="AT14" s="207">
        <v>0</v>
      </c>
      <c r="AU14" s="207">
        <v>0</v>
      </c>
      <c r="AV14" s="207">
        <v>0</v>
      </c>
      <c r="AW14" s="207">
        <v>3304196</v>
      </c>
      <c r="AX14" s="207">
        <v>1480</v>
      </c>
      <c r="AY14" s="207">
        <v>3045961</v>
      </c>
      <c r="AZ14" s="207">
        <v>1967355</v>
      </c>
      <c r="BA14" s="207">
        <v>62223</v>
      </c>
      <c r="BB14" s="207">
        <v>195881</v>
      </c>
      <c r="BC14" s="207">
        <v>82748</v>
      </c>
      <c r="BD14" s="207">
        <v>336091</v>
      </c>
      <c r="BE14" s="207">
        <v>123223</v>
      </c>
      <c r="BF14" s="207">
        <v>37142</v>
      </c>
      <c r="BG14" s="207">
        <v>0</v>
      </c>
      <c r="BH14" s="207">
        <v>0</v>
      </c>
      <c r="BI14" s="207">
        <v>37142</v>
      </c>
      <c r="BJ14" s="207">
        <v>5226</v>
      </c>
      <c r="BK14" s="207">
        <v>1907</v>
      </c>
      <c r="BL14" s="207">
        <v>1122914</v>
      </c>
      <c r="BM14" s="207">
        <v>1078606</v>
      </c>
      <c r="BN14" s="207">
        <v>352268</v>
      </c>
      <c r="BO14" s="207">
        <v>0</v>
      </c>
      <c r="BP14" s="207">
        <v>726338</v>
      </c>
      <c r="BQ14" s="207">
        <v>108784</v>
      </c>
      <c r="BR14" s="207">
        <v>37832</v>
      </c>
      <c r="BS14" s="207">
        <v>70952</v>
      </c>
      <c r="BT14" s="207">
        <v>67746</v>
      </c>
      <c r="BU14" s="207">
        <v>0</v>
      </c>
      <c r="BV14" s="207">
        <v>3206</v>
      </c>
      <c r="BW14" s="207">
        <v>34378</v>
      </c>
      <c r="BX14" s="207">
        <v>625819</v>
      </c>
      <c r="BY14" s="207">
        <v>966613</v>
      </c>
      <c r="BZ14" s="207">
        <v>566541</v>
      </c>
      <c r="CA14" s="207">
        <v>400072</v>
      </c>
      <c r="CB14" s="207">
        <v>780867</v>
      </c>
      <c r="CC14" s="207">
        <v>2798</v>
      </c>
      <c r="CD14" s="207">
        <v>85</v>
      </c>
      <c r="CE14" s="207">
        <v>0</v>
      </c>
      <c r="CF14" s="207">
        <v>177261</v>
      </c>
      <c r="CG14" s="207">
        <v>0</v>
      </c>
      <c r="CH14" s="207">
        <v>0</v>
      </c>
      <c r="CI14" s="207">
        <v>0</v>
      </c>
      <c r="CJ14" s="207">
        <v>0</v>
      </c>
      <c r="CK14" s="207">
        <v>600723</v>
      </c>
      <c r="CL14" s="207">
        <v>0</v>
      </c>
      <c r="CM14" s="207">
        <v>0</v>
      </c>
      <c r="CN14" s="207">
        <v>600723</v>
      </c>
      <c r="CO14" s="207">
        <v>1912600</v>
      </c>
      <c r="CP14" s="207">
        <v>0</v>
      </c>
      <c r="CQ14" s="207">
        <v>0</v>
      </c>
      <c r="CR14" s="207">
        <v>573500</v>
      </c>
      <c r="CS14" s="207">
        <v>27751421</v>
      </c>
      <c r="CT14" s="195">
        <f t="shared" si="0"/>
        <v>11647367</v>
      </c>
      <c r="CU14" s="196">
        <f t="shared" si="1"/>
        <v>42</v>
      </c>
      <c r="CV14" s="207">
        <v>8837802</v>
      </c>
      <c r="CW14" s="196">
        <f t="shared" si="2"/>
        <v>31.8</v>
      </c>
      <c r="CX14" s="207">
        <v>2809565</v>
      </c>
      <c r="CY14" s="196">
        <f t="shared" si="7"/>
        <v>10.2</v>
      </c>
      <c r="CZ14" s="195">
        <f t="shared" si="3"/>
        <v>16104054</v>
      </c>
      <c r="DA14" s="196">
        <f t="shared" si="4"/>
        <v>58</v>
      </c>
      <c r="DB14" s="207">
        <v>2722762</v>
      </c>
      <c r="DC14" s="196">
        <f t="shared" si="5"/>
        <v>9.8</v>
      </c>
      <c r="DD14" s="207">
        <v>13381292</v>
      </c>
      <c r="DE14" s="196">
        <f t="shared" si="8"/>
        <v>48.2</v>
      </c>
      <c r="DF14" s="81">
        <v>27512525</v>
      </c>
      <c r="DG14" s="160">
        <v>0</v>
      </c>
      <c r="DH14" s="181">
        <v>14875875</v>
      </c>
      <c r="DI14" s="182">
        <v>15515875</v>
      </c>
      <c r="DJ14" s="160"/>
      <c r="DK14" s="163">
        <v>7009950</v>
      </c>
      <c r="DL14" s="162">
        <v>20502575</v>
      </c>
      <c r="DM14" s="162">
        <v>0</v>
      </c>
      <c r="DN14" s="160">
        <f t="shared" si="6"/>
        <v>53.6</v>
      </c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s="83" customFormat="1" ht="32.25" customHeight="1">
      <c r="A15" s="93" t="s">
        <v>133</v>
      </c>
      <c r="B15" s="207">
        <v>8573218</v>
      </c>
      <c r="C15" s="207">
        <v>382246</v>
      </c>
      <c r="D15" s="207">
        <v>111652</v>
      </c>
      <c r="E15" s="207">
        <v>0</v>
      </c>
      <c r="F15" s="207">
        <v>0</v>
      </c>
      <c r="G15" s="207">
        <v>270594</v>
      </c>
      <c r="H15" s="207">
        <v>0</v>
      </c>
      <c r="I15" s="207">
        <v>8845</v>
      </c>
      <c r="J15" s="207">
        <v>24626</v>
      </c>
      <c r="K15" s="207">
        <v>13583</v>
      </c>
      <c r="L15" s="207">
        <v>1081340</v>
      </c>
      <c r="M15" s="207">
        <v>12565</v>
      </c>
      <c r="N15" s="207">
        <v>0</v>
      </c>
      <c r="O15" s="207">
        <v>66439</v>
      </c>
      <c r="P15" s="207">
        <v>66439</v>
      </c>
      <c r="Q15" s="207">
        <v>0</v>
      </c>
      <c r="R15" s="207">
        <v>0</v>
      </c>
      <c r="S15" s="207">
        <v>14649806</v>
      </c>
      <c r="T15" s="207">
        <v>5484429</v>
      </c>
      <c r="U15" s="207">
        <v>913716</v>
      </c>
      <c r="V15" s="207">
        <v>8251661</v>
      </c>
      <c r="W15" s="207">
        <v>10454</v>
      </c>
      <c r="X15" s="207">
        <v>33777</v>
      </c>
      <c r="Y15" s="207">
        <v>22803</v>
      </c>
      <c r="Z15" s="207">
        <v>293790</v>
      </c>
      <c r="AA15" s="207">
        <v>2761</v>
      </c>
      <c r="AB15" s="207">
        <v>2761</v>
      </c>
      <c r="AC15" s="207">
        <v>0</v>
      </c>
      <c r="AD15" s="207">
        <v>1899</v>
      </c>
      <c r="AE15" s="207">
        <v>201421</v>
      </c>
      <c r="AF15" s="207">
        <v>87709</v>
      </c>
      <c r="AG15" s="207">
        <v>120095</v>
      </c>
      <c r="AH15" s="207">
        <v>19227</v>
      </c>
      <c r="AI15" s="207">
        <v>100868</v>
      </c>
      <c r="AJ15" s="207">
        <v>17426222</v>
      </c>
      <c r="AK15" s="207">
        <v>315688</v>
      </c>
      <c r="AL15" s="207">
        <v>316078</v>
      </c>
      <c r="AM15" s="207">
        <v>441329</v>
      </c>
      <c r="AN15" s="207">
        <v>597070</v>
      </c>
      <c r="AO15" s="207">
        <v>693711</v>
      </c>
      <c r="AP15" s="207">
        <v>168605</v>
      </c>
      <c r="AQ15" s="207">
        <v>941728</v>
      </c>
      <c r="AR15" s="207">
        <v>0</v>
      </c>
      <c r="AS15" s="207">
        <v>264302</v>
      </c>
      <c r="AT15" s="207">
        <v>0</v>
      </c>
      <c r="AU15" s="207">
        <v>0</v>
      </c>
      <c r="AV15" s="207">
        <v>0</v>
      </c>
      <c r="AW15" s="207">
        <v>13630185</v>
      </c>
      <c r="AX15" s="207">
        <v>0</v>
      </c>
      <c r="AY15" s="207">
        <v>53875588</v>
      </c>
      <c r="AZ15" s="207">
        <v>52574232</v>
      </c>
      <c r="BA15" s="207">
        <v>196207</v>
      </c>
      <c r="BB15" s="207">
        <v>210816</v>
      </c>
      <c r="BC15" s="207">
        <v>132450</v>
      </c>
      <c r="BD15" s="207">
        <v>4032964</v>
      </c>
      <c r="BE15" s="207">
        <v>229274</v>
      </c>
      <c r="BF15" s="207">
        <v>30772</v>
      </c>
      <c r="BG15" s="207">
        <v>0</v>
      </c>
      <c r="BH15" s="207">
        <v>0</v>
      </c>
      <c r="BI15" s="207">
        <v>30772</v>
      </c>
      <c r="BJ15" s="207">
        <v>40226</v>
      </c>
      <c r="BK15" s="207">
        <v>0</v>
      </c>
      <c r="BL15" s="207">
        <v>47701523</v>
      </c>
      <c r="BM15" s="207">
        <v>1301356</v>
      </c>
      <c r="BN15" s="207">
        <v>229990</v>
      </c>
      <c r="BO15" s="207">
        <v>0</v>
      </c>
      <c r="BP15" s="207">
        <v>1071366</v>
      </c>
      <c r="BQ15" s="207">
        <v>143434</v>
      </c>
      <c r="BR15" s="207">
        <v>84377</v>
      </c>
      <c r="BS15" s="207">
        <v>59057</v>
      </c>
      <c r="BT15" s="207">
        <v>49667</v>
      </c>
      <c r="BU15" s="207">
        <v>298</v>
      </c>
      <c r="BV15" s="207">
        <v>9092</v>
      </c>
      <c r="BW15" s="207">
        <v>136235</v>
      </c>
      <c r="BX15" s="207">
        <v>8828573</v>
      </c>
      <c r="BY15" s="207">
        <v>4366163</v>
      </c>
      <c r="BZ15" s="207">
        <v>2123046</v>
      </c>
      <c r="CA15" s="207">
        <v>2243117</v>
      </c>
      <c r="CB15" s="207">
        <v>2078909</v>
      </c>
      <c r="CC15" s="207">
        <v>27048</v>
      </c>
      <c r="CD15" s="207">
        <v>94</v>
      </c>
      <c r="CE15" s="207">
        <v>0</v>
      </c>
      <c r="CF15" s="207">
        <v>748272</v>
      </c>
      <c r="CG15" s="207">
        <v>2444</v>
      </c>
      <c r="CH15" s="207">
        <v>0</v>
      </c>
      <c r="CI15" s="207">
        <v>2444</v>
      </c>
      <c r="CJ15" s="207">
        <v>0</v>
      </c>
      <c r="CK15" s="207">
        <v>1301051</v>
      </c>
      <c r="CL15" s="207">
        <v>0</v>
      </c>
      <c r="CM15" s="207">
        <v>0</v>
      </c>
      <c r="CN15" s="207">
        <v>1301051</v>
      </c>
      <c r="CO15" s="207">
        <v>1587739</v>
      </c>
      <c r="CP15" s="207">
        <v>0</v>
      </c>
      <c r="CQ15" s="207">
        <v>0</v>
      </c>
      <c r="CR15" s="207">
        <v>815639</v>
      </c>
      <c r="CS15" s="207">
        <v>113731270</v>
      </c>
      <c r="CT15" s="195">
        <f t="shared" si="0"/>
        <v>94394398</v>
      </c>
      <c r="CU15" s="196">
        <f t="shared" si="1"/>
        <v>83</v>
      </c>
      <c r="CV15" s="207">
        <v>79220210</v>
      </c>
      <c r="CW15" s="196">
        <f t="shared" si="2"/>
        <v>69.7</v>
      </c>
      <c r="CX15" s="207">
        <v>15174188</v>
      </c>
      <c r="CY15" s="196">
        <f t="shared" si="7"/>
        <v>13.299999999999997</v>
      </c>
      <c r="CZ15" s="195">
        <f t="shared" si="3"/>
        <v>19336872</v>
      </c>
      <c r="DA15" s="196">
        <f t="shared" si="4"/>
        <v>17</v>
      </c>
      <c r="DB15" s="207">
        <v>3563612</v>
      </c>
      <c r="DC15" s="196">
        <f t="shared" si="5"/>
        <v>3.1</v>
      </c>
      <c r="DD15" s="207">
        <v>15773260</v>
      </c>
      <c r="DE15" s="196">
        <f t="shared" si="8"/>
        <v>13.9</v>
      </c>
      <c r="DF15" s="81">
        <v>140078843</v>
      </c>
      <c r="DG15" s="160">
        <v>0</v>
      </c>
      <c r="DH15" s="181">
        <v>24357175</v>
      </c>
      <c r="DI15" s="178">
        <v>25406638</v>
      </c>
      <c r="DJ15" s="160"/>
      <c r="DK15" s="163">
        <v>29734082</v>
      </c>
      <c r="DL15" s="162">
        <v>110344761</v>
      </c>
      <c r="DM15" s="162">
        <v>0</v>
      </c>
      <c r="DN15" s="160">
        <f t="shared" si="6"/>
        <v>21.42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s="83" customFormat="1" ht="32.25" customHeight="1">
      <c r="A16" s="84" t="s">
        <v>134</v>
      </c>
      <c r="B16" s="207">
        <v>5555063</v>
      </c>
      <c r="C16" s="207">
        <v>340677</v>
      </c>
      <c r="D16" s="207">
        <v>99510</v>
      </c>
      <c r="E16" s="207">
        <v>0</v>
      </c>
      <c r="F16" s="207">
        <v>0</v>
      </c>
      <c r="G16" s="207">
        <v>241167</v>
      </c>
      <c r="H16" s="207">
        <v>0</v>
      </c>
      <c r="I16" s="207">
        <v>6498</v>
      </c>
      <c r="J16" s="207">
        <v>18035</v>
      </c>
      <c r="K16" s="207">
        <v>9538</v>
      </c>
      <c r="L16" s="207">
        <v>986478</v>
      </c>
      <c r="M16" s="207">
        <v>28972</v>
      </c>
      <c r="N16" s="207">
        <v>0</v>
      </c>
      <c r="O16" s="207">
        <v>57537</v>
      </c>
      <c r="P16" s="207">
        <v>57537</v>
      </c>
      <c r="Q16" s="207">
        <v>0</v>
      </c>
      <c r="R16" s="207">
        <v>0</v>
      </c>
      <c r="S16" s="207">
        <v>10902907</v>
      </c>
      <c r="T16" s="207">
        <v>9904853</v>
      </c>
      <c r="U16" s="207">
        <v>795388</v>
      </c>
      <c r="V16" s="207">
        <v>202666</v>
      </c>
      <c r="W16" s="207">
        <v>7037</v>
      </c>
      <c r="X16" s="207">
        <v>110214</v>
      </c>
      <c r="Y16" s="207">
        <v>266</v>
      </c>
      <c r="Z16" s="207">
        <v>305061</v>
      </c>
      <c r="AA16" s="207">
        <v>24150</v>
      </c>
      <c r="AB16" s="207">
        <v>24150</v>
      </c>
      <c r="AC16" s="207">
        <v>0</v>
      </c>
      <c r="AD16" s="207">
        <v>29866</v>
      </c>
      <c r="AE16" s="207">
        <v>129685</v>
      </c>
      <c r="AF16" s="207">
        <v>121360</v>
      </c>
      <c r="AG16" s="207">
        <v>39580</v>
      </c>
      <c r="AH16" s="207">
        <v>18591</v>
      </c>
      <c r="AI16" s="207">
        <v>20989</v>
      </c>
      <c r="AJ16" s="207">
        <v>4201882</v>
      </c>
      <c r="AK16" s="207">
        <v>338380</v>
      </c>
      <c r="AL16" s="207">
        <v>425241</v>
      </c>
      <c r="AM16" s="207">
        <v>477168</v>
      </c>
      <c r="AN16" s="207">
        <v>585792</v>
      </c>
      <c r="AO16" s="207">
        <v>866557</v>
      </c>
      <c r="AP16" s="207">
        <v>279262</v>
      </c>
      <c r="AQ16" s="207">
        <v>70610</v>
      </c>
      <c r="AR16" s="207">
        <v>0</v>
      </c>
      <c r="AS16" s="207">
        <v>259971</v>
      </c>
      <c r="AT16" s="207">
        <v>0</v>
      </c>
      <c r="AU16" s="207">
        <v>0</v>
      </c>
      <c r="AV16" s="207">
        <v>0</v>
      </c>
      <c r="AW16" s="207">
        <v>874316</v>
      </c>
      <c r="AX16" s="207">
        <v>0</v>
      </c>
      <c r="AY16" s="207">
        <v>4499789</v>
      </c>
      <c r="AZ16" s="207">
        <v>3954143</v>
      </c>
      <c r="BA16" s="207">
        <v>229731</v>
      </c>
      <c r="BB16" s="207">
        <v>238584</v>
      </c>
      <c r="BC16" s="207">
        <v>129214</v>
      </c>
      <c r="BD16" s="207">
        <v>506060</v>
      </c>
      <c r="BE16" s="207">
        <v>1185393</v>
      </c>
      <c r="BF16" s="207">
        <v>29849</v>
      </c>
      <c r="BG16" s="207">
        <v>0</v>
      </c>
      <c r="BH16" s="207">
        <v>0</v>
      </c>
      <c r="BI16" s="207">
        <v>29849</v>
      </c>
      <c r="BJ16" s="207">
        <v>0</v>
      </c>
      <c r="BK16" s="207">
        <v>0</v>
      </c>
      <c r="BL16" s="207">
        <v>1635312</v>
      </c>
      <c r="BM16" s="207">
        <v>545646</v>
      </c>
      <c r="BN16" s="207">
        <v>5163</v>
      </c>
      <c r="BO16" s="207">
        <v>0</v>
      </c>
      <c r="BP16" s="207">
        <v>540483</v>
      </c>
      <c r="BQ16" s="207">
        <v>92501</v>
      </c>
      <c r="BR16" s="207">
        <v>77970</v>
      </c>
      <c r="BS16" s="207">
        <v>14531</v>
      </c>
      <c r="BT16" s="207">
        <v>14531</v>
      </c>
      <c r="BU16" s="207">
        <v>0</v>
      </c>
      <c r="BV16" s="207">
        <v>0</v>
      </c>
      <c r="BW16" s="207">
        <v>10875</v>
      </c>
      <c r="BX16" s="207">
        <v>713911</v>
      </c>
      <c r="BY16" s="207">
        <v>2086711</v>
      </c>
      <c r="BZ16" s="207">
        <v>1718798</v>
      </c>
      <c r="CA16" s="207">
        <v>367913</v>
      </c>
      <c r="CB16" s="207">
        <v>674493</v>
      </c>
      <c r="CC16" s="207">
        <v>20743</v>
      </c>
      <c r="CD16" s="207">
        <v>48</v>
      </c>
      <c r="CE16" s="207">
        <v>0</v>
      </c>
      <c r="CF16" s="207">
        <v>178456</v>
      </c>
      <c r="CG16" s="207">
        <v>4749</v>
      </c>
      <c r="CH16" s="207">
        <v>2650</v>
      </c>
      <c r="CI16" s="207">
        <v>2099</v>
      </c>
      <c r="CJ16" s="207">
        <v>0</v>
      </c>
      <c r="CK16" s="207">
        <v>470497</v>
      </c>
      <c r="CL16" s="207">
        <v>0</v>
      </c>
      <c r="CM16" s="207">
        <v>0</v>
      </c>
      <c r="CN16" s="207">
        <v>470497</v>
      </c>
      <c r="CO16" s="207">
        <v>4058700</v>
      </c>
      <c r="CP16" s="207">
        <v>0</v>
      </c>
      <c r="CQ16" s="207">
        <v>0</v>
      </c>
      <c r="CR16" s="207">
        <v>814100</v>
      </c>
      <c r="CS16" s="207">
        <v>34731756</v>
      </c>
      <c r="CT16" s="195">
        <f t="shared" si="0"/>
        <v>13649645</v>
      </c>
      <c r="CU16" s="196">
        <f>ROUND(CT16/CS16*100,1)</f>
        <v>39.3</v>
      </c>
      <c r="CV16" s="207">
        <v>9645963</v>
      </c>
      <c r="CW16" s="196">
        <f>ROUND(CV16/CS16*100,1)</f>
        <v>27.8</v>
      </c>
      <c r="CX16" s="207">
        <v>4003682</v>
      </c>
      <c r="CY16" s="196">
        <f>CU16-CW16</f>
        <v>11.499999999999996</v>
      </c>
      <c r="CZ16" s="195">
        <f>SUM(DB16,DD16)</f>
        <v>21082111</v>
      </c>
      <c r="DA16" s="196">
        <f>100-CU16</f>
        <v>60.7</v>
      </c>
      <c r="DB16" s="207">
        <v>4139971</v>
      </c>
      <c r="DC16" s="196">
        <f>ROUND(DB16/CS16*100,1)</f>
        <v>11.9</v>
      </c>
      <c r="DD16" s="207">
        <v>16942140</v>
      </c>
      <c r="DE16" s="196">
        <f>DA16-DC16</f>
        <v>48.800000000000004</v>
      </c>
      <c r="DF16" s="81">
        <v>32764051</v>
      </c>
      <c r="DG16" s="160">
        <v>0</v>
      </c>
      <c r="DH16" s="177">
        <v>18936317</v>
      </c>
      <c r="DI16" s="178">
        <v>19952217</v>
      </c>
      <c r="DJ16" s="160"/>
      <c r="DK16" s="163">
        <v>9549512</v>
      </c>
      <c r="DL16" s="162">
        <v>23214539</v>
      </c>
      <c r="DM16" s="162">
        <v>0</v>
      </c>
      <c r="DN16" s="160">
        <f t="shared" si="6"/>
        <v>54.52</v>
      </c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s="83" customFormat="1" ht="32.25" customHeight="1" thickBot="1">
      <c r="A17" s="84" t="s">
        <v>136</v>
      </c>
      <c r="B17" s="208">
        <v>4110978</v>
      </c>
      <c r="C17" s="208">
        <v>180491</v>
      </c>
      <c r="D17" s="208">
        <v>52720</v>
      </c>
      <c r="E17" s="208">
        <v>0</v>
      </c>
      <c r="F17" s="208">
        <v>0</v>
      </c>
      <c r="G17" s="208">
        <v>127771</v>
      </c>
      <c r="H17" s="208">
        <v>0</v>
      </c>
      <c r="I17" s="208">
        <v>3291</v>
      </c>
      <c r="J17" s="208">
        <v>9143</v>
      </c>
      <c r="K17" s="208">
        <v>4879</v>
      </c>
      <c r="L17" s="208">
        <v>544786</v>
      </c>
      <c r="M17" s="208">
        <v>1516</v>
      </c>
      <c r="N17" s="208">
        <v>0</v>
      </c>
      <c r="O17" s="208">
        <v>30536</v>
      </c>
      <c r="P17" s="208">
        <v>30536</v>
      </c>
      <c r="Q17" s="208">
        <v>0</v>
      </c>
      <c r="R17" s="208">
        <v>0</v>
      </c>
      <c r="S17" s="208">
        <v>3370256</v>
      </c>
      <c r="T17" s="208">
        <v>2682725</v>
      </c>
      <c r="U17" s="208">
        <v>374723</v>
      </c>
      <c r="V17" s="208">
        <v>312808</v>
      </c>
      <c r="W17" s="208">
        <v>5089</v>
      </c>
      <c r="X17" s="208">
        <v>19834</v>
      </c>
      <c r="Y17" s="208">
        <v>14939</v>
      </c>
      <c r="Z17" s="208">
        <v>253228</v>
      </c>
      <c r="AA17" s="208">
        <v>12580</v>
      </c>
      <c r="AB17" s="208">
        <v>12580</v>
      </c>
      <c r="AC17" s="208">
        <v>0</v>
      </c>
      <c r="AD17" s="208">
        <v>82641</v>
      </c>
      <c r="AE17" s="208">
        <v>71273</v>
      </c>
      <c r="AF17" s="208">
        <v>86734</v>
      </c>
      <c r="AG17" s="208">
        <v>20660</v>
      </c>
      <c r="AH17" s="208">
        <v>6696</v>
      </c>
      <c r="AI17" s="208">
        <v>13964</v>
      </c>
      <c r="AJ17" s="208">
        <v>1532601</v>
      </c>
      <c r="AK17" s="208">
        <v>106585</v>
      </c>
      <c r="AL17" s="208">
        <v>49620</v>
      </c>
      <c r="AM17" s="208">
        <v>186858</v>
      </c>
      <c r="AN17" s="208">
        <v>374796</v>
      </c>
      <c r="AO17" s="208">
        <v>285486</v>
      </c>
      <c r="AP17" s="208">
        <v>2260</v>
      </c>
      <c r="AQ17" s="208">
        <v>16947</v>
      </c>
      <c r="AR17" s="208">
        <v>0</v>
      </c>
      <c r="AS17" s="208">
        <v>129326</v>
      </c>
      <c r="AT17" s="208">
        <v>0</v>
      </c>
      <c r="AU17" s="208">
        <v>0</v>
      </c>
      <c r="AV17" s="208">
        <v>0</v>
      </c>
      <c r="AW17" s="208">
        <v>379335</v>
      </c>
      <c r="AX17" s="208">
        <v>0</v>
      </c>
      <c r="AY17" s="208">
        <v>11688255</v>
      </c>
      <c r="AZ17" s="208">
        <v>11300145</v>
      </c>
      <c r="BA17" s="208">
        <v>25138</v>
      </c>
      <c r="BB17" s="208">
        <v>92873</v>
      </c>
      <c r="BC17" s="208">
        <v>81624</v>
      </c>
      <c r="BD17" s="208">
        <v>595395</v>
      </c>
      <c r="BE17" s="208">
        <v>0</v>
      </c>
      <c r="BF17" s="208">
        <v>16314</v>
      </c>
      <c r="BG17" s="208">
        <v>0</v>
      </c>
      <c r="BH17" s="208">
        <v>0</v>
      </c>
      <c r="BI17" s="208">
        <v>16314</v>
      </c>
      <c r="BJ17" s="208">
        <v>0</v>
      </c>
      <c r="BK17" s="208">
        <v>0</v>
      </c>
      <c r="BL17" s="208">
        <v>10488801</v>
      </c>
      <c r="BM17" s="208">
        <v>388110</v>
      </c>
      <c r="BN17" s="208">
        <v>6344</v>
      </c>
      <c r="BO17" s="208">
        <v>0</v>
      </c>
      <c r="BP17" s="208">
        <v>381766</v>
      </c>
      <c r="BQ17" s="208">
        <v>37826</v>
      </c>
      <c r="BR17" s="208">
        <v>23193</v>
      </c>
      <c r="BS17" s="208">
        <v>14633</v>
      </c>
      <c r="BT17" s="208">
        <v>13406</v>
      </c>
      <c r="BU17" s="208">
        <v>0</v>
      </c>
      <c r="BV17" s="208">
        <v>1227</v>
      </c>
      <c r="BW17" s="208">
        <v>12399</v>
      </c>
      <c r="BX17" s="208">
        <v>2099665</v>
      </c>
      <c r="BY17" s="208">
        <v>705165</v>
      </c>
      <c r="BZ17" s="208">
        <v>454798</v>
      </c>
      <c r="CA17" s="208">
        <v>250367</v>
      </c>
      <c r="CB17" s="208">
        <v>253215</v>
      </c>
      <c r="CC17" s="208">
        <v>7022</v>
      </c>
      <c r="CD17" s="208">
        <v>39</v>
      </c>
      <c r="CE17" s="208">
        <v>0</v>
      </c>
      <c r="CF17" s="208">
        <v>84502</v>
      </c>
      <c r="CG17" s="208">
        <v>0</v>
      </c>
      <c r="CH17" s="208">
        <v>0</v>
      </c>
      <c r="CI17" s="208">
        <v>0</v>
      </c>
      <c r="CJ17" s="208">
        <v>0</v>
      </c>
      <c r="CK17" s="208">
        <v>161652</v>
      </c>
      <c r="CL17" s="208">
        <v>0</v>
      </c>
      <c r="CM17" s="208">
        <v>0</v>
      </c>
      <c r="CN17" s="208">
        <v>161652</v>
      </c>
      <c r="CO17" s="208">
        <v>1292100</v>
      </c>
      <c r="CP17" s="208">
        <v>0</v>
      </c>
      <c r="CQ17" s="208">
        <v>0</v>
      </c>
      <c r="CR17" s="208">
        <v>453800</v>
      </c>
      <c r="CS17" s="208">
        <v>26193954</v>
      </c>
      <c r="CT17" s="198">
        <f t="shared" si="0"/>
        <v>16965959</v>
      </c>
      <c r="CU17" s="199">
        <f>ROUND(CT17/CS17*100,1)</f>
        <v>64.8</v>
      </c>
      <c r="CV17" s="208">
        <v>14049037</v>
      </c>
      <c r="CW17" s="199">
        <f>ROUND(CV17/CS17*100,1)</f>
        <v>53.6</v>
      </c>
      <c r="CX17" s="208">
        <v>2916922</v>
      </c>
      <c r="CY17" s="199">
        <f>CU17-CW17</f>
        <v>11.199999999999996</v>
      </c>
      <c r="CZ17" s="198">
        <f>SUM(DB17,DD17)</f>
        <v>9227995</v>
      </c>
      <c r="DA17" s="199">
        <f>100-CU17</f>
        <v>35.2</v>
      </c>
      <c r="DB17" s="208">
        <v>1506246</v>
      </c>
      <c r="DC17" s="199">
        <f>ROUND(DB17/CS17*100,1)</f>
        <v>5.8</v>
      </c>
      <c r="DD17" s="208">
        <v>7721749</v>
      </c>
      <c r="DE17" s="199">
        <f>DA17-DC17</f>
        <v>29.400000000000002</v>
      </c>
      <c r="DF17" s="81">
        <v>27543813</v>
      </c>
      <c r="DG17" s="160"/>
      <c r="DH17" s="177">
        <v>8596819</v>
      </c>
      <c r="DI17" s="178">
        <v>9118419</v>
      </c>
      <c r="DJ17" s="160"/>
      <c r="DK17" s="163">
        <v>7255138</v>
      </c>
      <c r="DL17" s="162">
        <v>20288675</v>
      </c>
      <c r="DM17" s="162">
        <v>0</v>
      </c>
      <c r="DN17" s="160">
        <f t="shared" si="6"/>
        <v>32.82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s="83" customFormat="1" ht="32.25" customHeight="1" thickBot="1" thickTop="1">
      <c r="A18" s="201" t="s">
        <v>112</v>
      </c>
      <c r="B18" s="202">
        <f>SUM(B5:B17)</f>
        <v>206259812</v>
      </c>
      <c r="C18" s="202">
        <f>SUM(C5:C17)</f>
        <v>6688871</v>
      </c>
      <c r="D18" s="202">
        <f>SUM(D5:D17)</f>
        <v>1927029</v>
      </c>
      <c r="E18" s="189">
        <f>SUM(E5:E17)</f>
        <v>0</v>
      </c>
      <c r="F18" s="209">
        <f aca="true" t="shared" si="9" ref="F18:O18">SUM(F5:F17)</f>
        <v>83297</v>
      </c>
      <c r="G18" s="209">
        <f t="shared" si="9"/>
        <v>4670253</v>
      </c>
      <c r="H18" s="209">
        <f t="shared" si="9"/>
        <v>8292</v>
      </c>
      <c r="I18" s="209">
        <f t="shared" si="9"/>
        <v>197046</v>
      </c>
      <c r="J18" s="209">
        <f t="shared" si="9"/>
        <v>547246</v>
      </c>
      <c r="K18" s="209">
        <f t="shared" si="9"/>
        <v>292273</v>
      </c>
      <c r="L18" s="209">
        <f t="shared" si="9"/>
        <v>26432158</v>
      </c>
      <c r="M18" s="209">
        <f t="shared" si="9"/>
        <v>397160</v>
      </c>
      <c r="N18" s="209">
        <f t="shared" si="9"/>
        <v>0</v>
      </c>
      <c r="O18" s="209">
        <f t="shared" si="9"/>
        <v>1117098</v>
      </c>
      <c r="P18" s="189">
        <f>SUM(P5:P17)</f>
        <v>1117098</v>
      </c>
      <c r="Q18" s="209">
        <f aca="true" t="shared" si="10" ref="Q18:AA18">SUM(Q5:Q17)</f>
        <v>0</v>
      </c>
      <c r="R18" s="209">
        <f t="shared" si="10"/>
        <v>0</v>
      </c>
      <c r="S18" s="209">
        <f t="shared" si="10"/>
        <v>138345877</v>
      </c>
      <c r="T18" s="209">
        <f t="shared" si="10"/>
        <v>103552082</v>
      </c>
      <c r="U18" s="209">
        <f t="shared" si="10"/>
        <v>11931677</v>
      </c>
      <c r="V18" s="209">
        <f t="shared" si="10"/>
        <v>22862118</v>
      </c>
      <c r="W18" s="209">
        <f t="shared" si="10"/>
        <v>275729</v>
      </c>
      <c r="X18" s="209">
        <f t="shared" si="10"/>
        <v>4132963</v>
      </c>
      <c r="Y18" s="209">
        <f t="shared" si="10"/>
        <v>183622</v>
      </c>
      <c r="Z18" s="209">
        <f>SUM(Z5:Z17)</f>
        <v>9217799</v>
      </c>
      <c r="AA18" s="209">
        <f t="shared" si="10"/>
        <v>160653</v>
      </c>
      <c r="AB18" s="209">
        <f>SUM(AB5:AB17)</f>
        <v>159396</v>
      </c>
      <c r="AC18" s="209">
        <f aca="true" t="shared" si="11" ref="AC18:CN18">SUM(AC5:AC17)</f>
        <v>1257</v>
      </c>
      <c r="AD18" s="209">
        <f t="shared" si="11"/>
        <v>1685777</v>
      </c>
      <c r="AE18" s="209">
        <f>SUM(AE5:AE17)</f>
        <v>4805866</v>
      </c>
      <c r="AF18" s="209">
        <f t="shared" si="11"/>
        <v>2565503</v>
      </c>
      <c r="AG18" s="209">
        <f t="shared" si="11"/>
        <v>3670494</v>
      </c>
      <c r="AH18" s="209">
        <f>SUM(AH5:AH17)</f>
        <v>359088</v>
      </c>
      <c r="AI18" s="209">
        <f t="shared" si="11"/>
        <v>3311406</v>
      </c>
      <c r="AJ18" s="209">
        <f t="shared" si="11"/>
        <v>114422300</v>
      </c>
      <c r="AK18" s="209">
        <f t="shared" si="11"/>
        <v>17924820</v>
      </c>
      <c r="AL18" s="209">
        <f t="shared" si="11"/>
        <v>6362747</v>
      </c>
      <c r="AM18" s="209">
        <f>SUM(AM5:AM17)</f>
        <v>10782278</v>
      </c>
      <c r="AN18" s="209">
        <f t="shared" si="11"/>
        <v>16485021</v>
      </c>
      <c r="AO18" s="209">
        <f t="shared" si="11"/>
        <v>9995690</v>
      </c>
      <c r="AP18" s="209">
        <f t="shared" si="11"/>
        <v>2994530</v>
      </c>
      <c r="AQ18" s="209">
        <f t="shared" si="11"/>
        <v>1573961</v>
      </c>
      <c r="AR18" s="209">
        <f t="shared" si="11"/>
        <v>0</v>
      </c>
      <c r="AS18" s="209">
        <f t="shared" si="11"/>
        <v>11660534</v>
      </c>
      <c r="AT18" s="209">
        <f t="shared" si="11"/>
        <v>0</v>
      </c>
      <c r="AU18" s="209">
        <f t="shared" si="11"/>
        <v>0</v>
      </c>
      <c r="AV18" s="209">
        <f t="shared" si="11"/>
        <v>1065153</v>
      </c>
      <c r="AW18" s="209">
        <f t="shared" si="11"/>
        <v>35087542</v>
      </c>
      <c r="AX18" s="209">
        <f t="shared" si="11"/>
        <v>6208</v>
      </c>
      <c r="AY18" s="209">
        <f t="shared" si="11"/>
        <v>282858072</v>
      </c>
      <c r="AZ18" s="209">
        <f t="shared" si="11"/>
        <v>267367556</v>
      </c>
      <c r="BA18" s="209">
        <f t="shared" si="11"/>
        <v>3591118</v>
      </c>
      <c r="BB18" s="209">
        <f t="shared" si="11"/>
        <v>5360171</v>
      </c>
      <c r="BC18" s="209">
        <f t="shared" si="11"/>
        <v>3586784</v>
      </c>
      <c r="BD18" s="209">
        <f t="shared" si="11"/>
        <v>17548371</v>
      </c>
      <c r="BE18" s="209">
        <f t="shared" si="11"/>
        <v>30994944</v>
      </c>
      <c r="BF18" s="209">
        <f t="shared" si="11"/>
        <v>794422</v>
      </c>
      <c r="BG18" s="209">
        <f t="shared" si="11"/>
        <v>16518</v>
      </c>
      <c r="BH18" s="209">
        <f t="shared" si="11"/>
        <v>0</v>
      </c>
      <c r="BI18" s="209">
        <f t="shared" si="11"/>
        <v>777904</v>
      </c>
      <c r="BJ18" s="209">
        <f t="shared" si="11"/>
        <v>283629</v>
      </c>
      <c r="BK18" s="209">
        <f t="shared" si="11"/>
        <v>64575</v>
      </c>
      <c r="BL18" s="209">
        <f t="shared" si="11"/>
        <v>205143542</v>
      </c>
      <c r="BM18" s="209">
        <f t="shared" si="11"/>
        <v>15490516</v>
      </c>
      <c r="BN18" s="209">
        <f t="shared" si="11"/>
        <v>1113226</v>
      </c>
      <c r="BO18" s="209">
        <f t="shared" si="11"/>
        <v>0</v>
      </c>
      <c r="BP18" s="209">
        <f t="shared" si="11"/>
        <v>14377290</v>
      </c>
      <c r="BQ18" s="209">
        <f t="shared" si="11"/>
        <v>2006297</v>
      </c>
      <c r="BR18" s="209">
        <f t="shared" si="11"/>
        <v>758828</v>
      </c>
      <c r="BS18" s="209">
        <f t="shared" si="11"/>
        <v>1247469</v>
      </c>
      <c r="BT18" s="209">
        <f t="shared" si="11"/>
        <v>1096699</v>
      </c>
      <c r="BU18" s="209">
        <f t="shared" si="11"/>
        <v>32533</v>
      </c>
      <c r="BV18" s="209">
        <f t="shared" si="11"/>
        <v>118237</v>
      </c>
      <c r="BW18" s="209">
        <f t="shared" si="11"/>
        <v>1128181</v>
      </c>
      <c r="BX18" s="209">
        <f t="shared" si="11"/>
        <v>52474075</v>
      </c>
      <c r="BY18" s="209">
        <f t="shared" si="11"/>
        <v>50016361</v>
      </c>
      <c r="BZ18" s="209">
        <f t="shared" si="11"/>
        <v>27786073</v>
      </c>
      <c r="CA18" s="209">
        <f t="shared" si="11"/>
        <v>22230288</v>
      </c>
      <c r="CB18" s="209">
        <f t="shared" si="11"/>
        <v>23832082</v>
      </c>
      <c r="CC18" s="209">
        <f t="shared" si="11"/>
        <v>482397</v>
      </c>
      <c r="CD18" s="209">
        <f t="shared" si="11"/>
        <v>13239</v>
      </c>
      <c r="CE18" s="209">
        <f t="shared" si="11"/>
        <v>140300</v>
      </c>
      <c r="CF18" s="209">
        <f t="shared" si="11"/>
        <v>13658047</v>
      </c>
      <c r="CG18" s="209">
        <f t="shared" si="11"/>
        <v>49321</v>
      </c>
      <c r="CH18" s="209">
        <f t="shared" si="11"/>
        <v>16183</v>
      </c>
      <c r="CI18" s="209">
        <f t="shared" si="11"/>
        <v>33138</v>
      </c>
      <c r="CJ18" s="209">
        <f t="shared" si="11"/>
        <v>440000</v>
      </c>
      <c r="CK18" s="209">
        <f t="shared" si="11"/>
        <v>9048778</v>
      </c>
      <c r="CL18" s="209">
        <f t="shared" si="11"/>
        <v>15572</v>
      </c>
      <c r="CM18" s="209">
        <f t="shared" si="11"/>
        <v>0</v>
      </c>
      <c r="CN18" s="209">
        <f t="shared" si="11"/>
        <v>9033206</v>
      </c>
      <c r="CO18" s="209">
        <f aca="true" t="shared" si="12" ref="CO18:CT18">SUM(CO5:CO17)</f>
        <v>53920872</v>
      </c>
      <c r="CP18" s="209">
        <f t="shared" si="12"/>
        <v>349100</v>
      </c>
      <c r="CQ18" s="209">
        <f t="shared" si="12"/>
        <v>0</v>
      </c>
      <c r="CR18" s="209">
        <f t="shared" si="12"/>
        <v>20861072</v>
      </c>
      <c r="CS18" s="209">
        <f t="shared" si="12"/>
        <v>978952105</v>
      </c>
      <c r="CT18" s="202">
        <f t="shared" si="12"/>
        <v>532823224</v>
      </c>
      <c r="CU18" s="203">
        <f>CW18+CY18</f>
        <v>54.42791544944888</v>
      </c>
      <c r="CV18" s="209">
        <f>SUM(CV5:CV17)</f>
        <v>398409200</v>
      </c>
      <c r="CW18" s="203">
        <f>CV18/CS18*100</f>
        <v>40.697517065965144</v>
      </c>
      <c r="CX18" s="209">
        <f>SUM(CX5:CX17)</f>
        <v>134414024</v>
      </c>
      <c r="CY18" s="203">
        <f>CX18/CS18*100</f>
        <v>13.730398383483736</v>
      </c>
      <c r="CZ18" s="202">
        <f>SUM(CZ5:CZ17)</f>
        <v>446128881</v>
      </c>
      <c r="DA18" s="203">
        <f>DC18+DE18</f>
        <v>45.572084550551125</v>
      </c>
      <c r="DB18" s="209">
        <f>SUM(DB5:DB17)</f>
        <v>106060312</v>
      </c>
      <c r="DC18" s="203">
        <f>DB18/CS18*100</f>
        <v>10.834065472488055</v>
      </c>
      <c r="DD18" s="209">
        <f>SUM(DD5:DD17)</f>
        <v>340068569</v>
      </c>
      <c r="DE18" s="204">
        <f>DD18/CS18*100</f>
        <v>34.73801907806307</v>
      </c>
      <c r="DF18" s="197">
        <f>SUM(DF5:DF17)</f>
        <v>1040880426</v>
      </c>
      <c r="DG18" s="160">
        <v>0</v>
      </c>
      <c r="DH18" s="181">
        <v>406656973</v>
      </c>
      <c r="DI18" s="182">
        <v>430556256</v>
      </c>
      <c r="DJ18" s="160"/>
      <c r="DK18" s="163">
        <v>367768538</v>
      </c>
      <c r="DL18" s="162">
        <v>673111888</v>
      </c>
      <c r="DM18" s="162">
        <v>0</v>
      </c>
      <c r="DN18" s="160">
        <f>ROUND(DH18/CS18*100,2)</f>
        <v>41.54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s="83" customFormat="1" ht="32.25" customHeight="1" thickTop="1">
      <c r="A19" s="84" t="s">
        <v>26</v>
      </c>
      <c r="B19" s="210">
        <v>1320147</v>
      </c>
      <c r="C19" s="210">
        <v>69646</v>
      </c>
      <c r="D19" s="210">
        <v>20343</v>
      </c>
      <c r="E19" s="210">
        <v>0</v>
      </c>
      <c r="F19" s="210">
        <v>0</v>
      </c>
      <c r="G19" s="210">
        <v>49303</v>
      </c>
      <c r="H19" s="210">
        <v>0</v>
      </c>
      <c r="I19" s="210">
        <v>1305</v>
      </c>
      <c r="J19" s="210">
        <v>3625</v>
      </c>
      <c r="K19" s="210">
        <v>1925</v>
      </c>
      <c r="L19" s="210">
        <v>205763</v>
      </c>
      <c r="M19" s="210">
        <v>0</v>
      </c>
      <c r="N19" s="210">
        <v>0</v>
      </c>
      <c r="O19" s="210">
        <v>12303</v>
      </c>
      <c r="P19" s="210">
        <v>12303</v>
      </c>
      <c r="Q19" s="210">
        <v>0</v>
      </c>
      <c r="R19" s="210">
        <v>0</v>
      </c>
      <c r="S19" s="210">
        <v>1830565</v>
      </c>
      <c r="T19" s="210">
        <v>1619270</v>
      </c>
      <c r="U19" s="210">
        <v>139908</v>
      </c>
      <c r="V19" s="210">
        <v>71387</v>
      </c>
      <c r="W19" s="210">
        <v>1909</v>
      </c>
      <c r="X19" s="210">
        <v>54023</v>
      </c>
      <c r="Y19" s="210">
        <v>0</v>
      </c>
      <c r="Z19" s="210">
        <v>79659</v>
      </c>
      <c r="AA19" s="210">
        <v>8418</v>
      </c>
      <c r="AB19" s="210">
        <v>8418</v>
      </c>
      <c r="AC19" s="210">
        <v>0</v>
      </c>
      <c r="AD19" s="210">
        <v>21353</v>
      </c>
      <c r="AE19" s="210">
        <v>22025</v>
      </c>
      <c r="AF19" s="210">
        <v>27863</v>
      </c>
      <c r="AG19" s="210">
        <v>7417</v>
      </c>
      <c r="AH19" s="210">
        <v>2893</v>
      </c>
      <c r="AI19" s="210">
        <v>4524</v>
      </c>
      <c r="AJ19" s="210">
        <v>629391</v>
      </c>
      <c r="AK19" s="210">
        <v>0</v>
      </c>
      <c r="AL19" s="210">
        <v>4793</v>
      </c>
      <c r="AM19" s="210">
        <v>99232</v>
      </c>
      <c r="AN19" s="210">
        <v>115804</v>
      </c>
      <c r="AO19" s="210">
        <v>74102</v>
      </c>
      <c r="AP19" s="210">
        <v>4538</v>
      </c>
      <c r="AQ19" s="210">
        <v>3209</v>
      </c>
      <c r="AR19" s="210">
        <v>0</v>
      </c>
      <c r="AS19" s="210">
        <v>24096</v>
      </c>
      <c r="AT19" s="210">
        <v>0</v>
      </c>
      <c r="AU19" s="210">
        <v>0</v>
      </c>
      <c r="AV19" s="210">
        <v>0</v>
      </c>
      <c r="AW19" s="210">
        <v>255447</v>
      </c>
      <c r="AX19" s="210">
        <v>0</v>
      </c>
      <c r="AY19" s="210">
        <v>1405586</v>
      </c>
      <c r="AZ19" s="210">
        <v>1241941</v>
      </c>
      <c r="BA19" s="210">
        <v>2397</v>
      </c>
      <c r="BB19" s="210">
        <v>46220</v>
      </c>
      <c r="BC19" s="210">
        <v>25551</v>
      </c>
      <c r="BD19" s="210">
        <v>245332</v>
      </c>
      <c r="BE19" s="210">
        <v>532809</v>
      </c>
      <c r="BF19" s="210">
        <v>10128</v>
      </c>
      <c r="BG19" s="210">
        <v>0</v>
      </c>
      <c r="BH19" s="210">
        <v>0</v>
      </c>
      <c r="BI19" s="210">
        <v>10128</v>
      </c>
      <c r="BJ19" s="210">
        <v>815</v>
      </c>
      <c r="BK19" s="210">
        <v>0</v>
      </c>
      <c r="BL19" s="210">
        <v>378689</v>
      </c>
      <c r="BM19" s="210">
        <v>163645</v>
      </c>
      <c r="BN19" s="210">
        <v>1217</v>
      </c>
      <c r="BO19" s="210">
        <v>0</v>
      </c>
      <c r="BP19" s="210">
        <v>162428</v>
      </c>
      <c r="BQ19" s="210">
        <v>3287</v>
      </c>
      <c r="BR19" s="210">
        <v>2810</v>
      </c>
      <c r="BS19" s="210">
        <v>477</v>
      </c>
      <c r="BT19" s="210">
        <v>0</v>
      </c>
      <c r="BU19" s="210">
        <v>0</v>
      </c>
      <c r="BV19" s="210">
        <v>477</v>
      </c>
      <c r="BW19" s="210">
        <v>39620</v>
      </c>
      <c r="BX19" s="210">
        <v>1210244</v>
      </c>
      <c r="BY19" s="210">
        <v>273394</v>
      </c>
      <c r="BZ19" s="210">
        <v>256404</v>
      </c>
      <c r="CA19" s="210">
        <v>16990</v>
      </c>
      <c r="CB19" s="210">
        <v>88891</v>
      </c>
      <c r="CC19" s="210">
        <v>1294</v>
      </c>
      <c r="CD19" s="210">
        <v>0</v>
      </c>
      <c r="CE19" s="210">
        <v>0</v>
      </c>
      <c r="CF19" s="210">
        <v>46000</v>
      </c>
      <c r="CG19" s="210">
        <v>0</v>
      </c>
      <c r="CH19" s="210">
        <v>0</v>
      </c>
      <c r="CI19" s="210">
        <v>0</v>
      </c>
      <c r="CJ19" s="210">
        <v>0</v>
      </c>
      <c r="CK19" s="210">
        <v>41597</v>
      </c>
      <c r="CL19" s="210">
        <v>0</v>
      </c>
      <c r="CM19" s="210">
        <v>0</v>
      </c>
      <c r="CN19" s="210">
        <v>41597</v>
      </c>
      <c r="CO19" s="210">
        <v>589300</v>
      </c>
      <c r="CP19" s="210">
        <v>0</v>
      </c>
      <c r="CQ19" s="210">
        <v>0</v>
      </c>
      <c r="CR19" s="210">
        <v>185600</v>
      </c>
      <c r="CS19" s="210">
        <v>7832906</v>
      </c>
      <c r="CT19" s="169">
        <f aca="true" t="shared" si="13" ref="CT19:CT63">SUM(CV19,CX19)</f>
        <v>3993920</v>
      </c>
      <c r="CU19" s="172">
        <f aca="true" t="shared" si="14" ref="CU19:CU64">ROUND(CT19/CS19*100,1)</f>
        <v>51</v>
      </c>
      <c r="CV19" s="210">
        <v>2990876</v>
      </c>
      <c r="CW19" s="172">
        <f aca="true" t="shared" si="15" ref="CW19:CW64">ROUND(CV19/CS19*100,1)</f>
        <v>38.2</v>
      </c>
      <c r="CX19" s="210">
        <v>1003044</v>
      </c>
      <c r="CY19" s="172">
        <f aca="true" t="shared" si="16" ref="CY19:CY64">CU19-CW19</f>
        <v>12.799999999999997</v>
      </c>
      <c r="CZ19" s="169">
        <f aca="true" t="shared" si="17" ref="CZ19:CZ64">SUM(DB19,DD19)</f>
        <v>3838986</v>
      </c>
      <c r="DA19" s="172">
        <f aca="true" t="shared" si="18" ref="DA19:DA64">100-CU19</f>
        <v>49</v>
      </c>
      <c r="DB19" s="210">
        <v>593210</v>
      </c>
      <c r="DC19" s="172">
        <f aca="true" t="shared" si="19" ref="DC19:DC64">ROUND(DB19/CS19*100,1)</f>
        <v>7.6</v>
      </c>
      <c r="DD19" s="210">
        <v>3245776</v>
      </c>
      <c r="DE19" s="172">
        <f aca="true" t="shared" si="20" ref="DE19:DE64">DA19-DC19</f>
        <v>41.4</v>
      </c>
      <c r="DF19" s="183">
        <v>12495745</v>
      </c>
      <c r="DG19" s="160">
        <v>0</v>
      </c>
      <c r="DH19" s="177">
        <v>3510824</v>
      </c>
      <c r="DI19" s="178">
        <v>3728724</v>
      </c>
      <c r="DJ19" s="160"/>
      <c r="DK19" s="163">
        <v>4105343</v>
      </c>
      <c r="DL19" s="160">
        <v>8390402</v>
      </c>
      <c r="DM19" s="160">
        <v>0</v>
      </c>
      <c r="DN19" s="160">
        <f t="shared" si="6"/>
        <v>44.82</v>
      </c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s="83" customFormat="1" ht="32.25" customHeight="1">
      <c r="A20" s="84" t="s">
        <v>27</v>
      </c>
      <c r="B20" s="207">
        <v>943709</v>
      </c>
      <c r="C20" s="207">
        <v>57153</v>
      </c>
      <c r="D20" s="207">
        <v>16694</v>
      </c>
      <c r="E20" s="207">
        <v>0</v>
      </c>
      <c r="F20" s="207">
        <v>0</v>
      </c>
      <c r="G20" s="207">
        <v>40459</v>
      </c>
      <c r="H20" s="207">
        <v>0</v>
      </c>
      <c r="I20" s="207">
        <v>934</v>
      </c>
      <c r="J20" s="207">
        <v>2593</v>
      </c>
      <c r="K20" s="207">
        <v>1378</v>
      </c>
      <c r="L20" s="207">
        <v>150212</v>
      </c>
      <c r="M20" s="207">
        <v>971</v>
      </c>
      <c r="N20" s="207">
        <v>0</v>
      </c>
      <c r="O20" s="207">
        <v>9672</v>
      </c>
      <c r="P20" s="207">
        <v>9672</v>
      </c>
      <c r="Q20" s="207">
        <v>0</v>
      </c>
      <c r="R20" s="207">
        <v>0</v>
      </c>
      <c r="S20" s="207">
        <v>2425393</v>
      </c>
      <c r="T20" s="207">
        <v>2158806</v>
      </c>
      <c r="U20" s="207">
        <v>152620</v>
      </c>
      <c r="V20" s="207">
        <v>113967</v>
      </c>
      <c r="W20" s="207">
        <v>1244</v>
      </c>
      <c r="X20" s="207">
        <v>33873</v>
      </c>
      <c r="Y20" s="207">
        <v>12233</v>
      </c>
      <c r="Z20" s="207">
        <v>98725</v>
      </c>
      <c r="AA20" s="207">
        <v>10420</v>
      </c>
      <c r="AB20" s="207">
        <v>10420</v>
      </c>
      <c r="AC20" s="207">
        <v>0</v>
      </c>
      <c r="AD20" s="207">
        <v>15494</v>
      </c>
      <c r="AE20" s="207">
        <v>58112</v>
      </c>
      <c r="AF20" s="207">
        <v>14699</v>
      </c>
      <c r="AG20" s="207">
        <v>5445</v>
      </c>
      <c r="AH20" s="207">
        <v>2160</v>
      </c>
      <c r="AI20" s="207">
        <v>3285</v>
      </c>
      <c r="AJ20" s="207">
        <v>929543</v>
      </c>
      <c r="AK20" s="207">
        <v>0</v>
      </c>
      <c r="AL20" s="207">
        <v>13245</v>
      </c>
      <c r="AM20" s="207">
        <v>69627</v>
      </c>
      <c r="AN20" s="207">
        <v>76144</v>
      </c>
      <c r="AO20" s="207">
        <v>318515</v>
      </c>
      <c r="AP20" s="207">
        <v>0</v>
      </c>
      <c r="AQ20" s="207">
        <v>430</v>
      </c>
      <c r="AR20" s="207">
        <v>0</v>
      </c>
      <c r="AS20" s="207">
        <v>236568</v>
      </c>
      <c r="AT20" s="207">
        <v>0</v>
      </c>
      <c r="AU20" s="207">
        <v>0</v>
      </c>
      <c r="AV20" s="207">
        <v>0</v>
      </c>
      <c r="AW20" s="207">
        <v>130458</v>
      </c>
      <c r="AX20" s="207">
        <v>0</v>
      </c>
      <c r="AY20" s="207">
        <v>2841566</v>
      </c>
      <c r="AZ20" s="207">
        <v>2634087</v>
      </c>
      <c r="BA20" s="207">
        <v>10659</v>
      </c>
      <c r="BB20" s="207">
        <v>34415</v>
      </c>
      <c r="BC20" s="207">
        <v>17020</v>
      </c>
      <c r="BD20" s="207">
        <v>67447</v>
      </c>
      <c r="BE20" s="207">
        <v>1332631</v>
      </c>
      <c r="BF20" s="207">
        <v>11968</v>
      </c>
      <c r="BG20" s="207">
        <v>0</v>
      </c>
      <c r="BH20" s="207">
        <v>0</v>
      </c>
      <c r="BI20" s="207">
        <v>11968</v>
      </c>
      <c r="BJ20" s="207">
        <v>0</v>
      </c>
      <c r="BK20" s="207">
        <v>0</v>
      </c>
      <c r="BL20" s="207">
        <v>1159947</v>
      </c>
      <c r="BM20" s="207">
        <v>207479</v>
      </c>
      <c r="BN20" s="207">
        <v>9065</v>
      </c>
      <c r="BO20" s="207">
        <v>0</v>
      </c>
      <c r="BP20" s="207">
        <v>198414</v>
      </c>
      <c r="BQ20" s="207">
        <v>5702</v>
      </c>
      <c r="BR20" s="207">
        <v>3904</v>
      </c>
      <c r="BS20" s="207">
        <v>1798</v>
      </c>
      <c r="BT20" s="207">
        <v>1678</v>
      </c>
      <c r="BU20" s="207">
        <v>0</v>
      </c>
      <c r="BV20" s="207">
        <v>120</v>
      </c>
      <c r="BW20" s="207">
        <v>47610</v>
      </c>
      <c r="BX20" s="207">
        <v>88495</v>
      </c>
      <c r="BY20" s="207">
        <v>714899</v>
      </c>
      <c r="BZ20" s="207">
        <v>552606</v>
      </c>
      <c r="CA20" s="207">
        <v>162293</v>
      </c>
      <c r="CB20" s="207">
        <v>119735</v>
      </c>
      <c r="CC20" s="207">
        <v>997</v>
      </c>
      <c r="CD20" s="207">
        <v>83</v>
      </c>
      <c r="CE20" s="207">
        <v>0</v>
      </c>
      <c r="CF20" s="207">
        <v>17287</v>
      </c>
      <c r="CG20" s="207">
        <v>0</v>
      </c>
      <c r="CH20" s="207">
        <v>0</v>
      </c>
      <c r="CI20" s="207">
        <v>0</v>
      </c>
      <c r="CJ20" s="207">
        <v>0</v>
      </c>
      <c r="CK20" s="207">
        <v>101368</v>
      </c>
      <c r="CL20" s="207">
        <v>0</v>
      </c>
      <c r="CM20" s="207">
        <v>0</v>
      </c>
      <c r="CN20" s="207">
        <v>101368</v>
      </c>
      <c r="CO20" s="207">
        <v>976908</v>
      </c>
      <c r="CP20" s="207">
        <v>0</v>
      </c>
      <c r="CQ20" s="207">
        <v>0</v>
      </c>
      <c r="CR20" s="207">
        <v>152108</v>
      </c>
      <c r="CS20" s="207">
        <v>9459597</v>
      </c>
      <c r="CT20" s="195">
        <f t="shared" si="13"/>
        <v>5591853</v>
      </c>
      <c r="CU20" s="196">
        <f t="shared" si="14"/>
        <v>59.1</v>
      </c>
      <c r="CV20" s="207">
        <v>4507955</v>
      </c>
      <c r="CW20" s="196">
        <f t="shared" si="15"/>
        <v>47.7</v>
      </c>
      <c r="CX20" s="207">
        <v>1083898</v>
      </c>
      <c r="CY20" s="196">
        <f t="shared" si="16"/>
        <v>11.399999999999999</v>
      </c>
      <c r="CZ20" s="195">
        <f t="shared" si="17"/>
        <v>3867744</v>
      </c>
      <c r="DA20" s="196">
        <f t="shared" si="18"/>
        <v>40.9</v>
      </c>
      <c r="DB20" s="207">
        <v>506779</v>
      </c>
      <c r="DC20" s="196">
        <f t="shared" si="19"/>
        <v>5.4</v>
      </c>
      <c r="DD20" s="207">
        <v>3360965</v>
      </c>
      <c r="DE20" s="196">
        <f t="shared" si="20"/>
        <v>35.5</v>
      </c>
      <c r="DF20" s="81">
        <v>12608666</v>
      </c>
      <c r="DG20" s="160">
        <v>0</v>
      </c>
      <c r="DH20" s="177">
        <v>3549305</v>
      </c>
      <c r="DI20" s="178">
        <v>3741539</v>
      </c>
      <c r="DJ20" s="160"/>
      <c r="DK20" s="163">
        <v>2001823</v>
      </c>
      <c r="DL20" s="160">
        <v>10606843</v>
      </c>
      <c r="DM20" s="160">
        <v>0</v>
      </c>
      <c r="DN20" s="160">
        <f t="shared" si="6"/>
        <v>37.52</v>
      </c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s="83" customFormat="1" ht="32.25" customHeight="1">
      <c r="A21" s="84" t="s">
        <v>28</v>
      </c>
      <c r="B21" s="207">
        <v>1161120</v>
      </c>
      <c r="C21" s="207">
        <v>86921</v>
      </c>
      <c r="D21" s="207">
        <v>25389</v>
      </c>
      <c r="E21" s="207">
        <v>0</v>
      </c>
      <c r="F21" s="207">
        <v>0</v>
      </c>
      <c r="G21" s="207">
        <v>61532</v>
      </c>
      <c r="H21" s="207">
        <v>0</v>
      </c>
      <c r="I21" s="207">
        <v>1147</v>
      </c>
      <c r="J21" s="207">
        <v>3190</v>
      </c>
      <c r="K21" s="207">
        <v>1704</v>
      </c>
      <c r="L21" s="207">
        <v>242712</v>
      </c>
      <c r="M21" s="207">
        <v>0</v>
      </c>
      <c r="N21" s="207">
        <v>0</v>
      </c>
      <c r="O21" s="207">
        <v>15073</v>
      </c>
      <c r="P21" s="207">
        <v>15073</v>
      </c>
      <c r="Q21" s="207">
        <v>0</v>
      </c>
      <c r="R21" s="207">
        <v>0</v>
      </c>
      <c r="S21" s="207">
        <v>2884033</v>
      </c>
      <c r="T21" s="207">
        <v>2244436</v>
      </c>
      <c r="U21" s="207">
        <v>177110</v>
      </c>
      <c r="V21" s="207">
        <v>462487</v>
      </c>
      <c r="W21" s="207">
        <v>1792</v>
      </c>
      <c r="X21" s="207">
        <v>30044</v>
      </c>
      <c r="Y21" s="207">
        <v>16502</v>
      </c>
      <c r="Z21" s="207">
        <v>105190</v>
      </c>
      <c r="AA21" s="207">
        <v>4781</v>
      </c>
      <c r="AB21" s="207">
        <v>4781</v>
      </c>
      <c r="AC21" s="207">
        <v>0</v>
      </c>
      <c r="AD21" s="207">
        <v>3599</v>
      </c>
      <c r="AE21" s="207">
        <v>51129</v>
      </c>
      <c r="AF21" s="207">
        <v>45681</v>
      </c>
      <c r="AG21" s="207">
        <v>12203</v>
      </c>
      <c r="AH21" s="207">
        <v>4126</v>
      </c>
      <c r="AI21" s="207">
        <v>8077</v>
      </c>
      <c r="AJ21" s="207">
        <v>2612116</v>
      </c>
      <c r="AK21" s="207">
        <v>0</v>
      </c>
      <c r="AL21" s="207">
        <v>0</v>
      </c>
      <c r="AM21" s="207">
        <v>102955</v>
      </c>
      <c r="AN21" s="207">
        <v>117215</v>
      </c>
      <c r="AO21" s="207">
        <v>370854</v>
      </c>
      <c r="AP21" s="207">
        <v>237819</v>
      </c>
      <c r="AQ21" s="207">
        <v>3281</v>
      </c>
      <c r="AR21" s="207">
        <v>0</v>
      </c>
      <c r="AS21" s="207">
        <v>53689</v>
      </c>
      <c r="AT21" s="207">
        <v>0</v>
      </c>
      <c r="AU21" s="207">
        <v>0</v>
      </c>
      <c r="AV21" s="207">
        <v>0</v>
      </c>
      <c r="AW21" s="207">
        <v>1706686</v>
      </c>
      <c r="AX21" s="207">
        <v>0</v>
      </c>
      <c r="AY21" s="207">
        <v>1804582</v>
      </c>
      <c r="AZ21" s="207">
        <v>1593075</v>
      </c>
      <c r="BA21" s="207">
        <v>29135</v>
      </c>
      <c r="BB21" s="207">
        <v>58193</v>
      </c>
      <c r="BC21" s="207">
        <v>0</v>
      </c>
      <c r="BD21" s="207">
        <v>103154</v>
      </c>
      <c r="BE21" s="207">
        <v>0</v>
      </c>
      <c r="BF21" s="207">
        <v>12843</v>
      </c>
      <c r="BG21" s="207">
        <v>0</v>
      </c>
      <c r="BH21" s="207">
        <v>0</v>
      </c>
      <c r="BI21" s="207">
        <v>12843</v>
      </c>
      <c r="BJ21" s="207">
        <v>0</v>
      </c>
      <c r="BK21" s="207">
        <v>0</v>
      </c>
      <c r="BL21" s="207">
        <v>1389750</v>
      </c>
      <c r="BM21" s="207">
        <v>211507</v>
      </c>
      <c r="BN21" s="207">
        <v>49862</v>
      </c>
      <c r="BO21" s="207">
        <v>0</v>
      </c>
      <c r="BP21" s="207">
        <v>161645</v>
      </c>
      <c r="BQ21" s="207">
        <v>25050</v>
      </c>
      <c r="BR21" s="207">
        <v>14456</v>
      </c>
      <c r="BS21" s="207">
        <v>10594</v>
      </c>
      <c r="BT21" s="207">
        <v>10594</v>
      </c>
      <c r="BU21" s="207">
        <v>0</v>
      </c>
      <c r="BV21" s="207">
        <v>0</v>
      </c>
      <c r="BW21" s="207">
        <v>20773</v>
      </c>
      <c r="BX21" s="207">
        <v>1110822</v>
      </c>
      <c r="BY21" s="207">
        <v>672828</v>
      </c>
      <c r="BZ21" s="207">
        <v>88354</v>
      </c>
      <c r="CA21" s="207">
        <v>584474</v>
      </c>
      <c r="CB21" s="207">
        <v>191696</v>
      </c>
      <c r="CC21" s="207">
        <v>1573</v>
      </c>
      <c r="CD21" s="207">
        <v>3</v>
      </c>
      <c r="CE21" s="207">
        <v>0</v>
      </c>
      <c r="CF21" s="207">
        <v>84774</v>
      </c>
      <c r="CG21" s="207">
        <v>0</v>
      </c>
      <c r="CH21" s="207">
        <v>0</v>
      </c>
      <c r="CI21" s="207">
        <v>0</v>
      </c>
      <c r="CJ21" s="207">
        <v>0</v>
      </c>
      <c r="CK21" s="207">
        <v>105346</v>
      </c>
      <c r="CL21" s="207">
        <v>0</v>
      </c>
      <c r="CM21" s="207">
        <v>0</v>
      </c>
      <c r="CN21" s="207">
        <v>105346</v>
      </c>
      <c r="CO21" s="207">
        <v>1911191</v>
      </c>
      <c r="CP21" s="207">
        <v>15600</v>
      </c>
      <c r="CQ21" s="207">
        <v>0</v>
      </c>
      <c r="CR21" s="207">
        <v>179291</v>
      </c>
      <c r="CS21" s="207">
        <v>12896769</v>
      </c>
      <c r="CT21" s="195">
        <f t="shared" si="13"/>
        <v>8461462</v>
      </c>
      <c r="CU21" s="196">
        <f t="shared" si="14"/>
        <v>65.6</v>
      </c>
      <c r="CV21" s="207">
        <v>6847296</v>
      </c>
      <c r="CW21" s="196">
        <f t="shared" si="15"/>
        <v>53.1</v>
      </c>
      <c r="CX21" s="207">
        <v>1614166</v>
      </c>
      <c r="CY21" s="196">
        <f t="shared" si="16"/>
        <v>12.499999999999993</v>
      </c>
      <c r="CZ21" s="195">
        <f t="shared" si="17"/>
        <v>4435307</v>
      </c>
      <c r="DA21" s="196">
        <f t="shared" si="18"/>
        <v>34.400000000000006</v>
      </c>
      <c r="DB21" s="207">
        <v>668014</v>
      </c>
      <c r="DC21" s="196">
        <f t="shared" si="19"/>
        <v>5.2</v>
      </c>
      <c r="DD21" s="207">
        <v>3767293</v>
      </c>
      <c r="DE21" s="196">
        <f t="shared" si="20"/>
        <v>29.200000000000006</v>
      </c>
      <c r="DF21" s="81">
        <v>21737058</v>
      </c>
      <c r="DG21" s="160">
        <v>0</v>
      </c>
      <c r="DH21" s="177">
        <v>5137136</v>
      </c>
      <c r="DI21" s="178">
        <v>5362103</v>
      </c>
      <c r="DJ21" s="160"/>
      <c r="DK21" s="163">
        <v>3496411</v>
      </c>
      <c r="DL21" s="160">
        <v>18240647</v>
      </c>
      <c r="DM21" s="160">
        <v>0</v>
      </c>
      <c r="DN21" s="160">
        <f t="shared" si="6"/>
        <v>39.83</v>
      </c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s="83" customFormat="1" ht="32.25" customHeight="1">
      <c r="A22" s="84" t="s">
        <v>29</v>
      </c>
      <c r="B22" s="207">
        <v>889238</v>
      </c>
      <c r="C22" s="207">
        <v>69008</v>
      </c>
      <c r="D22" s="207">
        <v>20156</v>
      </c>
      <c r="E22" s="207">
        <v>0</v>
      </c>
      <c r="F22" s="207">
        <v>0</v>
      </c>
      <c r="G22" s="207">
        <v>48852</v>
      </c>
      <c r="H22" s="207">
        <v>0</v>
      </c>
      <c r="I22" s="207">
        <v>816</v>
      </c>
      <c r="J22" s="207">
        <v>2269</v>
      </c>
      <c r="K22" s="207">
        <v>1215</v>
      </c>
      <c r="L22" s="207">
        <v>128729</v>
      </c>
      <c r="M22" s="207">
        <v>16907</v>
      </c>
      <c r="N22" s="207">
        <v>0</v>
      </c>
      <c r="O22" s="207">
        <v>11664</v>
      </c>
      <c r="P22" s="207">
        <v>11664</v>
      </c>
      <c r="Q22" s="207">
        <v>0</v>
      </c>
      <c r="R22" s="207">
        <v>0</v>
      </c>
      <c r="S22" s="207">
        <v>1658067</v>
      </c>
      <c r="T22" s="207">
        <v>1517966</v>
      </c>
      <c r="U22" s="207">
        <v>98465</v>
      </c>
      <c r="V22" s="207">
        <v>41636</v>
      </c>
      <c r="W22" s="207">
        <v>1730</v>
      </c>
      <c r="X22" s="207">
        <v>947</v>
      </c>
      <c r="Y22" s="207">
        <v>0</v>
      </c>
      <c r="Z22" s="207">
        <v>143042</v>
      </c>
      <c r="AA22" s="207">
        <v>9415</v>
      </c>
      <c r="AB22" s="207">
        <v>9415</v>
      </c>
      <c r="AC22" s="207">
        <v>0</v>
      </c>
      <c r="AD22" s="207">
        <v>17009</v>
      </c>
      <c r="AE22" s="207">
        <v>21012</v>
      </c>
      <c r="AF22" s="207">
        <v>95606</v>
      </c>
      <c r="AG22" s="207">
        <v>5475</v>
      </c>
      <c r="AH22" s="207">
        <v>1758</v>
      </c>
      <c r="AI22" s="207">
        <v>3717</v>
      </c>
      <c r="AJ22" s="207">
        <v>385655</v>
      </c>
      <c r="AK22" s="207">
        <v>0</v>
      </c>
      <c r="AL22" s="207">
        <v>16599</v>
      </c>
      <c r="AM22" s="207">
        <v>59390</v>
      </c>
      <c r="AN22" s="207">
        <v>107013</v>
      </c>
      <c r="AO22" s="207">
        <v>3080</v>
      </c>
      <c r="AP22" s="207">
        <v>0</v>
      </c>
      <c r="AQ22" s="207">
        <v>4183</v>
      </c>
      <c r="AR22" s="207">
        <v>0</v>
      </c>
      <c r="AS22" s="207">
        <v>88969</v>
      </c>
      <c r="AT22" s="207">
        <v>0</v>
      </c>
      <c r="AU22" s="207">
        <v>0</v>
      </c>
      <c r="AV22" s="207">
        <v>0</v>
      </c>
      <c r="AW22" s="207">
        <v>106421</v>
      </c>
      <c r="AX22" s="207">
        <v>0</v>
      </c>
      <c r="AY22" s="207">
        <v>814214</v>
      </c>
      <c r="AZ22" s="207">
        <v>651504</v>
      </c>
      <c r="BA22" s="207">
        <v>11964</v>
      </c>
      <c r="BB22" s="207">
        <v>29664</v>
      </c>
      <c r="BC22" s="207">
        <v>22744</v>
      </c>
      <c r="BD22" s="207">
        <v>151612</v>
      </c>
      <c r="BE22" s="207">
        <v>0</v>
      </c>
      <c r="BF22" s="207">
        <v>9803</v>
      </c>
      <c r="BG22" s="207">
        <v>0</v>
      </c>
      <c r="BH22" s="207">
        <v>0</v>
      </c>
      <c r="BI22" s="207">
        <v>9803</v>
      </c>
      <c r="BJ22" s="207">
        <v>0</v>
      </c>
      <c r="BK22" s="207">
        <v>0</v>
      </c>
      <c r="BL22" s="207">
        <v>425717</v>
      </c>
      <c r="BM22" s="207">
        <v>162710</v>
      </c>
      <c r="BN22" s="207">
        <v>12635</v>
      </c>
      <c r="BO22" s="207">
        <v>0</v>
      </c>
      <c r="BP22" s="207">
        <v>150075</v>
      </c>
      <c r="BQ22" s="207">
        <v>25212</v>
      </c>
      <c r="BR22" s="207">
        <v>24539</v>
      </c>
      <c r="BS22" s="207">
        <v>673</v>
      </c>
      <c r="BT22" s="207">
        <v>369</v>
      </c>
      <c r="BU22" s="207">
        <v>0</v>
      </c>
      <c r="BV22" s="207">
        <v>304</v>
      </c>
      <c r="BW22" s="207">
        <v>44426</v>
      </c>
      <c r="BX22" s="207">
        <v>301760</v>
      </c>
      <c r="BY22" s="207">
        <v>479319</v>
      </c>
      <c r="BZ22" s="207">
        <v>361456</v>
      </c>
      <c r="CA22" s="207">
        <v>117863</v>
      </c>
      <c r="CB22" s="207">
        <v>131320</v>
      </c>
      <c r="CC22" s="207">
        <v>926</v>
      </c>
      <c r="CD22" s="207">
        <v>42</v>
      </c>
      <c r="CE22" s="207">
        <v>0</v>
      </c>
      <c r="CF22" s="207">
        <v>20721</v>
      </c>
      <c r="CG22" s="207">
        <v>0</v>
      </c>
      <c r="CH22" s="207">
        <v>0</v>
      </c>
      <c r="CI22" s="207">
        <v>0</v>
      </c>
      <c r="CJ22" s="207">
        <v>0</v>
      </c>
      <c r="CK22" s="207">
        <v>109631</v>
      </c>
      <c r="CL22" s="207">
        <v>5475</v>
      </c>
      <c r="CM22" s="207">
        <v>0</v>
      </c>
      <c r="CN22" s="207">
        <v>104156</v>
      </c>
      <c r="CO22" s="207">
        <v>664300</v>
      </c>
      <c r="CP22" s="207">
        <v>0</v>
      </c>
      <c r="CQ22" s="207">
        <v>0</v>
      </c>
      <c r="CR22" s="207">
        <v>126100</v>
      </c>
      <c r="CS22" s="207">
        <v>5781261</v>
      </c>
      <c r="CT22" s="195">
        <f t="shared" si="13"/>
        <v>2532527</v>
      </c>
      <c r="CU22" s="196">
        <f t="shared" si="14"/>
        <v>43.8</v>
      </c>
      <c r="CV22" s="207">
        <v>1482427</v>
      </c>
      <c r="CW22" s="196">
        <f t="shared" si="15"/>
        <v>25.6</v>
      </c>
      <c r="CX22" s="207">
        <v>1050100</v>
      </c>
      <c r="CY22" s="196">
        <f t="shared" si="16"/>
        <v>18.199999999999996</v>
      </c>
      <c r="CZ22" s="195">
        <f t="shared" si="17"/>
        <v>3248734</v>
      </c>
      <c r="DA22" s="196">
        <f t="shared" si="18"/>
        <v>56.2</v>
      </c>
      <c r="DB22" s="207">
        <v>587402</v>
      </c>
      <c r="DC22" s="196">
        <f t="shared" si="19"/>
        <v>10.2</v>
      </c>
      <c r="DD22" s="207">
        <v>2661332</v>
      </c>
      <c r="DE22" s="196">
        <f t="shared" si="20"/>
        <v>46</v>
      </c>
      <c r="DF22" s="81">
        <v>7286894</v>
      </c>
      <c r="DG22" s="160">
        <v>0</v>
      </c>
      <c r="DH22" s="177">
        <v>2848331</v>
      </c>
      <c r="DI22" s="178">
        <v>3007631</v>
      </c>
      <c r="DJ22" s="160"/>
      <c r="DK22" s="163">
        <v>3391570</v>
      </c>
      <c r="DL22" s="160">
        <v>3895324</v>
      </c>
      <c r="DM22" s="160">
        <v>0</v>
      </c>
      <c r="DN22" s="160">
        <f t="shared" si="6"/>
        <v>49.27</v>
      </c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s="109" customFormat="1" ht="32.25" customHeight="1">
      <c r="A23" s="104" t="s">
        <v>30</v>
      </c>
      <c r="B23" s="207">
        <v>1617236</v>
      </c>
      <c r="C23" s="207">
        <v>70417</v>
      </c>
      <c r="D23" s="207">
        <v>20568</v>
      </c>
      <c r="E23" s="207">
        <v>0</v>
      </c>
      <c r="F23" s="207">
        <v>0</v>
      </c>
      <c r="G23" s="207">
        <v>49849</v>
      </c>
      <c r="H23" s="207">
        <v>0</v>
      </c>
      <c r="I23" s="207">
        <v>1305</v>
      </c>
      <c r="J23" s="207">
        <v>3627</v>
      </c>
      <c r="K23" s="207">
        <v>1945</v>
      </c>
      <c r="L23" s="207">
        <v>203455</v>
      </c>
      <c r="M23" s="207">
        <v>0</v>
      </c>
      <c r="N23" s="207">
        <v>0</v>
      </c>
      <c r="O23" s="207">
        <v>11902</v>
      </c>
      <c r="P23" s="207">
        <v>11902</v>
      </c>
      <c r="Q23" s="207">
        <v>0</v>
      </c>
      <c r="R23" s="207">
        <v>0</v>
      </c>
      <c r="S23" s="207">
        <v>1404658</v>
      </c>
      <c r="T23" s="207">
        <v>1150931</v>
      </c>
      <c r="U23" s="207">
        <v>98975</v>
      </c>
      <c r="V23" s="207">
        <v>154752</v>
      </c>
      <c r="W23" s="207">
        <v>1834</v>
      </c>
      <c r="X23" s="207">
        <v>282929</v>
      </c>
      <c r="Y23" s="207">
        <v>12604</v>
      </c>
      <c r="Z23" s="207">
        <v>104731</v>
      </c>
      <c r="AA23" s="207">
        <v>4823</v>
      </c>
      <c r="AB23" s="207">
        <v>4823</v>
      </c>
      <c r="AC23" s="207">
        <v>0</v>
      </c>
      <c r="AD23" s="207">
        <v>34802</v>
      </c>
      <c r="AE23" s="207">
        <v>43067</v>
      </c>
      <c r="AF23" s="207">
        <v>22039</v>
      </c>
      <c r="AG23" s="207">
        <v>7281</v>
      </c>
      <c r="AH23" s="207">
        <v>1924</v>
      </c>
      <c r="AI23" s="207">
        <v>5357</v>
      </c>
      <c r="AJ23" s="207">
        <v>637526</v>
      </c>
      <c r="AK23" s="207">
        <v>0</v>
      </c>
      <c r="AL23" s="207">
        <v>93677</v>
      </c>
      <c r="AM23" s="207">
        <v>93249</v>
      </c>
      <c r="AN23" s="207">
        <v>162600</v>
      </c>
      <c r="AO23" s="207">
        <v>50163</v>
      </c>
      <c r="AP23" s="207">
        <v>0</v>
      </c>
      <c r="AQ23" s="207">
        <v>280</v>
      </c>
      <c r="AR23" s="207">
        <v>0</v>
      </c>
      <c r="AS23" s="207">
        <v>74251</v>
      </c>
      <c r="AT23" s="207">
        <v>0</v>
      </c>
      <c r="AU23" s="207">
        <v>0</v>
      </c>
      <c r="AV23" s="207">
        <v>4267</v>
      </c>
      <c r="AW23" s="207">
        <v>153663</v>
      </c>
      <c r="AX23" s="207">
        <v>0</v>
      </c>
      <c r="AY23" s="207">
        <v>1177402</v>
      </c>
      <c r="AZ23" s="207">
        <v>802278</v>
      </c>
      <c r="BA23" s="207">
        <v>48542</v>
      </c>
      <c r="BB23" s="207">
        <v>46625</v>
      </c>
      <c r="BC23" s="207">
        <v>35698</v>
      </c>
      <c r="BD23" s="207">
        <v>0</v>
      </c>
      <c r="BE23" s="207">
        <v>183667</v>
      </c>
      <c r="BF23" s="207">
        <v>11398</v>
      </c>
      <c r="BG23" s="207">
        <v>0</v>
      </c>
      <c r="BH23" s="207">
        <v>0</v>
      </c>
      <c r="BI23" s="207">
        <v>11398</v>
      </c>
      <c r="BJ23" s="207">
        <v>0</v>
      </c>
      <c r="BK23" s="207">
        <v>0</v>
      </c>
      <c r="BL23" s="207">
        <v>476348</v>
      </c>
      <c r="BM23" s="207">
        <v>375124</v>
      </c>
      <c r="BN23" s="207">
        <v>212</v>
      </c>
      <c r="BO23" s="207">
        <v>0</v>
      </c>
      <c r="BP23" s="207">
        <v>374912</v>
      </c>
      <c r="BQ23" s="207">
        <v>21016</v>
      </c>
      <c r="BR23" s="207">
        <v>2093</v>
      </c>
      <c r="BS23" s="207">
        <v>18923</v>
      </c>
      <c r="BT23" s="207">
        <v>18909</v>
      </c>
      <c r="BU23" s="207">
        <v>0</v>
      </c>
      <c r="BV23" s="207">
        <v>14</v>
      </c>
      <c r="BW23" s="207">
        <v>2995</v>
      </c>
      <c r="BX23" s="207">
        <v>191870</v>
      </c>
      <c r="BY23" s="207">
        <v>110392</v>
      </c>
      <c r="BZ23" s="207">
        <v>94873</v>
      </c>
      <c r="CA23" s="207">
        <v>15519</v>
      </c>
      <c r="CB23" s="207">
        <v>65285</v>
      </c>
      <c r="CC23" s="207">
        <v>4704</v>
      </c>
      <c r="CD23" s="207">
        <v>6</v>
      </c>
      <c r="CE23" s="207">
        <v>0</v>
      </c>
      <c r="CF23" s="207">
        <v>48815</v>
      </c>
      <c r="CG23" s="207">
        <v>0</v>
      </c>
      <c r="CH23" s="207">
        <v>0</v>
      </c>
      <c r="CI23" s="207">
        <v>0</v>
      </c>
      <c r="CJ23" s="207">
        <v>0</v>
      </c>
      <c r="CK23" s="207">
        <v>11760</v>
      </c>
      <c r="CL23" s="207">
        <v>0</v>
      </c>
      <c r="CM23" s="207">
        <v>0</v>
      </c>
      <c r="CN23" s="207">
        <v>11760</v>
      </c>
      <c r="CO23" s="207">
        <v>531800</v>
      </c>
      <c r="CP23" s="207">
        <v>2500</v>
      </c>
      <c r="CQ23" s="207">
        <v>0</v>
      </c>
      <c r="CR23" s="207">
        <v>179100</v>
      </c>
      <c r="CS23" s="207">
        <v>6459934</v>
      </c>
      <c r="CT23" s="195">
        <f t="shared" si="13"/>
        <v>2584297</v>
      </c>
      <c r="CU23" s="196">
        <f t="shared" si="14"/>
        <v>40</v>
      </c>
      <c r="CV23" s="207">
        <v>1858680</v>
      </c>
      <c r="CW23" s="196">
        <f t="shared" si="15"/>
        <v>28.8</v>
      </c>
      <c r="CX23" s="207">
        <v>725617</v>
      </c>
      <c r="CY23" s="196">
        <f t="shared" si="16"/>
        <v>11.2</v>
      </c>
      <c r="CZ23" s="195">
        <f t="shared" si="17"/>
        <v>3875637</v>
      </c>
      <c r="DA23" s="196">
        <f t="shared" si="18"/>
        <v>60</v>
      </c>
      <c r="DB23" s="207">
        <v>783643</v>
      </c>
      <c r="DC23" s="196">
        <f t="shared" si="19"/>
        <v>12.1</v>
      </c>
      <c r="DD23" s="207">
        <v>3091994</v>
      </c>
      <c r="DE23" s="196">
        <f t="shared" si="20"/>
        <v>47.9</v>
      </c>
      <c r="DF23" s="108">
        <v>6221626</v>
      </c>
      <c r="DG23" s="164">
        <v>0</v>
      </c>
      <c r="DH23" s="179">
        <v>3309923</v>
      </c>
      <c r="DI23" s="180">
        <v>3537323</v>
      </c>
      <c r="DJ23" s="164"/>
      <c r="DK23" s="166">
        <v>2383332</v>
      </c>
      <c r="DL23" s="164">
        <v>3838294</v>
      </c>
      <c r="DM23" s="164">
        <v>0</v>
      </c>
      <c r="DN23" s="160">
        <f t="shared" si="6"/>
        <v>51.24</v>
      </c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pans="1:254" s="83" customFormat="1" ht="32.25" customHeight="1">
      <c r="A24" s="84" t="s">
        <v>31</v>
      </c>
      <c r="B24" s="207">
        <v>754157</v>
      </c>
      <c r="C24" s="207">
        <v>83687</v>
      </c>
      <c r="D24" s="207">
        <v>24444</v>
      </c>
      <c r="E24" s="207">
        <v>0</v>
      </c>
      <c r="F24" s="207">
        <v>0</v>
      </c>
      <c r="G24" s="207">
        <v>59243</v>
      </c>
      <c r="H24" s="207">
        <v>0</v>
      </c>
      <c r="I24" s="207">
        <v>506</v>
      </c>
      <c r="J24" s="207">
        <v>1407</v>
      </c>
      <c r="K24" s="207">
        <v>754</v>
      </c>
      <c r="L24" s="207">
        <v>92808</v>
      </c>
      <c r="M24" s="207">
        <v>13949</v>
      </c>
      <c r="N24" s="207">
        <v>0</v>
      </c>
      <c r="O24" s="207">
        <v>14160</v>
      </c>
      <c r="P24" s="207">
        <v>14160</v>
      </c>
      <c r="Q24" s="207">
        <v>0</v>
      </c>
      <c r="R24" s="207">
        <v>0</v>
      </c>
      <c r="S24" s="207">
        <v>1916542</v>
      </c>
      <c r="T24" s="207">
        <v>1669759</v>
      </c>
      <c r="U24" s="207">
        <v>131241</v>
      </c>
      <c r="V24" s="207">
        <v>115542</v>
      </c>
      <c r="W24" s="207">
        <v>988</v>
      </c>
      <c r="X24" s="207">
        <v>11838</v>
      </c>
      <c r="Y24" s="207">
        <v>5267</v>
      </c>
      <c r="Z24" s="207">
        <v>19984</v>
      </c>
      <c r="AA24" s="207">
        <v>0</v>
      </c>
      <c r="AB24" s="207">
        <v>0</v>
      </c>
      <c r="AC24" s="207">
        <v>0</v>
      </c>
      <c r="AD24" s="207">
        <v>6046</v>
      </c>
      <c r="AE24" s="207">
        <v>8124</v>
      </c>
      <c r="AF24" s="207">
        <v>5814</v>
      </c>
      <c r="AG24" s="207">
        <v>4036</v>
      </c>
      <c r="AH24" s="207">
        <v>1456</v>
      </c>
      <c r="AI24" s="207">
        <v>2580</v>
      </c>
      <c r="AJ24" s="207">
        <v>431023</v>
      </c>
      <c r="AK24" s="207">
        <v>0</v>
      </c>
      <c r="AL24" s="207">
        <v>10475</v>
      </c>
      <c r="AM24" s="207">
        <v>41355</v>
      </c>
      <c r="AN24" s="207">
        <v>60125</v>
      </c>
      <c r="AO24" s="207">
        <v>962</v>
      </c>
      <c r="AP24" s="207">
        <v>0</v>
      </c>
      <c r="AQ24" s="207">
        <v>1944</v>
      </c>
      <c r="AR24" s="207">
        <v>0</v>
      </c>
      <c r="AS24" s="207">
        <v>89262</v>
      </c>
      <c r="AT24" s="207">
        <v>25000</v>
      </c>
      <c r="AU24" s="207">
        <v>0</v>
      </c>
      <c r="AV24" s="207">
        <v>0</v>
      </c>
      <c r="AW24" s="207">
        <v>190904</v>
      </c>
      <c r="AX24" s="207">
        <v>9478</v>
      </c>
      <c r="AY24" s="207">
        <v>1873396</v>
      </c>
      <c r="AZ24" s="207">
        <v>1730273</v>
      </c>
      <c r="BA24" s="207">
        <v>7027</v>
      </c>
      <c r="BB24" s="207">
        <v>20678</v>
      </c>
      <c r="BC24" s="207">
        <v>13477</v>
      </c>
      <c r="BD24" s="207">
        <v>390753</v>
      </c>
      <c r="BE24" s="207">
        <v>0</v>
      </c>
      <c r="BF24" s="207">
        <v>10686</v>
      </c>
      <c r="BG24" s="207">
        <v>0</v>
      </c>
      <c r="BH24" s="207">
        <v>0</v>
      </c>
      <c r="BI24" s="207">
        <v>10686</v>
      </c>
      <c r="BJ24" s="207">
        <v>5226</v>
      </c>
      <c r="BK24" s="207">
        <v>0</v>
      </c>
      <c r="BL24" s="207">
        <v>1282426</v>
      </c>
      <c r="BM24" s="207">
        <v>143123</v>
      </c>
      <c r="BN24" s="207">
        <v>0</v>
      </c>
      <c r="BO24" s="207">
        <v>0</v>
      </c>
      <c r="BP24" s="207">
        <v>143123</v>
      </c>
      <c r="BQ24" s="207">
        <v>19491</v>
      </c>
      <c r="BR24" s="207">
        <v>13955</v>
      </c>
      <c r="BS24" s="207">
        <v>5536</v>
      </c>
      <c r="BT24" s="207">
        <v>4564</v>
      </c>
      <c r="BU24" s="207">
        <v>0</v>
      </c>
      <c r="BV24" s="207">
        <v>972</v>
      </c>
      <c r="BW24" s="207">
        <v>84869</v>
      </c>
      <c r="BX24" s="207">
        <v>307282</v>
      </c>
      <c r="BY24" s="207">
        <v>252459</v>
      </c>
      <c r="BZ24" s="207">
        <v>179024</v>
      </c>
      <c r="CA24" s="207">
        <v>73435</v>
      </c>
      <c r="CB24" s="207">
        <v>26693</v>
      </c>
      <c r="CC24" s="207">
        <v>195</v>
      </c>
      <c r="CD24" s="207">
        <v>57</v>
      </c>
      <c r="CE24" s="207">
        <v>0</v>
      </c>
      <c r="CF24" s="207">
        <v>0</v>
      </c>
      <c r="CG24" s="207">
        <v>0</v>
      </c>
      <c r="CH24" s="207">
        <v>0</v>
      </c>
      <c r="CI24" s="207">
        <v>0</v>
      </c>
      <c r="CJ24" s="207">
        <v>0</v>
      </c>
      <c r="CK24" s="207">
        <v>26441</v>
      </c>
      <c r="CL24" s="207">
        <v>0</v>
      </c>
      <c r="CM24" s="207">
        <v>0</v>
      </c>
      <c r="CN24" s="207">
        <v>26441</v>
      </c>
      <c r="CO24" s="207">
        <v>155051</v>
      </c>
      <c r="CP24" s="207">
        <v>0</v>
      </c>
      <c r="CQ24" s="207">
        <v>0</v>
      </c>
      <c r="CR24" s="207">
        <v>117651</v>
      </c>
      <c r="CS24" s="207">
        <v>6076331</v>
      </c>
      <c r="CT24" s="195">
        <f t="shared" si="13"/>
        <v>3108236</v>
      </c>
      <c r="CU24" s="196">
        <f t="shared" si="14"/>
        <v>51.2</v>
      </c>
      <c r="CV24" s="207">
        <v>2259567</v>
      </c>
      <c r="CW24" s="196">
        <f t="shared" si="15"/>
        <v>37.2</v>
      </c>
      <c r="CX24" s="207">
        <v>848669</v>
      </c>
      <c r="CY24" s="196">
        <f t="shared" si="16"/>
        <v>14</v>
      </c>
      <c r="CZ24" s="195">
        <f t="shared" si="17"/>
        <v>2968095</v>
      </c>
      <c r="DA24" s="196">
        <f t="shared" si="18"/>
        <v>48.8</v>
      </c>
      <c r="DB24" s="207">
        <v>306447</v>
      </c>
      <c r="DC24" s="196">
        <f t="shared" si="19"/>
        <v>5</v>
      </c>
      <c r="DD24" s="207">
        <v>2661648</v>
      </c>
      <c r="DE24" s="196">
        <f t="shared" si="20"/>
        <v>43.8</v>
      </c>
      <c r="DF24" s="81">
        <v>6864289</v>
      </c>
      <c r="DG24" s="160">
        <v>0</v>
      </c>
      <c r="DH24" s="177">
        <v>2794010</v>
      </c>
      <c r="DI24" s="178">
        <v>2945644</v>
      </c>
      <c r="DJ24" s="160"/>
      <c r="DK24" s="163">
        <v>1314443</v>
      </c>
      <c r="DL24" s="160">
        <v>5549846</v>
      </c>
      <c r="DM24" s="160">
        <v>0</v>
      </c>
      <c r="DN24" s="160">
        <f t="shared" si="6"/>
        <v>45.98</v>
      </c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83" customFormat="1" ht="32.25" customHeight="1">
      <c r="A25" s="84" t="s">
        <v>32</v>
      </c>
      <c r="B25" s="207">
        <v>1073985</v>
      </c>
      <c r="C25" s="207">
        <v>80170</v>
      </c>
      <c r="D25" s="207">
        <v>23417</v>
      </c>
      <c r="E25" s="207">
        <v>0</v>
      </c>
      <c r="F25" s="207">
        <v>0</v>
      </c>
      <c r="G25" s="207">
        <v>56753</v>
      </c>
      <c r="H25" s="207">
        <v>0</v>
      </c>
      <c r="I25" s="207">
        <v>463</v>
      </c>
      <c r="J25" s="207">
        <v>1287</v>
      </c>
      <c r="K25" s="207">
        <v>683</v>
      </c>
      <c r="L25" s="207">
        <v>97632</v>
      </c>
      <c r="M25" s="207">
        <v>0</v>
      </c>
      <c r="N25" s="207">
        <v>0</v>
      </c>
      <c r="O25" s="207">
        <v>13533</v>
      </c>
      <c r="P25" s="207">
        <v>13533</v>
      </c>
      <c r="Q25" s="207">
        <v>0</v>
      </c>
      <c r="R25" s="207">
        <v>0</v>
      </c>
      <c r="S25" s="207">
        <v>1892939</v>
      </c>
      <c r="T25" s="207">
        <v>1679869</v>
      </c>
      <c r="U25" s="207">
        <v>170279</v>
      </c>
      <c r="V25" s="207">
        <v>42791</v>
      </c>
      <c r="W25" s="207">
        <v>950</v>
      </c>
      <c r="X25" s="207">
        <v>12046</v>
      </c>
      <c r="Y25" s="207">
        <v>976</v>
      </c>
      <c r="Z25" s="207">
        <v>64414</v>
      </c>
      <c r="AA25" s="207">
        <v>0</v>
      </c>
      <c r="AB25" s="207">
        <v>0</v>
      </c>
      <c r="AC25" s="207">
        <v>0</v>
      </c>
      <c r="AD25" s="207">
        <v>25259</v>
      </c>
      <c r="AE25" s="207">
        <v>26203</v>
      </c>
      <c r="AF25" s="207">
        <v>12952</v>
      </c>
      <c r="AG25" s="207">
        <v>5378</v>
      </c>
      <c r="AH25" s="207">
        <v>2531</v>
      </c>
      <c r="AI25" s="207">
        <v>2847</v>
      </c>
      <c r="AJ25" s="207">
        <v>412208</v>
      </c>
      <c r="AK25" s="207">
        <v>0</v>
      </c>
      <c r="AL25" s="207">
        <v>9325</v>
      </c>
      <c r="AM25" s="207">
        <v>57952</v>
      </c>
      <c r="AN25" s="207">
        <v>48364</v>
      </c>
      <c r="AO25" s="207">
        <v>56002</v>
      </c>
      <c r="AP25" s="207">
        <v>591</v>
      </c>
      <c r="AQ25" s="207">
        <v>920</v>
      </c>
      <c r="AR25" s="207">
        <v>0</v>
      </c>
      <c r="AS25" s="207">
        <v>119567</v>
      </c>
      <c r="AT25" s="207">
        <v>0</v>
      </c>
      <c r="AU25" s="207">
        <v>0</v>
      </c>
      <c r="AV25" s="207">
        <v>0</v>
      </c>
      <c r="AW25" s="207">
        <v>77111</v>
      </c>
      <c r="AX25" s="207">
        <v>0</v>
      </c>
      <c r="AY25" s="207">
        <v>278605</v>
      </c>
      <c r="AZ25" s="207">
        <v>191832</v>
      </c>
      <c r="BA25" s="207">
        <v>5374</v>
      </c>
      <c r="BB25" s="207">
        <v>28976</v>
      </c>
      <c r="BC25" s="207">
        <v>10821</v>
      </c>
      <c r="BD25" s="207">
        <v>37399</v>
      </c>
      <c r="BE25" s="207">
        <v>5613</v>
      </c>
      <c r="BF25" s="207">
        <v>14402</v>
      </c>
      <c r="BG25" s="207">
        <v>0</v>
      </c>
      <c r="BH25" s="207">
        <v>0</v>
      </c>
      <c r="BI25" s="207">
        <v>14402</v>
      </c>
      <c r="BJ25" s="207">
        <v>20428</v>
      </c>
      <c r="BK25" s="207">
        <v>0</v>
      </c>
      <c r="BL25" s="207">
        <v>68819</v>
      </c>
      <c r="BM25" s="207">
        <v>86773</v>
      </c>
      <c r="BN25" s="207">
        <v>5770</v>
      </c>
      <c r="BO25" s="207">
        <v>0</v>
      </c>
      <c r="BP25" s="207">
        <v>81003</v>
      </c>
      <c r="BQ25" s="207">
        <v>7802</v>
      </c>
      <c r="BR25" s="207">
        <v>4993</v>
      </c>
      <c r="BS25" s="207">
        <v>2809</v>
      </c>
      <c r="BT25" s="207">
        <v>25</v>
      </c>
      <c r="BU25" s="207">
        <v>84</v>
      </c>
      <c r="BV25" s="207">
        <v>2700</v>
      </c>
      <c r="BW25" s="207">
        <v>1346</v>
      </c>
      <c r="BX25" s="207">
        <v>228700</v>
      </c>
      <c r="BY25" s="207">
        <v>187379</v>
      </c>
      <c r="BZ25" s="207">
        <v>170051</v>
      </c>
      <c r="CA25" s="207">
        <v>17328</v>
      </c>
      <c r="CB25" s="207">
        <v>121123</v>
      </c>
      <c r="CC25" s="207">
        <v>10</v>
      </c>
      <c r="CD25" s="207">
        <v>10</v>
      </c>
      <c r="CE25" s="207">
        <v>0</v>
      </c>
      <c r="CF25" s="207">
        <v>34002</v>
      </c>
      <c r="CG25" s="207">
        <v>0</v>
      </c>
      <c r="CH25" s="207">
        <v>0</v>
      </c>
      <c r="CI25" s="207">
        <v>0</v>
      </c>
      <c r="CJ25" s="207">
        <v>0</v>
      </c>
      <c r="CK25" s="207">
        <v>87101</v>
      </c>
      <c r="CL25" s="207">
        <v>0</v>
      </c>
      <c r="CM25" s="207">
        <v>0</v>
      </c>
      <c r="CN25" s="207">
        <v>87101</v>
      </c>
      <c r="CO25" s="207">
        <v>392838</v>
      </c>
      <c r="CP25" s="207">
        <v>0</v>
      </c>
      <c r="CQ25" s="207">
        <v>0</v>
      </c>
      <c r="CR25" s="207">
        <v>155838</v>
      </c>
      <c r="CS25" s="207">
        <v>4874284</v>
      </c>
      <c r="CT25" s="195">
        <f t="shared" si="13"/>
        <v>1585776</v>
      </c>
      <c r="CU25" s="196">
        <f t="shared" si="14"/>
        <v>32.5</v>
      </c>
      <c r="CV25" s="207">
        <v>815832</v>
      </c>
      <c r="CW25" s="196">
        <f t="shared" si="15"/>
        <v>16.7</v>
      </c>
      <c r="CX25" s="207">
        <v>769944</v>
      </c>
      <c r="CY25" s="196">
        <f t="shared" si="16"/>
        <v>15.8</v>
      </c>
      <c r="CZ25" s="195">
        <f t="shared" si="17"/>
        <v>3288508</v>
      </c>
      <c r="DA25" s="196">
        <f t="shared" si="18"/>
        <v>67.5</v>
      </c>
      <c r="DB25" s="207">
        <v>332454</v>
      </c>
      <c r="DC25" s="196">
        <f t="shared" si="19"/>
        <v>6.8</v>
      </c>
      <c r="DD25" s="207">
        <v>2956054</v>
      </c>
      <c r="DE25" s="196">
        <f t="shared" si="20"/>
        <v>60.7</v>
      </c>
      <c r="DF25" s="81">
        <v>4713805</v>
      </c>
      <c r="DG25" s="160">
        <v>0</v>
      </c>
      <c r="DH25" s="177">
        <v>3171833</v>
      </c>
      <c r="DI25" s="178">
        <v>3365761</v>
      </c>
      <c r="DJ25" s="160"/>
      <c r="DK25" s="163">
        <v>1612629</v>
      </c>
      <c r="DL25" s="160">
        <v>3101176</v>
      </c>
      <c r="DM25" s="160">
        <v>0</v>
      </c>
      <c r="DN25" s="160">
        <f t="shared" si="6"/>
        <v>65.07</v>
      </c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83" customFormat="1" ht="32.25" customHeight="1">
      <c r="A26" s="84" t="s">
        <v>33</v>
      </c>
      <c r="B26" s="207">
        <v>454979</v>
      </c>
      <c r="C26" s="207">
        <v>8699</v>
      </c>
      <c r="D26" s="207">
        <v>2540</v>
      </c>
      <c r="E26" s="207">
        <v>0</v>
      </c>
      <c r="F26" s="207">
        <v>0</v>
      </c>
      <c r="G26" s="207">
        <v>6159</v>
      </c>
      <c r="H26" s="207">
        <v>0</v>
      </c>
      <c r="I26" s="207">
        <v>51</v>
      </c>
      <c r="J26" s="207">
        <v>144</v>
      </c>
      <c r="K26" s="207">
        <v>78</v>
      </c>
      <c r="L26" s="207">
        <v>12498</v>
      </c>
      <c r="M26" s="207">
        <v>0</v>
      </c>
      <c r="N26" s="207">
        <v>0</v>
      </c>
      <c r="O26" s="207">
        <v>1463</v>
      </c>
      <c r="P26" s="207">
        <v>1463</v>
      </c>
      <c r="Q26" s="207">
        <v>0</v>
      </c>
      <c r="R26" s="207">
        <v>0</v>
      </c>
      <c r="S26" s="207">
        <v>618914</v>
      </c>
      <c r="T26" s="207">
        <v>550726</v>
      </c>
      <c r="U26" s="207">
        <v>68108</v>
      </c>
      <c r="V26" s="207">
        <v>80</v>
      </c>
      <c r="W26" s="207">
        <v>0</v>
      </c>
      <c r="X26" s="207">
        <v>981</v>
      </c>
      <c r="Y26" s="207">
        <v>514</v>
      </c>
      <c r="Z26" s="207">
        <v>15158</v>
      </c>
      <c r="AA26" s="207">
        <v>0</v>
      </c>
      <c r="AB26" s="207">
        <v>0</v>
      </c>
      <c r="AC26" s="207">
        <v>0</v>
      </c>
      <c r="AD26" s="207">
        <v>0</v>
      </c>
      <c r="AE26" s="207">
        <v>8330</v>
      </c>
      <c r="AF26" s="207">
        <v>6828</v>
      </c>
      <c r="AG26" s="207">
        <v>384</v>
      </c>
      <c r="AH26" s="207">
        <v>75</v>
      </c>
      <c r="AI26" s="207">
        <v>309</v>
      </c>
      <c r="AJ26" s="207">
        <v>24379</v>
      </c>
      <c r="AK26" s="207">
        <v>0</v>
      </c>
      <c r="AL26" s="207">
        <v>0</v>
      </c>
      <c r="AM26" s="207">
        <v>77</v>
      </c>
      <c r="AN26" s="207">
        <v>2714</v>
      </c>
      <c r="AO26" s="207">
        <v>4433</v>
      </c>
      <c r="AP26" s="207">
        <v>0</v>
      </c>
      <c r="AQ26" s="207">
        <v>155</v>
      </c>
      <c r="AR26" s="207">
        <v>0</v>
      </c>
      <c r="AS26" s="207">
        <v>2340</v>
      </c>
      <c r="AT26" s="207">
        <v>0</v>
      </c>
      <c r="AU26" s="207">
        <v>0</v>
      </c>
      <c r="AV26" s="207">
        <v>0</v>
      </c>
      <c r="AW26" s="207">
        <v>14660</v>
      </c>
      <c r="AX26" s="207">
        <v>0</v>
      </c>
      <c r="AY26" s="207">
        <v>200311</v>
      </c>
      <c r="AZ26" s="207">
        <v>146849</v>
      </c>
      <c r="BA26" s="207">
        <v>0</v>
      </c>
      <c r="BB26" s="207">
        <v>39</v>
      </c>
      <c r="BC26" s="207">
        <v>615</v>
      </c>
      <c r="BD26" s="207">
        <v>97044</v>
      </c>
      <c r="BE26" s="207">
        <v>0</v>
      </c>
      <c r="BF26" s="207">
        <v>2427</v>
      </c>
      <c r="BG26" s="207">
        <v>0</v>
      </c>
      <c r="BH26" s="207">
        <v>0</v>
      </c>
      <c r="BI26" s="207">
        <v>2427</v>
      </c>
      <c r="BJ26" s="207">
        <v>30087</v>
      </c>
      <c r="BK26" s="207">
        <v>0</v>
      </c>
      <c r="BL26" s="207">
        <v>16637</v>
      </c>
      <c r="BM26" s="207">
        <v>53462</v>
      </c>
      <c r="BN26" s="207">
        <v>1180</v>
      </c>
      <c r="BO26" s="207">
        <v>0</v>
      </c>
      <c r="BP26" s="207">
        <v>52282</v>
      </c>
      <c r="BQ26" s="207">
        <v>17720</v>
      </c>
      <c r="BR26" s="207">
        <v>16844</v>
      </c>
      <c r="BS26" s="207">
        <v>876</v>
      </c>
      <c r="BT26" s="207">
        <v>0</v>
      </c>
      <c r="BU26" s="207">
        <v>0</v>
      </c>
      <c r="BV26" s="207">
        <v>876</v>
      </c>
      <c r="BW26" s="207">
        <v>1399</v>
      </c>
      <c r="BX26" s="207">
        <v>110455</v>
      </c>
      <c r="BY26" s="207">
        <v>50331</v>
      </c>
      <c r="BZ26" s="207">
        <v>44474</v>
      </c>
      <c r="CA26" s="207">
        <v>5857</v>
      </c>
      <c r="CB26" s="207">
        <v>48329</v>
      </c>
      <c r="CC26" s="207">
        <v>0</v>
      </c>
      <c r="CD26" s="207">
        <v>3</v>
      </c>
      <c r="CE26" s="207">
        <v>0</v>
      </c>
      <c r="CF26" s="207">
        <v>0</v>
      </c>
      <c r="CG26" s="207">
        <v>0</v>
      </c>
      <c r="CH26" s="207">
        <v>0</v>
      </c>
      <c r="CI26" s="207">
        <v>0</v>
      </c>
      <c r="CJ26" s="207">
        <v>0</v>
      </c>
      <c r="CK26" s="207">
        <v>48326</v>
      </c>
      <c r="CL26" s="207">
        <v>0</v>
      </c>
      <c r="CM26" s="207">
        <v>0</v>
      </c>
      <c r="CN26" s="207">
        <v>48326</v>
      </c>
      <c r="CO26" s="207">
        <v>559761</v>
      </c>
      <c r="CP26" s="207">
        <v>0</v>
      </c>
      <c r="CQ26" s="207">
        <v>0</v>
      </c>
      <c r="CR26" s="207">
        <v>49361</v>
      </c>
      <c r="CS26" s="207">
        <v>2126045</v>
      </c>
      <c r="CT26" s="195">
        <f t="shared" si="13"/>
        <v>993877</v>
      </c>
      <c r="CU26" s="196">
        <f t="shared" si="14"/>
        <v>46.7</v>
      </c>
      <c r="CV26" s="207">
        <v>750399</v>
      </c>
      <c r="CW26" s="196">
        <f t="shared" si="15"/>
        <v>35.3</v>
      </c>
      <c r="CX26" s="207">
        <v>243478</v>
      </c>
      <c r="CY26" s="196">
        <f t="shared" si="16"/>
        <v>11.400000000000006</v>
      </c>
      <c r="CZ26" s="195">
        <f t="shared" si="17"/>
        <v>1132168</v>
      </c>
      <c r="DA26" s="196">
        <f t="shared" si="18"/>
        <v>53.3</v>
      </c>
      <c r="DB26" s="207">
        <v>103516</v>
      </c>
      <c r="DC26" s="196">
        <f t="shared" si="19"/>
        <v>4.9</v>
      </c>
      <c r="DD26" s="207">
        <v>1028652</v>
      </c>
      <c r="DE26" s="196">
        <f t="shared" si="20"/>
        <v>48.4</v>
      </c>
      <c r="DF26" s="81">
        <v>1957698</v>
      </c>
      <c r="DG26" s="160">
        <v>0</v>
      </c>
      <c r="DH26" s="177">
        <v>1111901</v>
      </c>
      <c r="DI26" s="178">
        <v>1179936</v>
      </c>
      <c r="DJ26" s="160"/>
      <c r="DK26" s="163">
        <v>681141</v>
      </c>
      <c r="DL26" s="160">
        <v>1276557</v>
      </c>
      <c r="DM26" s="160">
        <v>0</v>
      </c>
      <c r="DN26" s="160">
        <f t="shared" si="6"/>
        <v>52.3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s="83" customFormat="1" ht="32.25" customHeight="1">
      <c r="A27" s="84" t="s">
        <v>34</v>
      </c>
      <c r="B27" s="207">
        <v>903059</v>
      </c>
      <c r="C27" s="207">
        <v>61706</v>
      </c>
      <c r="D27" s="207">
        <v>18023</v>
      </c>
      <c r="E27" s="207">
        <v>0</v>
      </c>
      <c r="F27" s="207">
        <v>0</v>
      </c>
      <c r="G27" s="207">
        <v>43683</v>
      </c>
      <c r="H27" s="207">
        <v>0</v>
      </c>
      <c r="I27" s="207">
        <v>369</v>
      </c>
      <c r="J27" s="207">
        <v>1030</v>
      </c>
      <c r="K27" s="207">
        <v>546</v>
      </c>
      <c r="L27" s="207">
        <v>75098</v>
      </c>
      <c r="M27" s="207">
        <v>0</v>
      </c>
      <c r="N27" s="207">
        <v>0</v>
      </c>
      <c r="O27" s="207">
        <v>10431</v>
      </c>
      <c r="P27" s="207">
        <v>10431</v>
      </c>
      <c r="Q27" s="207">
        <v>0</v>
      </c>
      <c r="R27" s="207">
        <v>0</v>
      </c>
      <c r="S27" s="207">
        <v>2689717</v>
      </c>
      <c r="T27" s="207">
        <v>2354546</v>
      </c>
      <c r="U27" s="207">
        <v>314582</v>
      </c>
      <c r="V27" s="207">
        <v>20589</v>
      </c>
      <c r="W27" s="207">
        <v>782</v>
      </c>
      <c r="X27" s="207">
        <v>3354</v>
      </c>
      <c r="Y27" s="207">
        <v>0</v>
      </c>
      <c r="Z27" s="207">
        <v>47208</v>
      </c>
      <c r="AA27" s="207">
        <v>0</v>
      </c>
      <c r="AB27" s="207">
        <v>0</v>
      </c>
      <c r="AC27" s="207">
        <v>0</v>
      </c>
      <c r="AD27" s="207">
        <v>16131</v>
      </c>
      <c r="AE27" s="207">
        <v>28749</v>
      </c>
      <c r="AF27" s="207">
        <v>2328</v>
      </c>
      <c r="AG27" s="207">
        <v>3626</v>
      </c>
      <c r="AH27" s="207">
        <v>1637</v>
      </c>
      <c r="AI27" s="207">
        <v>1989</v>
      </c>
      <c r="AJ27" s="207">
        <v>369660</v>
      </c>
      <c r="AK27" s="207">
        <v>0</v>
      </c>
      <c r="AL27" s="207">
        <v>95</v>
      </c>
      <c r="AM27" s="207">
        <v>39985</v>
      </c>
      <c r="AN27" s="207">
        <v>30346</v>
      </c>
      <c r="AO27" s="207">
        <v>22026</v>
      </c>
      <c r="AP27" s="207">
        <v>0</v>
      </c>
      <c r="AQ27" s="207">
        <v>52</v>
      </c>
      <c r="AR27" s="207">
        <v>0</v>
      </c>
      <c r="AS27" s="207">
        <v>78620</v>
      </c>
      <c r="AT27" s="207">
        <v>0</v>
      </c>
      <c r="AU27" s="207">
        <v>0</v>
      </c>
      <c r="AV27" s="207">
        <v>0</v>
      </c>
      <c r="AW27" s="207">
        <v>105000</v>
      </c>
      <c r="AX27" s="207">
        <v>0</v>
      </c>
      <c r="AY27" s="207">
        <v>368236</v>
      </c>
      <c r="AZ27" s="207">
        <v>303401</v>
      </c>
      <c r="BA27" s="207">
        <v>91</v>
      </c>
      <c r="BB27" s="207">
        <v>19993</v>
      </c>
      <c r="BC27" s="207">
        <v>6855</v>
      </c>
      <c r="BD27" s="207">
        <v>14839</v>
      </c>
      <c r="BE27" s="207">
        <v>111595</v>
      </c>
      <c r="BF27" s="207">
        <v>13809</v>
      </c>
      <c r="BG27" s="207">
        <v>0</v>
      </c>
      <c r="BH27" s="207">
        <v>0</v>
      </c>
      <c r="BI27" s="207">
        <v>13809</v>
      </c>
      <c r="BJ27" s="207">
        <v>61534</v>
      </c>
      <c r="BK27" s="207">
        <v>0</v>
      </c>
      <c r="BL27" s="207">
        <v>74685</v>
      </c>
      <c r="BM27" s="207">
        <v>64835</v>
      </c>
      <c r="BN27" s="207">
        <v>662</v>
      </c>
      <c r="BO27" s="207">
        <v>0</v>
      </c>
      <c r="BP27" s="207">
        <v>64173</v>
      </c>
      <c r="BQ27" s="207">
        <v>38146</v>
      </c>
      <c r="BR27" s="207">
        <v>24624</v>
      </c>
      <c r="BS27" s="207">
        <v>13522</v>
      </c>
      <c r="BT27" s="207">
        <v>188</v>
      </c>
      <c r="BU27" s="207">
        <v>12456</v>
      </c>
      <c r="BV27" s="207">
        <v>878</v>
      </c>
      <c r="BW27" s="207">
        <v>10836</v>
      </c>
      <c r="BX27" s="207">
        <v>503742</v>
      </c>
      <c r="BY27" s="207">
        <v>276673</v>
      </c>
      <c r="BZ27" s="207">
        <v>59104</v>
      </c>
      <c r="CA27" s="207">
        <v>217569</v>
      </c>
      <c r="CB27" s="207">
        <v>69833</v>
      </c>
      <c r="CC27" s="207">
        <v>2</v>
      </c>
      <c r="CD27" s="207">
        <v>21</v>
      </c>
      <c r="CE27" s="207">
        <v>0</v>
      </c>
      <c r="CF27" s="207">
        <v>33591</v>
      </c>
      <c r="CG27" s="207">
        <v>2152</v>
      </c>
      <c r="CH27" s="207">
        <v>0</v>
      </c>
      <c r="CI27" s="207">
        <v>2152</v>
      </c>
      <c r="CJ27" s="207">
        <v>0</v>
      </c>
      <c r="CK27" s="207">
        <v>34067</v>
      </c>
      <c r="CL27" s="207">
        <v>0</v>
      </c>
      <c r="CM27" s="207">
        <v>0</v>
      </c>
      <c r="CN27" s="207">
        <v>34067</v>
      </c>
      <c r="CO27" s="207">
        <v>946700</v>
      </c>
      <c r="CP27" s="207">
        <v>0</v>
      </c>
      <c r="CQ27" s="207">
        <v>0</v>
      </c>
      <c r="CR27" s="207">
        <v>146000</v>
      </c>
      <c r="CS27" s="207">
        <v>6381533</v>
      </c>
      <c r="CT27" s="195">
        <f t="shared" si="13"/>
        <v>2696433</v>
      </c>
      <c r="CU27" s="196">
        <f t="shared" si="14"/>
        <v>42.3</v>
      </c>
      <c r="CV27" s="207">
        <v>1773552</v>
      </c>
      <c r="CW27" s="196">
        <f t="shared" si="15"/>
        <v>27.8</v>
      </c>
      <c r="CX27" s="207">
        <v>922881</v>
      </c>
      <c r="CY27" s="196">
        <f t="shared" si="16"/>
        <v>14.499999999999996</v>
      </c>
      <c r="CZ27" s="195">
        <f t="shared" si="17"/>
        <v>3685100</v>
      </c>
      <c r="DA27" s="196">
        <f t="shared" si="18"/>
        <v>57.7</v>
      </c>
      <c r="DB27" s="207">
        <v>246562</v>
      </c>
      <c r="DC27" s="196">
        <f t="shared" si="19"/>
        <v>3.9</v>
      </c>
      <c r="DD27" s="207">
        <v>3438538</v>
      </c>
      <c r="DE27" s="196">
        <f t="shared" si="20"/>
        <v>53.800000000000004</v>
      </c>
      <c r="DF27" s="81">
        <v>6674552</v>
      </c>
      <c r="DG27" s="160">
        <v>0</v>
      </c>
      <c r="DH27" s="177">
        <v>3746951</v>
      </c>
      <c r="DI27" s="178">
        <v>3934951</v>
      </c>
      <c r="DJ27" s="160"/>
      <c r="DK27" s="163">
        <v>1929982</v>
      </c>
      <c r="DL27" s="160">
        <v>4744570</v>
      </c>
      <c r="DM27" s="160">
        <v>0</v>
      </c>
      <c r="DN27" s="160">
        <f t="shared" si="6"/>
        <v>58.72</v>
      </c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254" s="109" customFormat="1" ht="32.25" customHeight="1">
      <c r="A28" s="104" t="s">
        <v>129</v>
      </c>
      <c r="B28" s="207">
        <v>1615402</v>
      </c>
      <c r="C28" s="207">
        <v>170995</v>
      </c>
      <c r="D28" s="207">
        <v>49946</v>
      </c>
      <c r="E28" s="207">
        <v>0</v>
      </c>
      <c r="F28" s="207">
        <v>0</v>
      </c>
      <c r="G28" s="207">
        <v>121049</v>
      </c>
      <c r="H28" s="207">
        <v>0</v>
      </c>
      <c r="I28" s="207">
        <v>1460</v>
      </c>
      <c r="J28" s="207">
        <v>4056</v>
      </c>
      <c r="K28" s="207">
        <v>2147</v>
      </c>
      <c r="L28" s="207">
        <v>282670</v>
      </c>
      <c r="M28" s="207">
        <v>3279</v>
      </c>
      <c r="N28" s="207">
        <v>0</v>
      </c>
      <c r="O28" s="207">
        <v>28919</v>
      </c>
      <c r="P28" s="207">
        <v>28919</v>
      </c>
      <c r="Q28" s="207">
        <v>0</v>
      </c>
      <c r="R28" s="207">
        <v>0</v>
      </c>
      <c r="S28" s="207">
        <v>6975752</v>
      </c>
      <c r="T28" s="207">
        <v>6302376</v>
      </c>
      <c r="U28" s="207">
        <v>651670</v>
      </c>
      <c r="V28" s="207">
        <v>21706</v>
      </c>
      <c r="W28" s="207">
        <v>2138</v>
      </c>
      <c r="X28" s="207">
        <v>68523</v>
      </c>
      <c r="Y28" s="207">
        <v>15692</v>
      </c>
      <c r="Z28" s="207">
        <v>91855</v>
      </c>
      <c r="AA28" s="207">
        <v>669</v>
      </c>
      <c r="AB28" s="207">
        <v>669</v>
      </c>
      <c r="AC28" s="207">
        <v>0</v>
      </c>
      <c r="AD28" s="207">
        <v>21982</v>
      </c>
      <c r="AE28" s="207">
        <v>54808</v>
      </c>
      <c r="AF28" s="207">
        <v>14396</v>
      </c>
      <c r="AG28" s="207">
        <v>13201</v>
      </c>
      <c r="AH28" s="207">
        <v>5563</v>
      </c>
      <c r="AI28" s="207">
        <v>7638</v>
      </c>
      <c r="AJ28" s="207">
        <v>1280957</v>
      </c>
      <c r="AK28" s="207">
        <v>0</v>
      </c>
      <c r="AL28" s="207">
        <v>97004</v>
      </c>
      <c r="AM28" s="207">
        <v>129807</v>
      </c>
      <c r="AN28" s="207">
        <v>132936</v>
      </c>
      <c r="AO28" s="207">
        <v>11005</v>
      </c>
      <c r="AP28" s="207">
        <v>407810</v>
      </c>
      <c r="AQ28" s="207">
        <v>227</v>
      </c>
      <c r="AR28" s="207">
        <v>0</v>
      </c>
      <c r="AS28" s="207">
        <v>275193</v>
      </c>
      <c r="AT28" s="207">
        <v>0</v>
      </c>
      <c r="AU28" s="207">
        <v>0</v>
      </c>
      <c r="AV28" s="207">
        <v>0</v>
      </c>
      <c r="AW28" s="207">
        <v>189293</v>
      </c>
      <c r="AX28" s="207">
        <v>0</v>
      </c>
      <c r="AY28" s="207">
        <v>1168027</v>
      </c>
      <c r="AZ28" s="207">
        <v>853222</v>
      </c>
      <c r="BA28" s="207">
        <v>56139</v>
      </c>
      <c r="BB28" s="207">
        <v>64616</v>
      </c>
      <c r="BC28" s="207">
        <v>29990</v>
      </c>
      <c r="BD28" s="207">
        <v>101921</v>
      </c>
      <c r="BE28" s="207">
        <v>438715</v>
      </c>
      <c r="BF28" s="207">
        <v>30414</v>
      </c>
      <c r="BG28" s="207">
        <v>0</v>
      </c>
      <c r="BH28" s="207">
        <v>0</v>
      </c>
      <c r="BI28" s="207">
        <v>30414</v>
      </c>
      <c r="BJ28" s="207">
        <v>5226</v>
      </c>
      <c r="BK28" s="207">
        <v>0</v>
      </c>
      <c r="BL28" s="207">
        <v>126201</v>
      </c>
      <c r="BM28" s="207">
        <v>314805</v>
      </c>
      <c r="BN28" s="207">
        <v>26921</v>
      </c>
      <c r="BO28" s="207">
        <v>0</v>
      </c>
      <c r="BP28" s="207">
        <v>287884</v>
      </c>
      <c r="BQ28" s="207">
        <v>41274</v>
      </c>
      <c r="BR28" s="207">
        <v>34181</v>
      </c>
      <c r="BS28" s="207">
        <v>7093</v>
      </c>
      <c r="BT28" s="207">
        <v>0</v>
      </c>
      <c r="BU28" s="207">
        <v>7030</v>
      </c>
      <c r="BV28" s="207">
        <v>63</v>
      </c>
      <c r="BW28" s="207">
        <v>10224</v>
      </c>
      <c r="BX28" s="207">
        <v>1084572</v>
      </c>
      <c r="BY28" s="207">
        <v>729014</v>
      </c>
      <c r="BZ28" s="207">
        <v>328588</v>
      </c>
      <c r="CA28" s="207">
        <v>400426</v>
      </c>
      <c r="CB28" s="207">
        <v>285356</v>
      </c>
      <c r="CC28" s="207">
        <v>1470</v>
      </c>
      <c r="CD28" s="207">
        <v>41</v>
      </c>
      <c r="CE28" s="207">
        <v>0</v>
      </c>
      <c r="CF28" s="207">
        <v>75000</v>
      </c>
      <c r="CG28" s="207">
        <v>200</v>
      </c>
      <c r="CH28" s="207">
        <v>0</v>
      </c>
      <c r="CI28" s="207">
        <v>200</v>
      </c>
      <c r="CJ28" s="207">
        <v>0</v>
      </c>
      <c r="CK28" s="207">
        <v>208645</v>
      </c>
      <c r="CL28" s="207">
        <v>11305</v>
      </c>
      <c r="CM28" s="207">
        <v>0</v>
      </c>
      <c r="CN28" s="207">
        <v>197340</v>
      </c>
      <c r="CO28" s="207">
        <v>1319468</v>
      </c>
      <c r="CP28" s="207">
        <v>0</v>
      </c>
      <c r="CQ28" s="207">
        <v>0</v>
      </c>
      <c r="CR28" s="207">
        <v>337568</v>
      </c>
      <c r="CS28" s="207">
        <v>15181971</v>
      </c>
      <c r="CT28" s="195">
        <f t="shared" si="13"/>
        <v>5849438</v>
      </c>
      <c r="CU28" s="196">
        <f t="shared" si="14"/>
        <v>38.5</v>
      </c>
      <c r="CV28" s="207">
        <v>3631711</v>
      </c>
      <c r="CW28" s="196">
        <f t="shared" si="15"/>
        <v>23.9</v>
      </c>
      <c r="CX28" s="207">
        <v>2217727</v>
      </c>
      <c r="CY28" s="196">
        <f t="shared" si="16"/>
        <v>14.600000000000001</v>
      </c>
      <c r="CZ28" s="195">
        <f t="shared" si="17"/>
        <v>9332533</v>
      </c>
      <c r="DA28" s="196">
        <f t="shared" si="18"/>
        <v>61.5</v>
      </c>
      <c r="DB28" s="207">
        <v>878175</v>
      </c>
      <c r="DC28" s="196">
        <f t="shared" si="19"/>
        <v>5.8</v>
      </c>
      <c r="DD28" s="207">
        <v>8454358</v>
      </c>
      <c r="DE28" s="196">
        <f t="shared" si="20"/>
        <v>55.7</v>
      </c>
      <c r="DF28" s="108">
        <v>15266370</v>
      </c>
      <c r="DG28" s="164">
        <v>0</v>
      </c>
      <c r="DH28" s="179">
        <v>9587506</v>
      </c>
      <c r="DI28" s="180">
        <v>10045264</v>
      </c>
      <c r="DJ28" s="164"/>
      <c r="DK28" s="166">
        <v>3071951</v>
      </c>
      <c r="DL28" s="164">
        <v>12194419</v>
      </c>
      <c r="DM28" s="164">
        <v>0</v>
      </c>
      <c r="DN28" s="160">
        <f t="shared" si="6"/>
        <v>63.15</v>
      </c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pans="1:254" s="83" customFormat="1" ht="32.25" customHeight="1">
      <c r="A29" s="84" t="s">
        <v>35</v>
      </c>
      <c r="B29" s="207">
        <v>482965</v>
      </c>
      <c r="C29" s="207">
        <v>26353</v>
      </c>
      <c r="D29" s="207">
        <v>7697</v>
      </c>
      <c r="E29" s="207">
        <v>0</v>
      </c>
      <c r="F29" s="207">
        <v>0</v>
      </c>
      <c r="G29" s="207">
        <v>18656</v>
      </c>
      <c r="H29" s="207">
        <v>0</v>
      </c>
      <c r="I29" s="207">
        <v>236</v>
      </c>
      <c r="J29" s="207">
        <v>656</v>
      </c>
      <c r="K29" s="207">
        <v>348</v>
      </c>
      <c r="L29" s="207">
        <v>51784</v>
      </c>
      <c r="M29" s="207">
        <v>0</v>
      </c>
      <c r="N29" s="207">
        <v>0</v>
      </c>
      <c r="O29" s="207">
        <v>4468</v>
      </c>
      <c r="P29" s="207">
        <v>4468</v>
      </c>
      <c r="Q29" s="207">
        <v>0</v>
      </c>
      <c r="R29" s="207">
        <v>0</v>
      </c>
      <c r="S29" s="207">
        <v>1558319</v>
      </c>
      <c r="T29" s="207">
        <v>1401844</v>
      </c>
      <c r="U29" s="207">
        <v>126499</v>
      </c>
      <c r="V29" s="207">
        <v>29976</v>
      </c>
      <c r="W29" s="207">
        <v>0</v>
      </c>
      <c r="X29" s="207">
        <v>4982</v>
      </c>
      <c r="Y29" s="207">
        <v>0</v>
      </c>
      <c r="Z29" s="207">
        <v>21395</v>
      </c>
      <c r="AA29" s="207">
        <v>733</v>
      </c>
      <c r="AB29" s="207">
        <v>733</v>
      </c>
      <c r="AC29" s="207">
        <v>0</v>
      </c>
      <c r="AD29" s="207">
        <v>0</v>
      </c>
      <c r="AE29" s="207">
        <v>15786</v>
      </c>
      <c r="AF29" s="207">
        <v>4876</v>
      </c>
      <c r="AG29" s="207">
        <v>8400</v>
      </c>
      <c r="AH29" s="207">
        <v>769</v>
      </c>
      <c r="AI29" s="207">
        <v>7631</v>
      </c>
      <c r="AJ29" s="207">
        <v>232569</v>
      </c>
      <c r="AK29" s="207">
        <v>0</v>
      </c>
      <c r="AL29" s="207">
        <v>24236</v>
      </c>
      <c r="AM29" s="207">
        <v>18803</v>
      </c>
      <c r="AN29" s="207">
        <v>28528</v>
      </c>
      <c r="AO29" s="207">
        <v>0</v>
      </c>
      <c r="AP29" s="207">
        <v>0</v>
      </c>
      <c r="AQ29" s="207">
        <v>139</v>
      </c>
      <c r="AR29" s="207">
        <v>0</v>
      </c>
      <c r="AS29" s="207">
        <v>118521</v>
      </c>
      <c r="AT29" s="207">
        <v>0</v>
      </c>
      <c r="AU29" s="207">
        <v>0</v>
      </c>
      <c r="AV29" s="207">
        <v>0</v>
      </c>
      <c r="AW29" s="207">
        <v>29002</v>
      </c>
      <c r="AX29" s="207">
        <v>0</v>
      </c>
      <c r="AY29" s="207">
        <v>136817</v>
      </c>
      <c r="AZ29" s="207">
        <v>79114</v>
      </c>
      <c r="BA29" s="207">
        <v>12118</v>
      </c>
      <c r="BB29" s="207">
        <v>9106</v>
      </c>
      <c r="BC29" s="207">
        <v>6493</v>
      </c>
      <c r="BD29" s="207">
        <v>997</v>
      </c>
      <c r="BE29" s="207">
        <v>0</v>
      </c>
      <c r="BF29" s="207">
        <v>4599</v>
      </c>
      <c r="BG29" s="207">
        <v>0</v>
      </c>
      <c r="BH29" s="207">
        <v>0</v>
      </c>
      <c r="BI29" s="207">
        <v>4599</v>
      </c>
      <c r="BJ29" s="207">
        <v>5422</v>
      </c>
      <c r="BK29" s="207">
        <v>0</v>
      </c>
      <c r="BL29" s="207">
        <v>40379</v>
      </c>
      <c r="BM29" s="207">
        <v>57703</v>
      </c>
      <c r="BN29" s="207">
        <v>400</v>
      </c>
      <c r="BO29" s="207">
        <v>0</v>
      </c>
      <c r="BP29" s="207">
        <v>57303</v>
      </c>
      <c r="BQ29" s="207">
        <v>6230</v>
      </c>
      <c r="BR29" s="207">
        <v>6209</v>
      </c>
      <c r="BS29" s="207">
        <v>21</v>
      </c>
      <c r="BT29" s="207">
        <v>0</v>
      </c>
      <c r="BU29" s="207">
        <v>0</v>
      </c>
      <c r="BV29" s="207">
        <v>21</v>
      </c>
      <c r="BW29" s="207">
        <v>1851</v>
      </c>
      <c r="BX29" s="207">
        <v>144000</v>
      </c>
      <c r="BY29" s="207">
        <v>272272</v>
      </c>
      <c r="BZ29" s="207">
        <v>254833</v>
      </c>
      <c r="CA29" s="207">
        <v>17439</v>
      </c>
      <c r="CB29" s="207">
        <v>31661</v>
      </c>
      <c r="CC29" s="207">
        <v>1419</v>
      </c>
      <c r="CD29" s="207">
        <v>1</v>
      </c>
      <c r="CE29" s="207">
        <v>0</v>
      </c>
      <c r="CF29" s="207">
        <v>10000</v>
      </c>
      <c r="CG29" s="207">
        <v>260</v>
      </c>
      <c r="CH29" s="207">
        <v>0</v>
      </c>
      <c r="CI29" s="207">
        <v>260</v>
      </c>
      <c r="CJ29" s="207">
        <v>0</v>
      </c>
      <c r="CK29" s="207">
        <v>19981</v>
      </c>
      <c r="CL29" s="207">
        <v>0</v>
      </c>
      <c r="CM29" s="207">
        <v>0</v>
      </c>
      <c r="CN29" s="207">
        <v>19981</v>
      </c>
      <c r="CO29" s="207">
        <v>524700</v>
      </c>
      <c r="CP29" s="207">
        <v>0</v>
      </c>
      <c r="CQ29" s="207">
        <v>0</v>
      </c>
      <c r="CR29" s="207">
        <v>90100</v>
      </c>
      <c r="CS29" s="207">
        <v>3510486</v>
      </c>
      <c r="CT29" s="195">
        <f t="shared" si="13"/>
        <v>1325411</v>
      </c>
      <c r="CU29" s="196">
        <f t="shared" si="14"/>
        <v>37.8</v>
      </c>
      <c r="CV29" s="207">
        <v>783549</v>
      </c>
      <c r="CW29" s="196">
        <f t="shared" si="15"/>
        <v>22.3</v>
      </c>
      <c r="CX29" s="207">
        <v>541862</v>
      </c>
      <c r="CY29" s="196">
        <f t="shared" si="16"/>
        <v>15.499999999999996</v>
      </c>
      <c r="CZ29" s="195">
        <f t="shared" si="17"/>
        <v>2185075</v>
      </c>
      <c r="DA29" s="196">
        <f t="shared" si="18"/>
        <v>62.2</v>
      </c>
      <c r="DB29" s="207">
        <v>207286</v>
      </c>
      <c r="DC29" s="196">
        <f t="shared" si="19"/>
        <v>5.9</v>
      </c>
      <c r="DD29" s="207">
        <v>1977789</v>
      </c>
      <c r="DE29" s="196">
        <f t="shared" si="20"/>
        <v>56.300000000000004</v>
      </c>
      <c r="DF29" s="81">
        <v>3611588</v>
      </c>
      <c r="DG29" s="160">
        <v>0</v>
      </c>
      <c r="DH29" s="177">
        <v>2137667</v>
      </c>
      <c r="DI29" s="178">
        <v>2248594</v>
      </c>
      <c r="DJ29" s="160"/>
      <c r="DK29" s="163">
        <v>971884</v>
      </c>
      <c r="DL29" s="160">
        <v>2639704</v>
      </c>
      <c r="DM29" s="160">
        <v>0</v>
      </c>
      <c r="DN29" s="160">
        <f t="shared" si="6"/>
        <v>60.89</v>
      </c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</row>
    <row r="30" spans="1:254" s="83" customFormat="1" ht="32.25" customHeight="1">
      <c r="A30" s="84" t="s">
        <v>36</v>
      </c>
      <c r="B30" s="207">
        <v>608210</v>
      </c>
      <c r="C30" s="207">
        <v>87323</v>
      </c>
      <c r="D30" s="207">
        <v>25506</v>
      </c>
      <c r="E30" s="207">
        <v>0</v>
      </c>
      <c r="F30" s="207">
        <v>0</v>
      </c>
      <c r="G30" s="207">
        <v>61817</v>
      </c>
      <c r="H30" s="207">
        <v>0</v>
      </c>
      <c r="I30" s="207">
        <v>480</v>
      </c>
      <c r="J30" s="207">
        <v>1333</v>
      </c>
      <c r="K30" s="207">
        <v>698</v>
      </c>
      <c r="L30" s="207">
        <v>107271</v>
      </c>
      <c r="M30" s="207">
        <v>0</v>
      </c>
      <c r="N30" s="207">
        <v>0</v>
      </c>
      <c r="O30" s="207">
        <v>14749</v>
      </c>
      <c r="P30" s="207">
        <v>14749</v>
      </c>
      <c r="Q30" s="207">
        <v>0</v>
      </c>
      <c r="R30" s="207">
        <v>0</v>
      </c>
      <c r="S30" s="207">
        <v>3029074</v>
      </c>
      <c r="T30" s="207">
        <v>2618995</v>
      </c>
      <c r="U30" s="207">
        <v>406486</v>
      </c>
      <c r="V30" s="207">
        <v>3593</v>
      </c>
      <c r="W30" s="207">
        <v>831</v>
      </c>
      <c r="X30" s="207">
        <v>4646</v>
      </c>
      <c r="Y30" s="207">
        <v>758</v>
      </c>
      <c r="Z30" s="207">
        <v>159614</v>
      </c>
      <c r="AA30" s="207">
        <v>0</v>
      </c>
      <c r="AB30" s="207">
        <v>0</v>
      </c>
      <c r="AC30" s="207">
        <v>0</v>
      </c>
      <c r="AD30" s="207">
        <v>19611</v>
      </c>
      <c r="AE30" s="207">
        <v>38761</v>
      </c>
      <c r="AF30" s="207">
        <v>101242</v>
      </c>
      <c r="AG30" s="207">
        <v>9642</v>
      </c>
      <c r="AH30" s="207">
        <v>3173</v>
      </c>
      <c r="AI30" s="207">
        <v>6469</v>
      </c>
      <c r="AJ30" s="207">
        <v>581829</v>
      </c>
      <c r="AK30" s="207">
        <v>0</v>
      </c>
      <c r="AL30" s="207">
        <v>25026</v>
      </c>
      <c r="AM30" s="207">
        <v>62351</v>
      </c>
      <c r="AN30" s="207">
        <v>46774</v>
      </c>
      <c r="AO30" s="207">
        <v>5550</v>
      </c>
      <c r="AP30" s="207">
        <v>0</v>
      </c>
      <c r="AQ30" s="207">
        <v>207</v>
      </c>
      <c r="AR30" s="207">
        <v>0</v>
      </c>
      <c r="AS30" s="207">
        <v>296935</v>
      </c>
      <c r="AT30" s="207">
        <v>0</v>
      </c>
      <c r="AU30" s="207">
        <v>0</v>
      </c>
      <c r="AV30" s="207">
        <v>0</v>
      </c>
      <c r="AW30" s="207">
        <v>83666</v>
      </c>
      <c r="AX30" s="207">
        <v>0</v>
      </c>
      <c r="AY30" s="207">
        <v>715108</v>
      </c>
      <c r="AZ30" s="207">
        <v>536818</v>
      </c>
      <c r="BA30" s="207">
        <v>13798</v>
      </c>
      <c r="BB30" s="207">
        <v>30438</v>
      </c>
      <c r="BC30" s="207">
        <v>10528</v>
      </c>
      <c r="BD30" s="207">
        <v>217980</v>
      </c>
      <c r="BE30" s="207">
        <v>36348</v>
      </c>
      <c r="BF30" s="207">
        <v>11430</v>
      </c>
      <c r="BG30" s="207">
        <v>0</v>
      </c>
      <c r="BH30" s="207">
        <v>0</v>
      </c>
      <c r="BI30" s="207">
        <v>11430</v>
      </c>
      <c r="BJ30" s="207">
        <v>31882</v>
      </c>
      <c r="BK30" s="207">
        <v>0</v>
      </c>
      <c r="BL30" s="207">
        <v>184414</v>
      </c>
      <c r="BM30" s="207">
        <v>178290</v>
      </c>
      <c r="BN30" s="207">
        <v>61376</v>
      </c>
      <c r="BO30" s="207">
        <v>0</v>
      </c>
      <c r="BP30" s="207">
        <v>116914</v>
      </c>
      <c r="BQ30" s="207">
        <v>12038</v>
      </c>
      <c r="BR30" s="207">
        <v>10354</v>
      </c>
      <c r="BS30" s="207">
        <v>1684</v>
      </c>
      <c r="BT30" s="207">
        <v>1415</v>
      </c>
      <c r="BU30" s="207">
        <v>0</v>
      </c>
      <c r="BV30" s="207">
        <v>269</v>
      </c>
      <c r="BW30" s="207">
        <v>6357</v>
      </c>
      <c r="BX30" s="207">
        <v>1032462</v>
      </c>
      <c r="BY30" s="207">
        <v>283660</v>
      </c>
      <c r="BZ30" s="207">
        <v>210525</v>
      </c>
      <c r="CA30" s="207">
        <v>73135</v>
      </c>
      <c r="CB30" s="207">
        <v>84651</v>
      </c>
      <c r="CC30" s="207">
        <v>42</v>
      </c>
      <c r="CD30" s="207">
        <v>29</v>
      </c>
      <c r="CE30" s="207">
        <v>0</v>
      </c>
      <c r="CF30" s="207">
        <v>26771</v>
      </c>
      <c r="CG30" s="207">
        <v>0</v>
      </c>
      <c r="CH30" s="207">
        <v>0</v>
      </c>
      <c r="CI30" s="207">
        <v>0</v>
      </c>
      <c r="CJ30" s="207">
        <v>0</v>
      </c>
      <c r="CK30" s="207">
        <v>57809</v>
      </c>
      <c r="CL30" s="207">
        <v>0</v>
      </c>
      <c r="CM30" s="207">
        <v>0</v>
      </c>
      <c r="CN30" s="207">
        <v>57809</v>
      </c>
      <c r="CO30" s="207">
        <v>932900</v>
      </c>
      <c r="CP30" s="207">
        <v>0</v>
      </c>
      <c r="CQ30" s="207">
        <v>0</v>
      </c>
      <c r="CR30" s="207">
        <v>143700</v>
      </c>
      <c r="CS30" s="207">
        <v>7673592</v>
      </c>
      <c r="CT30" s="195">
        <f t="shared" si="13"/>
        <v>3685987</v>
      </c>
      <c r="CU30" s="196">
        <f t="shared" si="14"/>
        <v>48</v>
      </c>
      <c r="CV30" s="207">
        <v>1988174</v>
      </c>
      <c r="CW30" s="196">
        <f t="shared" si="15"/>
        <v>25.9</v>
      </c>
      <c r="CX30" s="207">
        <v>1697813</v>
      </c>
      <c r="CY30" s="196">
        <f t="shared" si="16"/>
        <v>22.1</v>
      </c>
      <c r="CZ30" s="195">
        <f t="shared" si="17"/>
        <v>3987605</v>
      </c>
      <c r="DA30" s="196">
        <f t="shared" si="18"/>
        <v>52</v>
      </c>
      <c r="DB30" s="207">
        <v>541597</v>
      </c>
      <c r="DC30" s="196">
        <f t="shared" si="19"/>
        <v>7.1</v>
      </c>
      <c r="DD30" s="207">
        <v>3446008</v>
      </c>
      <c r="DE30" s="196">
        <f t="shared" si="20"/>
        <v>44.9</v>
      </c>
      <c r="DF30" s="81">
        <v>6638776</v>
      </c>
      <c r="DG30" s="160">
        <v>0</v>
      </c>
      <c r="DH30" s="177">
        <v>3756353</v>
      </c>
      <c r="DI30" s="178">
        <v>3937753</v>
      </c>
      <c r="DJ30" s="160"/>
      <c r="DK30" s="163">
        <v>1671492</v>
      </c>
      <c r="DL30" s="160">
        <v>4967284</v>
      </c>
      <c r="DM30" s="160">
        <v>0</v>
      </c>
      <c r="DN30" s="160">
        <f t="shared" si="6"/>
        <v>48.95</v>
      </c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</row>
    <row r="31" spans="1:254" s="83" customFormat="1" ht="32.25" customHeight="1">
      <c r="A31" s="84" t="s">
        <v>37</v>
      </c>
      <c r="B31" s="207">
        <v>590612</v>
      </c>
      <c r="C31" s="207">
        <v>24567</v>
      </c>
      <c r="D31" s="207">
        <v>7175</v>
      </c>
      <c r="E31" s="207">
        <v>0</v>
      </c>
      <c r="F31" s="207">
        <v>0</v>
      </c>
      <c r="G31" s="207">
        <v>17392</v>
      </c>
      <c r="H31" s="207">
        <v>0</v>
      </c>
      <c r="I31" s="207">
        <v>361</v>
      </c>
      <c r="J31" s="207">
        <v>1003</v>
      </c>
      <c r="K31" s="207">
        <v>526</v>
      </c>
      <c r="L31" s="207">
        <v>73370</v>
      </c>
      <c r="M31" s="207">
        <v>6238</v>
      </c>
      <c r="N31" s="207">
        <v>0</v>
      </c>
      <c r="O31" s="207">
        <v>4169</v>
      </c>
      <c r="P31" s="207">
        <v>4169</v>
      </c>
      <c r="Q31" s="207">
        <v>0</v>
      </c>
      <c r="R31" s="207">
        <v>0</v>
      </c>
      <c r="S31" s="207">
        <v>1483691</v>
      </c>
      <c r="T31" s="207">
        <v>1364800</v>
      </c>
      <c r="U31" s="207">
        <v>113449</v>
      </c>
      <c r="V31" s="207">
        <v>5442</v>
      </c>
      <c r="W31" s="207">
        <v>669</v>
      </c>
      <c r="X31" s="207">
        <v>810</v>
      </c>
      <c r="Y31" s="207">
        <v>0</v>
      </c>
      <c r="Z31" s="207">
        <v>53871</v>
      </c>
      <c r="AA31" s="207">
        <v>0</v>
      </c>
      <c r="AB31" s="207">
        <v>0</v>
      </c>
      <c r="AC31" s="207">
        <v>0</v>
      </c>
      <c r="AD31" s="207">
        <v>3574</v>
      </c>
      <c r="AE31" s="207">
        <v>28870</v>
      </c>
      <c r="AF31" s="207">
        <v>21427</v>
      </c>
      <c r="AG31" s="207">
        <v>1831</v>
      </c>
      <c r="AH31" s="207">
        <v>905</v>
      </c>
      <c r="AI31" s="207">
        <v>926</v>
      </c>
      <c r="AJ31" s="207">
        <v>445951</v>
      </c>
      <c r="AK31" s="207">
        <v>0</v>
      </c>
      <c r="AL31" s="207">
        <v>9253</v>
      </c>
      <c r="AM31" s="207">
        <v>24737</v>
      </c>
      <c r="AN31" s="207">
        <v>42709</v>
      </c>
      <c r="AO31" s="207">
        <v>56175</v>
      </c>
      <c r="AP31" s="207">
        <v>0</v>
      </c>
      <c r="AQ31" s="207">
        <v>177</v>
      </c>
      <c r="AR31" s="207">
        <v>0</v>
      </c>
      <c r="AS31" s="207">
        <v>201525</v>
      </c>
      <c r="AT31" s="207">
        <v>0</v>
      </c>
      <c r="AU31" s="207">
        <v>0</v>
      </c>
      <c r="AV31" s="207">
        <v>0</v>
      </c>
      <c r="AW31" s="207">
        <v>59390</v>
      </c>
      <c r="AX31" s="207">
        <v>0</v>
      </c>
      <c r="AY31" s="207">
        <v>175148</v>
      </c>
      <c r="AZ31" s="207">
        <v>110169</v>
      </c>
      <c r="BA31" s="207">
        <v>7178</v>
      </c>
      <c r="BB31" s="207">
        <v>12356</v>
      </c>
      <c r="BC31" s="207">
        <v>9214</v>
      </c>
      <c r="BD31" s="207">
        <v>621</v>
      </c>
      <c r="BE31" s="207">
        <v>0</v>
      </c>
      <c r="BF31" s="207">
        <v>5065</v>
      </c>
      <c r="BG31" s="207">
        <v>0</v>
      </c>
      <c r="BH31" s="207">
        <v>0</v>
      </c>
      <c r="BI31" s="207">
        <v>5065</v>
      </c>
      <c r="BJ31" s="207">
        <v>15818</v>
      </c>
      <c r="BK31" s="207">
        <v>0</v>
      </c>
      <c r="BL31" s="207">
        <v>59917</v>
      </c>
      <c r="BM31" s="207">
        <v>64979</v>
      </c>
      <c r="BN31" s="207">
        <v>0</v>
      </c>
      <c r="BO31" s="207">
        <v>0</v>
      </c>
      <c r="BP31" s="207">
        <v>64979</v>
      </c>
      <c r="BQ31" s="207">
        <v>11655</v>
      </c>
      <c r="BR31" s="207">
        <v>10960</v>
      </c>
      <c r="BS31" s="207">
        <v>695</v>
      </c>
      <c r="BT31" s="207">
        <v>508</v>
      </c>
      <c r="BU31" s="207">
        <v>0</v>
      </c>
      <c r="BV31" s="207">
        <v>187</v>
      </c>
      <c r="BW31" s="207">
        <v>4624</v>
      </c>
      <c r="BX31" s="207">
        <v>557692</v>
      </c>
      <c r="BY31" s="207">
        <v>230008</v>
      </c>
      <c r="BZ31" s="207">
        <v>190736</v>
      </c>
      <c r="CA31" s="207">
        <v>39272</v>
      </c>
      <c r="CB31" s="207">
        <v>54141</v>
      </c>
      <c r="CC31" s="207">
        <v>15</v>
      </c>
      <c r="CD31" s="207">
        <v>300</v>
      </c>
      <c r="CE31" s="207">
        <v>0</v>
      </c>
      <c r="CF31" s="207">
        <v>2600</v>
      </c>
      <c r="CG31" s="207">
        <v>0</v>
      </c>
      <c r="CH31" s="207">
        <v>0</v>
      </c>
      <c r="CI31" s="207">
        <v>0</v>
      </c>
      <c r="CJ31" s="207">
        <v>0</v>
      </c>
      <c r="CK31" s="207">
        <v>51226</v>
      </c>
      <c r="CL31" s="207">
        <v>0</v>
      </c>
      <c r="CM31" s="207">
        <v>0</v>
      </c>
      <c r="CN31" s="207">
        <v>51226</v>
      </c>
      <c r="CO31" s="207">
        <v>516031</v>
      </c>
      <c r="CP31" s="207">
        <v>0</v>
      </c>
      <c r="CQ31" s="207">
        <v>0</v>
      </c>
      <c r="CR31" s="207">
        <v>96231</v>
      </c>
      <c r="CS31" s="207">
        <v>4237912</v>
      </c>
      <c r="CT31" s="195">
        <f t="shared" si="13"/>
        <v>1871338</v>
      </c>
      <c r="CU31" s="196">
        <f t="shared" si="14"/>
        <v>44.2</v>
      </c>
      <c r="CV31" s="207">
        <v>1003631</v>
      </c>
      <c r="CW31" s="196">
        <f t="shared" si="15"/>
        <v>23.7</v>
      </c>
      <c r="CX31" s="207">
        <v>867707</v>
      </c>
      <c r="CY31" s="196">
        <f t="shared" si="16"/>
        <v>20.500000000000004</v>
      </c>
      <c r="CZ31" s="195">
        <f t="shared" si="17"/>
        <v>2366574</v>
      </c>
      <c r="DA31" s="196">
        <f t="shared" si="18"/>
        <v>55.8</v>
      </c>
      <c r="DB31" s="207">
        <v>287050</v>
      </c>
      <c r="DC31" s="196">
        <f t="shared" si="19"/>
        <v>6.8</v>
      </c>
      <c r="DD31" s="207">
        <v>2079524</v>
      </c>
      <c r="DE31" s="196">
        <f t="shared" si="20"/>
        <v>49</v>
      </c>
      <c r="DF31" s="81">
        <v>6095761</v>
      </c>
      <c r="DG31" s="160">
        <v>0</v>
      </c>
      <c r="DH31" s="177">
        <v>2177563</v>
      </c>
      <c r="DI31" s="178">
        <v>2298476</v>
      </c>
      <c r="DJ31" s="160"/>
      <c r="DK31" s="163">
        <v>1505382</v>
      </c>
      <c r="DL31" s="160">
        <v>4590379</v>
      </c>
      <c r="DM31" s="160">
        <v>0</v>
      </c>
      <c r="DN31" s="160">
        <f t="shared" si="6"/>
        <v>51.38</v>
      </c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</row>
    <row r="32" spans="1:254" s="83" customFormat="1" ht="32.25" customHeight="1">
      <c r="A32" s="84" t="s">
        <v>38</v>
      </c>
      <c r="B32" s="207">
        <v>1855275</v>
      </c>
      <c r="C32" s="207">
        <v>82426</v>
      </c>
      <c r="D32" s="207">
        <v>24076</v>
      </c>
      <c r="E32" s="207">
        <v>0</v>
      </c>
      <c r="F32" s="207">
        <v>0</v>
      </c>
      <c r="G32" s="207">
        <v>58350</v>
      </c>
      <c r="H32" s="207">
        <v>0</v>
      </c>
      <c r="I32" s="207">
        <v>1411</v>
      </c>
      <c r="J32" s="207">
        <v>3917</v>
      </c>
      <c r="K32" s="207">
        <v>2067</v>
      </c>
      <c r="L32" s="207">
        <v>242128</v>
      </c>
      <c r="M32" s="207">
        <v>23872</v>
      </c>
      <c r="N32" s="207">
        <v>0</v>
      </c>
      <c r="O32" s="207">
        <v>13980</v>
      </c>
      <c r="P32" s="207">
        <v>13980</v>
      </c>
      <c r="Q32" s="207">
        <v>0</v>
      </c>
      <c r="R32" s="207">
        <v>0</v>
      </c>
      <c r="S32" s="207">
        <v>3218356</v>
      </c>
      <c r="T32" s="207">
        <v>2695995</v>
      </c>
      <c r="U32" s="207">
        <v>448879</v>
      </c>
      <c r="V32" s="207">
        <v>73482</v>
      </c>
      <c r="W32" s="207">
        <v>2209</v>
      </c>
      <c r="X32" s="207">
        <v>12293</v>
      </c>
      <c r="Y32" s="207">
        <v>269</v>
      </c>
      <c r="Z32" s="207">
        <v>149768</v>
      </c>
      <c r="AA32" s="207">
        <v>141</v>
      </c>
      <c r="AB32" s="207">
        <v>141</v>
      </c>
      <c r="AC32" s="207">
        <v>0</v>
      </c>
      <c r="AD32" s="207">
        <v>57002</v>
      </c>
      <c r="AE32" s="207">
        <v>70473</v>
      </c>
      <c r="AF32" s="207">
        <v>22152</v>
      </c>
      <c r="AG32" s="207">
        <v>18025</v>
      </c>
      <c r="AH32" s="207">
        <v>4266</v>
      </c>
      <c r="AI32" s="207">
        <v>13759</v>
      </c>
      <c r="AJ32" s="207">
        <v>579409</v>
      </c>
      <c r="AK32" s="207">
        <v>0</v>
      </c>
      <c r="AL32" s="207">
        <v>18073</v>
      </c>
      <c r="AM32" s="207">
        <v>82720</v>
      </c>
      <c r="AN32" s="207">
        <v>149651</v>
      </c>
      <c r="AO32" s="207">
        <v>19359</v>
      </c>
      <c r="AP32" s="207">
        <v>25514</v>
      </c>
      <c r="AQ32" s="207">
        <v>756</v>
      </c>
      <c r="AR32" s="207">
        <v>0</v>
      </c>
      <c r="AS32" s="207">
        <v>90718</v>
      </c>
      <c r="AT32" s="207">
        <v>0</v>
      </c>
      <c r="AU32" s="207">
        <v>0</v>
      </c>
      <c r="AV32" s="207">
        <v>0</v>
      </c>
      <c r="AW32" s="207">
        <v>165288</v>
      </c>
      <c r="AX32" s="207">
        <v>0</v>
      </c>
      <c r="AY32" s="207">
        <v>830030</v>
      </c>
      <c r="AZ32" s="207">
        <v>608186</v>
      </c>
      <c r="BA32" s="207">
        <v>13390</v>
      </c>
      <c r="BB32" s="207">
        <v>41375</v>
      </c>
      <c r="BC32" s="207">
        <v>32917</v>
      </c>
      <c r="BD32" s="207">
        <v>224618</v>
      </c>
      <c r="BE32" s="207">
        <v>3032</v>
      </c>
      <c r="BF32" s="207">
        <v>14723</v>
      </c>
      <c r="BG32" s="207">
        <v>0</v>
      </c>
      <c r="BH32" s="207">
        <v>0</v>
      </c>
      <c r="BI32" s="207">
        <v>14723</v>
      </c>
      <c r="BJ32" s="207">
        <v>12807</v>
      </c>
      <c r="BK32" s="207">
        <v>0</v>
      </c>
      <c r="BL32" s="207">
        <v>265324</v>
      </c>
      <c r="BM32" s="207">
        <v>221844</v>
      </c>
      <c r="BN32" s="207">
        <v>67591</v>
      </c>
      <c r="BO32" s="207">
        <v>0</v>
      </c>
      <c r="BP32" s="207">
        <v>154253</v>
      </c>
      <c r="BQ32" s="207">
        <v>25024</v>
      </c>
      <c r="BR32" s="207">
        <v>10092</v>
      </c>
      <c r="BS32" s="207">
        <v>14932</v>
      </c>
      <c r="BT32" s="207">
        <v>6060</v>
      </c>
      <c r="BU32" s="207">
        <v>0</v>
      </c>
      <c r="BV32" s="207">
        <v>8872</v>
      </c>
      <c r="BW32" s="207">
        <v>40614</v>
      </c>
      <c r="BX32" s="207">
        <v>268336</v>
      </c>
      <c r="BY32" s="207">
        <v>304926</v>
      </c>
      <c r="BZ32" s="207">
        <v>237598</v>
      </c>
      <c r="CA32" s="207">
        <v>67328</v>
      </c>
      <c r="CB32" s="207">
        <v>283473</v>
      </c>
      <c r="CC32" s="207">
        <v>5455</v>
      </c>
      <c r="CD32" s="207">
        <v>39</v>
      </c>
      <c r="CE32" s="207">
        <v>0</v>
      </c>
      <c r="CF32" s="207">
        <v>125513</v>
      </c>
      <c r="CG32" s="207">
        <v>0</v>
      </c>
      <c r="CH32" s="207">
        <v>0</v>
      </c>
      <c r="CI32" s="207">
        <v>0</v>
      </c>
      <c r="CJ32" s="207">
        <v>0</v>
      </c>
      <c r="CK32" s="207">
        <v>152466</v>
      </c>
      <c r="CL32" s="207">
        <v>0</v>
      </c>
      <c r="CM32" s="207">
        <v>0</v>
      </c>
      <c r="CN32" s="207">
        <v>152466</v>
      </c>
      <c r="CO32" s="207">
        <v>1258800</v>
      </c>
      <c r="CP32" s="207">
        <v>0</v>
      </c>
      <c r="CQ32" s="207">
        <v>0</v>
      </c>
      <c r="CR32" s="207">
        <v>259400</v>
      </c>
      <c r="CS32" s="207">
        <v>9219175</v>
      </c>
      <c r="CT32" s="195">
        <f t="shared" si="13"/>
        <v>3545249</v>
      </c>
      <c r="CU32" s="196">
        <f t="shared" si="14"/>
        <v>38.5</v>
      </c>
      <c r="CV32" s="207">
        <v>2160426</v>
      </c>
      <c r="CW32" s="196">
        <f t="shared" si="15"/>
        <v>23.4</v>
      </c>
      <c r="CX32" s="207">
        <v>1384823</v>
      </c>
      <c r="CY32" s="196">
        <f t="shared" si="16"/>
        <v>15.100000000000001</v>
      </c>
      <c r="CZ32" s="195">
        <f t="shared" si="17"/>
        <v>5673926</v>
      </c>
      <c r="DA32" s="196">
        <f t="shared" si="18"/>
        <v>61.5</v>
      </c>
      <c r="DB32" s="207">
        <v>710971</v>
      </c>
      <c r="DC32" s="196">
        <f t="shared" si="19"/>
        <v>7.7</v>
      </c>
      <c r="DD32" s="207">
        <v>4962955</v>
      </c>
      <c r="DE32" s="196">
        <f t="shared" si="20"/>
        <v>53.8</v>
      </c>
      <c r="DF32" s="81">
        <v>9444711</v>
      </c>
      <c r="DG32" s="160">
        <v>0</v>
      </c>
      <c r="DH32" s="177">
        <v>5543903</v>
      </c>
      <c r="DI32" s="178">
        <v>5871303</v>
      </c>
      <c r="DJ32" s="160"/>
      <c r="DK32" s="163">
        <v>3194596</v>
      </c>
      <c r="DL32" s="160">
        <v>6250115</v>
      </c>
      <c r="DM32" s="160">
        <v>0</v>
      </c>
      <c r="DN32" s="160">
        <f t="shared" si="6"/>
        <v>60.13</v>
      </c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254" s="109" customFormat="1" ht="32.25" customHeight="1">
      <c r="A33" s="104" t="s">
        <v>39</v>
      </c>
      <c r="B33" s="207">
        <v>1593295</v>
      </c>
      <c r="C33" s="207">
        <v>84763</v>
      </c>
      <c r="D33" s="207">
        <v>24758</v>
      </c>
      <c r="E33" s="207">
        <v>0</v>
      </c>
      <c r="F33" s="207">
        <v>0</v>
      </c>
      <c r="G33" s="207">
        <v>60005</v>
      </c>
      <c r="H33" s="207">
        <v>0</v>
      </c>
      <c r="I33" s="207">
        <v>1591</v>
      </c>
      <c r="J33" s="207">
        <v>4418</v>
      </c>
      <c r="K33" s="207">
        <v>2328</v>
      </c>
      <c r="L33" s="207">
        <v>269338</v>
      </c>
      <c r="M33" s="207">
        <v>0</v>
      </c>
      <c r="N33" s="207">
        <v>0</v>
      </c>
      <c r="O33" s="207">
        <v>15424</v>
      </c>
      <c r="P33" s="207">
        <v>15424</v>
      </c>
      <c r="Q33" s="207">
        <v>0</v>
      </c>
      <c r="R33" s="207">
        <v>0</v>
      </c>
      <c r="S33" s="207">
        <v>2934748</v>
      </c>
      <c r="T33" s="207">
        <v>2631640</v>
      </c>
      <c r="U33" s="207">
        <v>279242</v>
      </c>
      <c r="V33" s="207">
        <v>23866</v>
      </c>
      <c r="W33" s="207">
        <v>2378</v>
      </c>
      <c r="X33" s="207">
        <v>42163</v>
      </c>
      <c r="Y33" s="207">
        <v>26298</v>
      </c>
      <c r="Z33" s="207">
        <v>109774</v>
      </c>
      <c r="AA33" s="207">
        <v>8458</v>
      </c>
      <c r="AB33" s="207">
        <v>8458</v>
      </c>
      <c r="AC33" s="207">
        <v>0</v>
      </c>
      <c r="AD33" s="207">
        <v>11983</v>
      </c>
      <c r="AE33" s="207">
        <v>66209</v>
      </c>
      <c r="AF33" s="207">
        <v>23124</v>
      </c>
      <c r="AG33" s="207">
        <v>24450</v>
      </c>
      <c r="AH33" s="207">
        <v>4395</v>
      </c>
      <c r="AI33" s="207">
        <v>20055</v>
      </c>
      <c r="AJ33" s="207">
        <v>583534</v>
      </c>
      <c r="AK33" s="207">
        <v>0</v>
      </c>
      <c r="AL33" s="207">
        <v>23932</v>
      </c>
      <c r="AM33" s="207">
        <v>106143</v>
      </c>
      <c r="AN33" s="207">
        <v>161706</v>
      </c>
      <c r="AO33" s="207">
        <v>15710</v>
      </c>
      <c r="AP33" s="207">
        <v>0</v>
      </c>
      <c r="AQ33" s="207">
        <v>229</v>
      </c>
      <c r="AR33" s="207">
        <v>0</v>
      </c>
      <c r="AS33" s="207">
        <v>113254</v>
      </c>
      <c r="AT33" s="207">
        <v>0</v>
      </c>
      <c r="AU33" s="207">
        <v>0</v>
      </c>
      <c r="AV33" s="207">
        <v>0</v>
      </c>
      <c r="AW33" s="207">
        <v>146834</v>
      </c>
      <c r="AX33" s="207">
        <v>0</v>
      </c>
      <c r="AY33" s="207">
        <v>792811</v>
      </c>
      <c r="AZ33" s="207">
        <v>564503</v>
      </c>
      <c r="BA33" s="207">
        <v>17814</v>
      </c>
      <c r="BB33" s="207">
        <v>52616</v>
      </c>
      <c r="BC33" s="207">
        <v>35905</v>
      </c>
      <c r="BD33" s="207">
        <v>96769</v>
      </c>
      <c r="BE33" s="207">
        <v>16089</v>
      </c>
      <c r="BF33" s="207">
        <v>10995</v>
      </c>
      <c r="BG33" s="207">
        <v>0</v>
      </c>
      <c r="BH33" s="207">
        <v>0</v>
      </c>
      <c r="BI33" s="207">
        <v>10995</v>
      </c>
      <c r="BJ33" s="207">
        <v>20523</v>
      </c>
      <c r="BK33" s="207">
        <v>0</v>
      </c>
      <c r="BL33" s="207">
        <v>313792</v>
      </c>
      <c r="BM33" s="207">
        <v>228308</v>
      </c>
      <c r="BN33" s="207">
        <v>15836</v>
      </c>
      <c r="BO33" s="207">
        <v>0</v>
      </c>
      <c r="BP33" s="207">
        <v>212472</v>
      </c>
      <c r="BQ33" s="207">
        <v>59323</v>
      </c>
      <c r="BR33" s="207">
        <v>7669</v>
      </c>
      <c r="BS33" s="207">
        <v>51654</v>
      </c>
      <c r="BT33" s="207">
        <v>48842</v>
      </c>
      <c r="BU33" s="207">
        <v>0</v>
      </c>
      <c r="BV33" s="207">
        <v>2812</v>
      </c>
      <c r="BW33" s="207">
        <v>57441</v>
      </c>
      <c r="BX33" s="207">
        <v>25203</v>
      </c>
      <c r="BY33" s="207">
        <v>298141</v>
      </c>
      <c r="BZ33" s="207">
        <v>296354</v>
      </c>
      <c r="CA33" s="207">
        <v>1787</v>
      </c>
      <c r="CB33" s="207">
        <v>222065</v>
      </c>
      <c r="CC33" s="207">
        <v>2109</v>
      </c>
      <c r="CD33" s="207">
        <v>12</v>
      </c>
      <c r="CE33" s="207">
        <v>0</v>
      </c>
      <c r="CF33" s="207">
        <v>46440</v>
      </c>
      <c r="CG33" s="207">
        <v>0</v>
      </c>
      <c r="CH33" s="207">
        <v>0</v>
      </c>
      <c r="CI33" s="207">
        <v>0</v>
      </c>
      <c r="CJ33" s="207">
        <v>0</v>
      </c>
      <c r="CK33" s="207">
        <v>173504</v>
      </c>
      <c r="CL33" s="207">
        <v>0</v>
      </c>
      <c r="CM33" s="207">
        <v>0</v>
      </c>
      <c r="CN33" s="207">
        <v>173504</v>
      </c>
      <c r="CO33" s="207">
        <v>623002</v>
      </c>
      <c r="CP33" s="207">
        <v>0</v>
      </c>
      <c r="CQ33" s="207">
        <v>0</v>
      </c>
      <c r="CR33" s="207">
        <v>235902</v>
      </c>
      <c r="CS33" s="207">
        <v>7752155</v>
      </c>
      <c r="CT33" s="195">
        <f t="shared" si="13"/>
        <v>2197450</v>
      </c>
      <c r="CU33" s="196">
        <f t="shared" si="14"/>
        <v>28.3</v>
      </c>
      <c r="CV33" s="207">
        <v>1249976</v>
      </c>
      <c r="CW33" s="196">
        <f t="shared" si="15"/>
        <v>16.1</v>
      </c>
      <c r="CX33" s="207">
        <v>947474</v>
      </c>
      <c r="CY33" s="196">
        <f t="shared" si="16"/>
        <v>12.2</v>
      </c>
      <c r="CZ33" s="195">
        <f t="shared" si="17"/>
        <v>5554705</v>
      </c>
      <c r="DA33" s="196">
        <f t="shared" si="18"/>
        <v>71.7</v>
      </c>
      <c r="DB33" s="207">
        <v>923536</v>
      </c>
      <c r="DC33" s="196">
        <f t="shared" si="19"/>
        <v>11.9</v>
      </c>
      <c r="DD33" s="207">
        <v>4631169</v>
      </c>
      <c r="DE33" s="196">
        <f t="shared" si="20"/>
        <v>59.800000000000004</v>
      </c>
      <c r="DF33" s="108">
        <v>8223613</v>
      </c>
      <c r="DG33" s="164">
        <v>0</v>
      </c>
      <c r="DH33" s="179">
        <v>4984454</v>
      </c>
      <c r="DI33" s="180">
        <v>5265467</v>
      </c>
      <c r="DJ33" s="164"/>
      <c r="DK33" s="166">
        <v>2377850</v>
      </c>
      <c r="DL33" s="164">
        <v>5845763</v>
      </c>
      <c r="DM33" s="164">
        <v>0</v>
      </c>
      <c r="DN33" s="160">
        <f t="shared" si="6"/>
        <v>64.3</v>
      </c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pans="1:254" s="83" customFormat="1" ht="32.25" customHeight="1">
      <c r="A34" s="84" t="s">
        <v>40</v>
      </c>
      <c r="B34" s="207">
        <v>345571</v>
      </c>
      <c r="C34" s="207">
        <v>25008</v>
      </c>
      <c r="D34" s="207">
        <v>7304</v>
      </c>
      <c r="E34" s="207">
        <v>0</v>
      </c>
      <c r="F34" s="207">
        <v>0</v>
      </c>
      <c r="G34" s="207">
        <v>17704</v>
      </c>
      <c r="H34" s="207">
        <v>0</v>
      </c>
      <c r="I34" s="207">
        <v>329</v>
      </c>
      <c r="J34" s="207">
        <v>917</v>
      </c>
      <c r="K34" s="207">
        <v>484</v>
      </c>
      <c r="L34" s="207">
        <v>48825</v>
      </c>
      <c r="M34" s="207">
        <v>0</v>
      </c>
      <c r="N34" s="207">
        <v>0</v>
      </c>
      <c r="O34" s="207">
        <v>4235</v>
      </c>
      <c r="P34" s="207">
        <v>4235</v>
      </c>
      <c r="Q34" s="207">
        <v>0</v>
      </c>
      <c r="R34" s="207">
        <v>0</v>
      </c>
      <c r="S34" s="207">
        <v>1170934</v>
      </c>
      <c r="T34" s="207">
        <v>1063407</v>
      </c>
      <c r="U34" s="207">
        <v>88422</v>
      </c>
      <c r="V34" s="207">
        <v>19105</v>
      </c>
      <c r="W34" s="207">
        <v>575</v>
      </c>
      <c r="X34" s="207">
        <v>23842</v>
      </c>
      <c r="Y34" s="207">
        <v>0</v>
      </c>
      <c r="Z34" s="207">
        <v>18506</v>
      </c>
      <c r="AA34" s="207">
        <v>4261</v>
      </c>
      <c r="AB34" s="207">
        <v>4261</v>
      </c>
      <c r="AC34" s="207">
        <v>0</v>
      </c>
      <c r="AD34" s="207">
        <v>5602</v>
      </c>
      <c r="AE34" s="207">
        <v>7087</v>
      </c>
      <c r="AF34" s="207">
        <v>1556</v>
      </c>
      <c r="AG34" s="207">
        <v>1651</v>
      </c>
      <c r="AH34" s="207">
        <v>762</v>
      </c>
      <c r="AI34" s="207">
        <v>889</v>
      </c>
      <c r="AJ34" s="207">
        <v>139083</v>
      </c>
      <c r="AK34" s="207">
        <v>0</v>
      </c>
      <c r="AL34" s="207">
        <v>5813</v>
      </c>
      <c r="AM34" s="207">
        <v>25362</v>
      </c>
      <c r="AN34" s="207">
        <v>38278</v>
      </c>
      <c r="AO34" s="207">
        <v>0</v>
      </c>
      <c r="AP34" s="207">
        <v>0</v>
      </c>
      <c r="AQ34" s="207">
        <v>1911</v>
      </c>
      <c r="AR34" s="207">
        <v>0</v>
      </c>
      <c r="AS34" s="207">
        <v>0</v>
      </c>
      <c r="AT34" s="207">
        <v>0</v>
      </c>
      <c r="AU34" s="207">
        <v>0</v>
      </c>
      <c r="AV34" s="207">
        <v>0</v>
      </c>
      <c r="AW34" s="207">
        <v>29045</v>
      </c>
      <c r="AX34" s="207">
        <v>0</v>
      </c>
      <c r="AY34" s="207">
        <v>185752</v>
      </c>
      <c r="AZ34" s="207">
        <v>135709</v>
      </c>
      <c r="BA34" s="207">
        <v>0</v>
      </c>
      <c r="BB34" s="207">
        <v>13150</v>
      </c>
      <c r="BC34" s="207">
        <v>8371</v>
      </c>
      <c r="BD34" s="207">
        <v>45104</v>
      </c>
      <c r="BE34" s="207">
        <v>0</v>
      </c>
      <c r="BF34" s="207">
        <v>3142</v>
      </c>
      <c r="BG34" s="207">
        <v>0</v>
      </c>
      <c r="BH34" s="207">
        <v>0</v>
      </c>
      <c r="BI34" s="207">
        <v>3142</v>
      </c>
      <c r="BJ34" s="207">
        <v>0</v>
      </c>
      <c r="BK34" s="207">
        <v>0</v>
      </c>
      <c r="BL34" s="207">
        <v>65942</v>
      </c>
      <c r="BM34" s="207">
        <v>50043</v>
      </c>
      <c r="BN34" s="207">
        <v>1258</v>
      </c>
      <c r="BO34" s="207">
        <v>0</v>
      </c>
      <c r="BP34" s="207">
        <v>48785</v>
      </c>
      <c r="BQ34" s="207">
        <v>3911</v>
      </c>
      <c r="BR34" s="207">
        <v>3570</v>
      </c>
      <c r="BS34" s="207">
        <v>341</v>
      </c>
      <c r="BT34" s="207">
        <v>341</v>
      </c>
      <c r="BU34" s="207">
        <v>0</v>
      </c>
      <c r="BV34" s="207">
        <v>0</v>
      </c>
      <c r="BW34" s="207">
        <v>329012</v>
      </c>
      <c r="BX34" s="207">
        <v>74055</v>
      </c>
      <c r="BY34" s="207">
        <v>203207</v>
      </c>
      <c r="BZ34" s="207">
        <v>78104</v>
      </c>
      <c r="CA34" s="207">
        <v>125103</v>
      </c>
      <c r="CB34" s="207">
        <v>21501</v>
      </c>
      <c r="CC34" s="207">
        <v>1207</v>
      </c>
      <c r="CD34" s="207">
        <v>7</v>
      </c>
      <c r="CE34" s="207">
        <v>0</v>
      </c>
      <c r="CF34" s="207">
        <v>4000</v>
      </c>
      <c r="CG34" s="207">
        <v>9456</v>
      </c>
      <c r="CH34" s="207">
        <v>9236</v>
      </c>
      <c r="CI34" s="207">
        <v>220</v>
      </c>
      <c r="CJ34" s="207">
        <v>0</v>
      </c>
      <c r="CK34" s="207">
        <v>6831</v>
      </c>
      <c r="CL34" s="207">
        <v>0</v>
      </c>
      <c r="CM34" s="207">
        <v>0</v>
      </c>
      <c r="CN34" s="207">
        <v>6831</v>
      </c>
      <c r="CO34" s="207">
        <v>207368</v>
      </c>
      <c r="CP34" s="207">
        <v>0</v>
      </c>
      <c r="CQ34" s="207">
        <v>0</v>
      </c>
      <c r="CR34" s="207">
        <v>66268</v>
      </c>
      <c r="CS34" s="207">
        <v>2806063</v>
      </c>
      <c r="CT34" s="195">
        <f t="shared" si="13"/>
        <v>1145856</v>
      </c>
      <c r="CU34" s="196">
        <f t="shared" si="14"/>
        <v>40.8</v>
      </c>
      <c r="CV34" s="207">
        <v>688179</v>
      </c>
      <c r="CW34" s="196">
        <f t="shared" si="15"/>
        <v>24.5</v>
      </c>
      <c r="CX34" s="207">
        <v>457677</v>
      </c>
      <c r="CY34" s="196">
        <f t="shared" si="16"/>
        <v>16.299999999999997</v>
      </c>
      <c r="CZ34" s="195">
        <f t="shared" si="17"/>
        <v>1660207</v>
      </c>
      <c r="DA34" s="196">
        <f t="shared" si="18"/>
        <v>59.2</v>
      </c>
      <c r="DB34" s="207">
        <v>168681</v>
      </c>
      <c r="DC34" s="196">
        <f t="shared" si="19"/>
        <v>6</v>
      </c>
      <c r="DD34" s="207">
        <v>1491526</v>
      </c>
      <c r="DE34" s="196">
        <f t="shared" si="20"/>
        <v>53.2</v>
      </c>
      <c r="DF34" s="81">
        <v>3218410</v>
      </c>
      <c r="DG34" s="160">
        <v>0</v>
      </c>
      <c r="DH34" s="177">
        <v>1533263</v>
      </c>
      <c r="DI34" s="178">
        <v>1609807</v>
      </c>
      <c r="DJ34" s="160"/>
      <c r="DK34" s="163">
        <v>1446806</v>
      </c>
      <c r="DL34" s="160">
        <v>1771604</v>
      </c>
      <c r="DM34" s="160">
        <v>0</v>
      </c>
      <c r="DN34" s="160">
        <f t="shared" si="6"/>
        <v>54.64</v>
      </c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</row>
    <row r="35" spans="1:254" s="83" customFormat="1" ht="32.25" customHeight="1">
      <c r="A35" s="84" t="s">
        <v>41</v>
      </c>
      <c r="B35" s="207">
        <v>395033</v>
      </c>
      <c r="C35" s="207">
        <v>56237</v>
      </c>
      <c r="D35" s="207">
        <v>16426</v>
      </c>
      <c r="E35" s="207">
        <v>0</v>
      </c>
      <c r="F35" s="207">
        <v>0</v>
      </c>
      <c r="G35" s="207">
        <v>39811</v>
      </c>
      <c r="H35" s="207">
        <v>0</v>
      </c>
      <c r="I35" s="207">
        <v>255</v>
      </c>
      <c r="J35" s="207">
        <v>711</v>
      </c>
      <c r="K35" s="207">
        <v>373</v>
      </c>
      <c r="L35" s="207">
        <v>57904</v>
      </c>
      <c r="M35" s="207">
        <v>0</v>
      </c>
      <c r="N35" s="207">
        <v>0</v>
      </c>
      <c r="O35" s="207">
        <v>9502</v>
      </c>
      <c r="P35" s="207">
        <v>9502</v>
      </c>
      <c r="Q35" s="207">
        <v>0</v>
      </c>
      <c r="R35" s="207">
        <v>0</v>
      </c>
      <c r="S35" s="207">
        <v>2031427</v>
      </c>
      <c r="T35" s="207">
        <v>1860880</v>
      </c>
      <c r="U35" s="207">
        <v>155763</v>
      </c>
      <c r="V35" s="207">
        <v>14784</v>
      </c>
      <c r="W35" s="207">
        <v>677</v>
      </c>
      <c r="X35" s="207">
        <v>6563</v>
      </c>
      <c r="Y35" s="207">
        <v>3341</v>
      </c>
      <c r="Z35" s="207">
        <v>52952</v>
      </c>
      <c r="AA35" s="207">
        <v>0</v>
      </c>
      <c r="AB35" s="207">
        <v>0</v>
      </c>
      <c r="AC35" s="207">
        <v>0</v>
      </c>
      <c r="AD35" s="207">
        <v>9218</v>
      </c>
      <c r="AE35" s="207">
        <v>27742</v>
      </c>
      <c r="AF35" s="207">
        <v>15992</v>
      </c>
      <c r="AG35" s="207">
        <v>2358</v>
      </c>
      <c r="AH35" s="207">
        <v>1372</v>
      </c>
      <c r="AI35" s="207">
        <v>986</v>
      </c>
      <c r="AJ35" s="207">
        <v>229455</v>
      </c>
      <c r="AK35" s="207">
        <v>0</v>
      </c>
      <c r="AL35" s="207">
        <v>2077</v>
      </c>
      <c r="AM35" s="207">
        <v>32263</v>
      </c>
      <c r="AN35" s="207">
        <v>33181</v>
      </c>
      <c r="AO35" s="207">
        <v>441</v>
      </c>
      <c r="AP35" s="207">
        <v>9354</v>
      </c>
      <c r="AQ35" s="207">
        <v>168</v>
      </c>
      <c r="AR35" s="207">
        <v>0</v>
      </c>
      <c r="AS35" s="207">
        <v>82798</v>
      </c>
      <c r="AT35" s="207">
        <v>0</v>
      </c>
      <c r="AU35" s="207">
        <v>0</v>
      </c>
      <c r="AV35" s="207">
        <v>0</v>
      </c>
      <c r="AW35" s="207">
        <v>58252</v>
      </c>
      <c r="AX35" s="207">
        <v>0</v>
      </c>
      <c r="AY35" s="207">
        <v>386775</v>
      </c>
      <c r="AZ35" s="207">
        <v>281963</v>
      </c>
      <c r="BA35" s="207">
        <v>1474</v>
      </c>
      <c r="BB35" s="207">
        <v>16132</v>
      </c>
      <c r="BC35" s="207">
        <v>7287</v>
      </c>
      <c r="BD35" s="207">
        <v>142385</v>
      </c>
      <c r="BE35" s="207">
        <v>23101</v>
      </c>
      <c r="BF35" s="207">
        <v>7967</v>
      </c>
      <c r="BG35" s="207">
        <v>0</v>
      </c>
      <c r="BH35" s="207">
        <v>0</v>
      </c>
      <c r="BI35" s="207">
        <v>7967</v>
      </c>
      <c r="BJ35" s="207">
        <v>21362</v>
      </c>
      <c r="BK35" s="207">
        <v>0</v>
      </c>
      <c r="BL35" s="207">
        <v>62255</v>
      </c>
      <c r="BM35" s="207">
        <v>104812</v>
      </c>
      <c r="BN35" s="207">
        <v>37367</v>
      </c>
      <c r="BO35" s="207">
        <v>0</v>
      </c>
      <c r="BP35" s="207">
        <v>67445</v>
      </c>
      <c r="BQ35" s="207">
        <v>7152</v>
      </c>
      <c r="BR35" s="207">
        <v>4552</v>
      </c>
      <c r="BS35" s="207">
        <v>2600</v>
      </c>
      <c r="BT35" s="207">
        <v>0</v>
      </c>
      <c r="BU35" s="207">
        <v>0</v>
      </c>
      <c r="BV35" s="207">
        <v>2600</v>
      </c>
      <c r="BW35" s="207">
        <v>2561</v>
      </c>
      <c r="BX35" s="207">
        <v>45720</v>
      </c>
      <c r="BY35" s="207">
        <v>79887</v>
      </c>
      <c r="BZ35" s="207">
        <v>51040</v>
      </c>
      <c r="CA35" s="207">
        <v>28847</v>
      </c>
      <c r="CB35" s="207">
        <v>53934</v>
      </c>
      <c r="CC35" s="207">
        <v>50</v>
      </c>
      <c r="CD35" s="207">
        <v>16</v>
      </c>
      <c r="CE35" s="207">
        <v>0</v>
      </c>
      <c r="CF35" s="207">
        <v>13616</v>
      </c>
      <c r="CG35" s="207">
        <v>0</v>
      </c>
      <c r="CH35" s="207">
        <v>0</v>
      </c>
      <c r="CI35" s="207">
        <v>0</v>
      </c>
      <c r="CJ35" s="207">
        <v>0</v>
      </c>
      <c r="CK35" s="207">
        <v>40252</v>
      </c>
      <c r="CL35" s="207">
        <v>0</v>
      </c>
      <c r="CM35" s="207">
        <v>0</v>
      </c>
      <c r="CN35" s="207">
        <v>40252</v>
      </c>
      <c r="CO35" s="207">
        <v>338200</v>
      </c>
      <c r="CP35" s="207">
        <v>0</v>
      </c>
      <c r="CQ35" s="207">
        <v>0</v>
      </c>
      <c r="CR35" s="207">
        <v>94000</v>
      </c>
      <c r="CS35" s="207">
        <v>3758250</v>
      </c>
      <c r="CT35" s="195">
        <f t="shared" si="13"/>
        <v>1080786</v>
      </c>
      <c r="CU35" s="196">
        <f t="shared" si="14"/>
        <v>28.8</v>
      </c>
      <c r="CV35" s="207">
        <v>678357</v>
      </c>
      <c r="CW35" s="196">
        <f t="shared" si="15"/>
        <v>18</v>
      </c>
      <c r="CX35" s="207">
        <v>402429</v>
      </c>
      <c r="CY35" s="196">
        <f t="shared" si="16"/>
        <v>10.8</v>
      </c>
      <c r="CZ35" s="195">
        <f t="shared" si="17"/>
        <v>2677464</v>
      </c>
      <c r="DA35" s="196">
        <f t="shared" si="18"/>
        <v>71.2</v>
      </c>
      <c r="DB35" s="207">
        <v>290763</v>
      </c>
      <c r="DC35" s="196">
        <f t="shared" si="19"/>
        <v>7.7</v>
      </c>
      <c r="DD35" s="207">
        <v>2386701</v>
      </c>
      <c r="DE35" s="196">
        <f t="shared" si="20"/>
        <v>63.5</v>
      </c>
      <c r="DF35" s="81">
        <v>4237172</v>
      </c>
      <c r="DG35" s="160">
        <v>0</v>
      </c>
      <c r="DH35" s="177">
        <v>2596163</v>
      </c>
      <c r="DI35" s="178">
        <v>2696163</v>
      </c>
      <c r="DJ35" s="160"/>
      <c r="DK35" s="163">
        <v>918758</v>
      </c>
      <c r="DL35" s="160">
        <v>3318414</v>
      </c>
      <c r="DM35" s="160">
        <v>0</v>
      </c>
      <c r="DN35" s="160">
        <f t="shared" si="6"/>
        <v>69.08</v>
      </c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</row>
    <row r="36" spans="1:254" s="83" customFormat="1" ht="32.25" customHeight="1">
      <c r="A36" s="84" t="s">
        <v>42</v>
      </c>
      <c r="B36" s="207">
        <v>176481</v>
      </c>
      <c r="C36" s="207">
        <v>12085</v>
      </c>
      <c r="D36" s="207">
        <v>3530</v>
      </c>
      <c r="E36" s="207">
        <v>0</v>
      </c>
      <c r="F36" s="207">
        <v>0</v>
      </c>
      <c r="G36" s="207">
        <v>8555</v>
      </c>
      <c r="H36" s="207">
        <v>0</v>
      </c>
      <c r="I36" s="207">
        <v>130</v>
      </c>
      <c r="J36" s="207">
        <v>363</v>
      </c>
      <c r="K36" s="207">
        <v>193</v>
      </c>
      <c r="L36" s="207">
        <v>28830</v>
      </c>
      <c r="M36" s="207">
        <v>0</v>
      </c>
      <c r="N36" s="207">
        <v>0</v>
      </c>
      <c r="O36" s="207">
        <v>2043</v>
      </c>
      <c r="P36" s="207">
        <v>2043</v>
      </c>
      <c r="Q36" s="207">
        <v>0</v>
      </c>
      <c r="R36" s="207">
        <v>0</v>
      </c>
      <c r="S36" s="207">
        <v>1199883</v>
      </c>
      <c r="T36" s="207">
        <v>1036204</v>
      </c>
      <c r="U36" s="207">
        <v>153018</v>
      </c>
      <c r="V36" s="207">
        <v>10661</v>
      </c>
      <c r="W36" s="207">
        <v>0</v>
      </c>
      <c r="X36" s="207">
        <v>433</v>
      </c>
      <c r="Y36" s="207">
        <v>395</v>
      </c>
      <c r="Z36" s="207">
        <v>29032</v>
      </c>
      <c r="AA36" s="207">
        <v>0</v>
      </c>
      <c r="AB36" s="207">
        <v>0</v>
      </c>
      <c r="AC36" s="207">
        <v>0</v>
      </c>
      <c r="AD36" s="207">
        <v>3073</v>
      </c>
      <c r="AE36" s="207">
        <v>15138</v>
      </c>
      <c r="AF36" s="207">
        <v>10821</v>
      </c>
      <c r="AG36" s="207">
        <v>1933</v>
      </c>
      <c r="AH36" s="207">
        <v>968</v>
      </c>
      <c r="AI36" s="207">
        <v>965</v>
      </c>
      <c r="AJ36" s="207">
        <v>160880</v>
      </c>
      <c r="AK36" s="207">
        <v>0</v>
      </c>
      <c r="AL36" s="207">
        <v>0</v>
      </c>
      <c r="AM36" s="207">
        <v>19140</v>
      </c>
      <c r="AN36" s="207">
        <v>8470</v>
      </c>
      <c r="AO36" s="207">
        <v>0</v>
      </c>
      <c r="AP36" s="207">
        <v>17104</v>
      </c>
      <c r="AQ36" s="207">
        <v>164</v>
      </c>
      <c r="AR36" s="207">
        <v>0</v>
      </c>
      <c r="AS36" s="207">
        <v>67125</v>
      </c>
      <c r="AT36" s="207">
        <v>0</v>
      </c>
      <c r="AU36" s="207">
        <v>0</v>
      </c>
      <c r="AV36" s="207">
        <v>0</v>
      </c>
      <c r="AW36" s="207">
        <v>37333</v>
      </c>
      <c r="AX36" s="207">
        <v>0</v>
      </c>
      <c r="AY36" s="207">
        <v>230748</v>
      </c>
      <c r="AZ36" s="207">
        <v>199462</v>
      </c>
      <c r="BA36" s="207">
        <v>0</v>
      </c>
      <c r="BB36" s="207">
        <v>9497</v>
      </c>
      <c r="BC36" s="207">
        <v>1773</v>
      </c>
      <c r="BD36" s="207">
        <v>91437</v>
      </c>
      <c r="BE36" s="207">
        <v>18938</v>
      </c>
      <c r="BF36" s="207">
        <v>3894</v>
      </c>
      <c r="BG36" s="207">
        <v>0</v>
      </c>
      <c r="BH36" s="207">
        <v>0</v>
      </c>
      <c r="BI36" s="207">
        <v>3894</v>
      </c>
      <c r="BJ36" s="207">
        <v>27792</v>
      </c>
      <c r="BK36" s="207">
        <v>0</v>
      </c>
      <c r="BL36" s="207">
        <v>46131</v>
      </c>
      <c r="BM36" s="207">
        <v>31286</v>
      </c>
      <c r="BN36" s="207">
        <v>1512</v>
      </c>
      <c r="BO36" s="207">
        <v>0</v>
      </c>
      <c r="BP36" s="207">
        <v>29774</v>
      </c>
      <c r="BQ36" s="207">
        <v>7334</v>
      </c>
      <c r="BR36" s="207">
        <v>5761</v>
      </c>
      <c r="BS36" s="207">
        <v>1573</v>
      </c>
      <c r="BT36" s="207">
        <v>72</v>
      </c>
      <c r="BU36" s="207">
        <v>0</v>
      </c>
      <c r="BV36" s="207">
        <v>1501</v>
      </c>
      <c r="BW36" s="207">
        <v>14901</v>
      </c>
      <c r="BX36" s="207">
        <v>227574</v>
      </c>
      <c r="BY36" s="207">
        <v>179971</v>
      </c>
      <c r="BZ36" s="207">
        <v>165506</v>
      </c>
      <c r="CA36" s="207">
        <v>14465</v>
      </c>
      <c r="CB36" s="207">
        <v>23765</v>
      </c>
      <c r="CC36" s="207">
        <v>0</v>
      </c>
      <c r="CD36" s="207">
        <v>2</v>
      </c>
      <c r="CE36" s="207">
        <v>0</v>
      </c>
      <c r="CF36" s="207">
        <v>0</v>
      </c>
      <c r="CG36" s="207">
        <v>0</v>
      </c>
      <c r="CH36" s="207">
        <v>0</v>
      </c>
      <c r="CI36" s="207">
        <v>0</v>
      </c>
      <c r="CJ36" s="207">
        <v>0</v>
      </c>
      <c r="CK36" s="207">
        <v>23763</v>
      </c>
      <c r="CL36" s="207">
        <v>0</v>
      </c>
      <c r="CM36" s="207">
        <v>0</v>
      </c>
      <c r="CN36" s="207">
        <v>23763</v>
      </c>
      <c r="CO36" s="207">
        <v>479742</v>
      </c>
      <c r="CP36" s="207">
        <v>0</v>
      </c>
      <c r="CQ36" s="207">
        <v>0</v>
      </c>
      <c r="CR36" s="207">
        <v>46742</v>
      </c>
      <c r="CS36" s="207">
        <v>2776364</v>
      </c>
      <c r="CT36" s="195">
        <f t="shared" si="13"/>
        <v>1415187</v>
      </c>
      <c r="CU36" s="196">
        <f t="shared" si="14"/>
        <v>51</v>
      </c>
      <c r="CV36" s="207">
        <v>725822</v>
      </c>
      <c r="CW36" s="196">
        <f t="shared" si="15"/>
        <v>26.1</v>
      </c>
      <c r="CX36" s="207">
        <v>689365</v>
      </c>
      <c r="CY36" s="196">
        <f t="shared" si="16"/>
        <v>24.9</v>
      </c>
      <c r="CZ36" s="195">
        <f t="shared" si="17"/>
        <v>1361177</v>
      </c>
      <c r="DA36" s="196">
        <f t="shared" si="18"/>
        <v>49</v>
      </c>
      <c r="DB36" s="207">
        <v>103022</v>
      </c>
      <c r="DC36" s="196">
        <f t="shared" si="19"/>
        <v>3.7</v>
      </c>
      <c r="DD36" s="207">
        <v>1258155</v>
      </c>
      <c r="DE36" s="196">
        <f t="shared" si="20"/>
        <v>45.3</v>
      </c>
      <c r="DF36" s="81">
        <v>2484946</v>
      </c>
      <c r="DG36" s="160">
        <v>0</v>
      </c>
      <c r="DH36" s="177">
        <v>1462731</v>
      </c>
      <c r="DI36" s="178">
        <v>1523728</v>
      </c>
      <c r="DJ36" s="160"/>
      <c r="DK36" s="163">
        <v>475291</v>
      </c>
      <c r="DL36" s="160">
        <v>2009655</v>
      </c>
      <c r="DM36" s="160">
        <v>0</v>
      </c>
      <c r="DN36" s="160">
        <f t="shared" si="6"/>
        <v>52.69</v>
      </c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</row>
    <row r="37" spans="1:254" s="83" customFormat="1" ht="32.25" customHeight="1">
      <c r="A37" s="84" t="s">
        <v>43</v>
      </c>
      <c r="B37" s="207">
        <v>530367</v>
      </c>
      <c r="C37" s="207">
        <v>28767</v>
      </c>
      <c r="D37" s="207">
        <v>8402</v>
      </c>
      <c r="E37" s="207">
        <v>0</v>
      </c>
      <c r="F37" s="207">
        <v>0</v>
      </c>
      <c r="G37" s="207">
        <v>20365</v>
      </c>
      <c r="H37" s="207">
        <v>0</v>
      </c>
      <c r="I37" s="207">
        <v>160</v>
      </c>
      <c r="J37" s="207">
        <v>446</v>
      </c>
      <c r="K37" s="207">
        <v>236</v>
      </c>
      <c r="L37" s="207">
        <v>36841</v>
      </c>
      <c r="M37" s="207">
        <v>0</v>
      </c>
      <c r="N37" s="207">
        <v>0</v>
      </c>
      <c r="O37" s="207">
        <v>4866</v>
      </c>
      <c r="P37" s="207">
        <v>4866</v>
      </c>
      <c r="Q37" s="207">
        <v>0</v>
      </c>
      <c r="R37" s="207">
        <v>0</v>
      </c>
      <c r="S37" s="207">
        <v>1567605</v>
      </c>
      <c r="T37" s="207">
        <v>1391424</v>
      </c>
      <c r="U37" s="207">
        <v>175546</v>
      </c>
      <c r="V37" s="207">
        <v>635</v>
      </c>
      <c r="W37" s="207">
        <v>0</v>
      </c>
      <c r="X37" s="207">
        <v>3904</v>
      </c>
      <c r="Y37" s="207">
        <v>2990</v>
      </c>
      <c r="Z37" s="207">
        <v>15229</v>
      </c>
      <c r="AA37" s="207">
        <v>0</v>
      </c>
      <c r="AB37" s="207">
        <v>0</v>
      </c>
      <c r="AC37" s="207">
        <v>0</v>
      </c>
      <c r="AD37" s="207">
        <v>0</v>
      </c>
      <c r="AE37" s="207">
        <v>8334</v>
      </c>
      <c r="AF37" s="207">
        <v>6895</v>
      </c>
      <c r="AG37" s="207">
        <v>1990</v>
      </c>
      <c r="AH37" s="207">
        <v>1331</v>
      </c>
      <c r="AI37" s="207">
        <v>659</v>
      </c>
      <c r="AJ37" s="207">
        <v>250280</v>
      </c>
      <c r="AK37" s="207">
        <v>0</v>
      </c>
      <c r="AL37" s="207">
        <v>240</v>
      </c>
      <c r="AM37" s="207">
        <v>14374</v>
      </c>
      <c r="AN37" s="207">
        <v>5912</v>
      </c>
      <c r="AO37" s="207">
        <v>30926</v>
      </c>
      <c r="AP37" s="207">
        <v>28089</v>
      </c>
      <c r="AQ37" s="207">
        <v>143</v>
      </c>
      <c r="AR37" s="207">
        <v>0</v>
      </c>
      <c r="AS37" s="207">
        <v>126887</v>
      </c>
      <c r="AT37" s="207">
        <v>0</v>
      </c>
      <c r="AU37" s="207">
        <v>0</v>
      </c>
      <c r="AV37" s="207">
        <v>0</v>
      </c>
      <c r="AW37" s="207">
        <v>33463</v>
      </c>
      <c r="AX37" s="207">
        <v>0</v>
      </c>
      <c r="AY37" s="207">
        <v>247106</v>
      </c>
      <c r="AZ37" s="207">
        <v>160235</v>
      </c>
      <c r="BA37" s="207">
        <v>120</v>
      </c>
      <c r="BB37" s="207">
        <v>7188</v>
      </c>
      <c r="BC37" s="207">
        <v>1377</v>
      </c>
      <c r="BD37" s="207">
        <v>16605</v>
      </c>
      <c r="BE37" s="207">
        <v>26256</v>
      </c>
      <c r="BF37" s="207">
        <v>10358</v>
      </c>
      <c r="BG37" s="207">
        <v>0</v>
      </c>
      <c r="BH37" s="207">
        <v>0</v>
      </c>
      <c r="BI37" s="207">
        <v>10358</v>
      </c>
      <c r="BJ37" s="207">
        <v>54446</v>
      </c>
      <c r="BK37" s="207">
        <v>0</v>
      </c>
      <c r="BL37" s="207">
        <v>43885</v>
      </c>
      <c r="BM37" s="207">
        <v>86871</v>
      </c>
      <c r="BN37" s="207">
        <v>999</v>
      </c>
      <c r="BO37" s="207">
        <v>0</v>
      </c>
      <c r="BP37" s="207">
        <v>85872</v>
      </c>
      <c r="BQ37" s="207">
        <v>10295</v>
      </c>
      <c r="BR37" s="207">
        <v>4848</v>
      </c>
      <c r="BS37" s="207">
        <v>5447</v>
      </c>
      <c r="BT37" s="207">
        <v>76</v>
      </c>
      <c r="BU37" s="207">
        <v>0</v>
      </c>
      <c r="BV37" s="207">
        <v>5371</v>
      </c>
      <c r="BW37" s="207">
        <v>3211</v>
      </c>
      <c r="BX37" s="207">
        <v>77433</v>
      </c>
      <c r="BY37" s="207">
        <v>109006</v>
      </c>
      <c r="BZ37" s="207">
        <v>95103</v>
      </c>
      <c r="CA37" s="207">
        <v>13903</v>
      </c>
      <c r="CB37" s="207">
        <v>60342</v>
      </c>
      <c r="CC37" s="207">
        <v>32</v>
      </c>
      <c r="CD37" s="207">
        <v>5</v>
      </c>
      <c r="CE37" s="207">
        <v>0</v>
      </c>
      <c r="CF37" s="207">
        <v>19622</v>
      </c>
      <c r="CG37" s="207">
        <v>66</v>
      </c>
      <c r="CH37" s="207">
        <v>0</v>
      </c>
      <c r="CI37" s="207">
        <v>66</v>
      </c>
      <c r="CJ37" s="207">
        <v>0</v>
      </c>
      <c r="CK37" s="207">
        <v>40617</v>
      </c>
      <c r="CL37" s="207">
        <v>0</v>
      </c>
      <c r="CM37" s="207">
        <v>0</v>
      </c>
      <c r="CN37" s="207">
        <v>40617</v>
      </c>
      <c r="CO37" s="207">
        <v>438035</v>
      </c>
      <c r="CP37" s="207">
        <v>0</v>
      </c>
      <c r="CQ37" s="207">
        <v>0</v>
      </c>
      <c r="CR37" s="207">
        <v>78335</v>
      </c>
      <c r="CS37" s="207">
        <v>3386163</v>
      </c>
      <c r="CT37" s="195">
        <f t="shared" si="13"/>
        <v>1228485</v>
      </c>
      <c r="CU37" s="196">
        <f t="shared" si="14"/>
        <v>36.3</v>
      </c>
      <c r="CV37" s="207">
        <v>777269</v>
      </c>
      <c r="CW37" s="196">
        <f t="shared" si="15"/>
        <v>23</v>
      </c>
      <c r="CX37" s="207">
        <v>451216</v>
      </c>
      <c r="CY37" s="196">
        <f t="shared" si="16"/>
        <v>13.299999999999997</v>
      </c>
      <c r="CZ37" s="195">
        <f t="shared" si="17"/>
        <v>2157678</v>
      </c>
      <c r="DA37" s="196">
        <f t="shared" si="18"/>
        <v>63.7</v>
      </c>
      <c r="DB37" s="207">
        <v>161622</v>
      </c>
      <c r="DC37" s="196">
        <f t="shared" si="19"/>
        <v>4.8</v>
      </c>
      <c r="DD37" s="207">
        <v>1996056</v>
      </c>
      <c r="DE37" s="196">
        <f t="shared" si="20"/>
        <v>58.900000000000006</v>
      </c>
      <c r="DF37" s="81">
        <v>3737380</v>
      </c>
      <c r="DG37" s="160">
        <v>0</v>
      </c>
      <c r="DH37" s="177">
        <v>2263349</v>
      </c>
      <c r="DI37" s="178">
        <v>2364996</v>
      </c>
      <c r="DJ37" s="160"/>
      <c r="DK37" s="163">
        <v>1036240</v>
      </c>
      <c r="DL37" s="160">
        <v>2701140</v>
      </c>
      <c r="DM37" s="160">
        <v>0</v>
      </c>
      <c r="DN37" s="160">
        <f t="shared" si="6"/>
        <v>66.84</v>
      </c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</row>
    <row r="38" spans="1:254" s="109" customFormat="1" ht="32.25" customHeight="1">
      <c r="A38" s="104" t="s">
        <v>44</v>
      </c>
      <c r="B38" s="207">
        <v>86609</v>
      </c>
      <c r="C38" s="207">
        <v>31562</v>
      </c>
      <c r="D38" s="207">
        <v>9219</v>
      </c>
      <c r="E38" s="207">
        <v>0</v>
      </c>
      <c r="F38" s="207">
        <v>0</v>
      </c>
      <c r="G38" s="207">
        <v>22343</v>
      </c>
      <c r="H38" s="207">
        <v>0</v>
      </c>
      <c r="I38" s="207">
        <v>87</v>
      </c>
      <c r="J38" s="207">
        <v>242</v>
      </c>
      <c r="K38" s="207">
        <v>128</v>
      </c>
      <c r="L38" s="207">
        <v>20857</v>
      </c>
      <c r="M38" s="207">
        <v>0</v>
      </c>
      <c r="N38" s="207">
        <v>0</v>
      </c>
      <c r="O38" s="207">
        <v>5336</v>
      </c>
      <c r="P38" s="207">
        <v>5336</v>
      </c>
      <c r="Q38" s="207">
        <v>0</v>
      </c>
      <c r="R38" s="207">
        <v>0</v>
      </c>
      <c r="S38" s="207">
        <v>1334986</v>
      </c>
      <c r="T38" s="207">
        <v>1215406</v>
      </c>
      <c r="U38" s="207">
        <v>119432</v>
      </c>
      <c r="V38" s="207">
        <v>148</v>
      </c>
      <c r="W38" s="207">
        <v>0</v>
      </c>
      <c r="X38" s="207">
        <v>164</v>
      </c>
      <c r="Y38" s="207">
        <v>18</v>
      </c>
      <c r="Z38" s="207">
        <v>17042</v>
      </c>
      <c r="AA38" s="207">
        <v>0</v>
      </c>
      <c r="AB38" s="207">
        <v>0</v>
      </c>
      <c r="AC38" s="207">
        <v>0</v>
      </c>
      <c r="AD38" s="207">
        <v>1555</v>
      </c>
      <c r="AE38" s="207">
        <v>9963</v>
      </c>
      <c r="AF38" s="207">
        <v>5524</v>
      </c>
      <c r="AG38" s="207">
        <v>738</v>
      </c>
      <c r="AH38" s="207">
        <v>452</v>
      </c>
      <c r="AI38" s="207">
        <v>286</v>
      </c>
      <c r="AJ38" s="207">
        <v>178192</v>
      </c>
      <c r="AK38" s="207">
        <v>0</v>
      </c>
      <c r="AL38" s="207">
        <v>0</v>
      </c>
      <c r="AM38" s="207">
        <v>8417</v>
      </c>
      <c r="AN38" s="207">
        <v>6607</v>
      </c>
      <c r="AO38" s="207">
        <v>4522</v>
      </c>
      <c r="AP38" s="207">
        <v>59638</v>
      </c>
      <c r="AQ38" s="207">
        <v>158</v>
      </c>
      <c r="AR38" s="207">
        <v>0</v>
      </c>
      <c r="AS38" s="207">
        <v>31554</v>
      </c>
      <c r="AT38" s="207">
        <v>0</v>
      </c>
      <c r="AU38" s="207">
        <v>0</v>
      </c>
      <c r="AV38" s="207">
        <v>0</v>
      </c>
      <c r="AW38" s="207">
        <v>18549</v>
      </c>
      <c r="AX38" s="207">
        <v>0</v>
      </c>
      <c r="AY38" s="207">
        <v>146633</v>
      </c>
      <c r="AZ38" s="207">
        <v>104527</v>
      </c>
      <c r="BA38" s="207">
        <v>0</v>
      </c>
      <c r="BB38" s="207">
        <v>4203</v>
      </c>
      <c r="BC38" s="207">
        <v>1480</v>
      </c>
      <c r="BD38" s="207">
        <v>49620</v>
      </c>
      <c r="BE38" s="207">
        <v>0</v>
      </c>
      <c r="BF38" s="207">
        <v>3518</v>
      </c>
      <c r="BG38" s="207">
        <v>0</v>
      </c>
      <c r="BH38" s="207">
        <v>0</v>
      </c>
      <c r="BI38" s="207">
        <v>3518</v>
      </c>
      <c r="BJ38" s="207">
        <v>2297</v>
      </c>
      <c r="BK38" s="207">
        <v>0</v>
      </c>
      <c r="BL38" s="207">
        <v>43409</v>
      </c>
      <c r="BM38" s="207">
        <v>42106</v>
      </c>
      <c r="BN38" s="207">
        <v>15504</v>
      </c>
      <c r="BO38" s="207">
        <v>0</v>
      </c>
      <c r="BP38" s="207">
        <v>26602</v>
      </c>
      <c r="BQ38" s="207">
        <v>20253</v>
      </c>
      <c r="BR38" s="207">
        <v>1645</v>
      </c>
      <c r="BS38" s="207">
        <v>18608</v>
      </c>
      <c r="BT38" s="207">
        <v>17312</v>
      </c>
      <c r="BU38" s="207">
        <v>0</v>
      </c>
      <c r="BV38" s="207">
        <v>1296</v>
      </c>
      <c r="BW38" s="207">
        <v>1233</v>
      </c>
      <c r="BX38" s="207">
        <v>289974</v>
      </c>
      <c r="BY38" s="207">
        <v>88815</v>
      </c>
      <c r="BZ38" s="207">
        <v>29938</v>
      </c>
      <c r="CA38" s="207">
        <v>58877</v>
      </c>
      <c r="CB38" s="207">
        <v>27562</v>
      </c>
      <c r="CC38" s="207">
        <v>0</v>
      </c>
      <c r="CD38" s="207">
        <v>0</v>
      </c>
      <c r="CE38" s="207">
        <v>0</v>
      </c>
      <c r="CF38" s="207">
        <v>252</v>
      </c>
      <c r="CG38" s="207">
        <v>200</v>
      </c>
      <c r="CH38" s="207">
        <v>0</v>
      </c>
      <c r="CI38" s="207">
        <v>200</v>
      </c>
      <c r="CJ38" s="207">
        <v>0</v>
      </c>
      <c r="CK38" s="207">
        <v>27110</v>
      </c>
      <c r="CL38" s="207">
        <v>0</v>
      </c>
      <c r="CM38" s="207">
        <v>0</v>
      </c>
      <c r="CN38" s="207">
        <v>27110</v>
      </c>
      <c r="CO38" s="207">
        <v>125243</v>
      </c>
      <c r="CP38" s="207">
        <v>0</v>
      </c>
      <c r="CQ38" s="207">
        <v>0</v>
      </c>
      <c r="CR38" s="207">
        <v>49443</v>
      </c>
      <c r="CS38" s="207">
        <v>2375656</v>
      </c>
      <c r="CT38" s="195">
        <f t="shared" si="13"/>
        <v>896054</v>
      </c>
      <c r="CU38" s="196">
        <f t="shared" si="14"/>
        <v>37.7</v>
      </c>
      <c r="CV38" s="207">
        <v>269667</v>
      </c>
      <c r="CW38" s="196">
        <f t="shared" si="15"/>
        <v>11.4</v>
      </c>
      <c r="CX38" s="207">
        <v>626387</v>
      </c>
      <c r="CY38" s="196">
        <f t="shared" si="16"/>
        <v>26.300000000000004</v>
      </c>
      <c r="CZ38" s="195">
        <f t="shared" si="17"/>
        <v>1479602</v>
      </c>
      <c r="DA38" s="196">
        <f t="shared" si="18"/>
        <v>62.3</v>
      </c>
      <c r="DB38" s="207">
        <v>116026</v>
      </c>
      <c r="DC38" s="196">
        <f t="shared" si="19"/>
        <v>4.9</v>
      </c>
      <c r="DD38" s="207">
        <v>1363576</v>
      </c>
      <c r="DE38" s="196">
        <f t="shared" si="20"/>
        <v>57.4</v>
      </c>
      <c r="DF38" s="108">
        <v>2677937</v>
      </c>
      <c r="DG38" s="164">
        <v>0</v>
      </c>
      <c r="DH38" s="179">
        <v>1546188</v>
      </c>
      <c r="DI38" s="180">
        <v>1614210</v>
      </c>
      <c r="DJ38" s="164"/>
      <c r="DK38" s="166">
        <v>685233</v>
      </c>
      <c r="DL38" s="164">
        <v>1992704</v>
      </c>
      <c r="DM38" s="164">
        <v>0</v>
      </c>
      <c r="DN38" s="160">
        <f t="shared" si="6"/>
        <v>65.08</v>
      </c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pans="1:254" s="83" customFormat="1" ht="32.25" customHeight="1">
      <c r="A39" s="84" t="s">
        <v>131</v>
      </c>
      <c r="B39" s="207">
        <v>1620090</v>
      </c>
      <c r="C39" s="207">
        <v>121647</v>
      </c>
      <c r="D39" s="207">
        <v>35532</v>
      </c>
      <c r="E39" s="207">
        <v>0</v>
      </c>
      <c r="F39" s="207">
        <v>0</v>
      </c>
      <c r="G39" s="207">
        <v>86115</v>
      </c>
      <c r="H39" s="207">
        <v>0</v>
      </c>
      <c r="I39" s="207">
        <v>1907</v>
      </c>
      <c r="J39" s="207">
        <v>5294</v>
      </c>
      <c r="K39" s="207">
        <v>2788</v>
      </c>
      <c r="L39" s="207">
        <v>317156</v>
      </c>
      <c r="M39" s="207">
        <v>0</v>
      </c>
      <c r="N39" s="207">
        <v>0</v>
      </c>
      <c r="O39" s="207">
        <v>20603</v>
      </c>
      <c r="P39" s="207">
        <v>20603</v>
      </c>
      <c r="Q39" s="207">
        <v>0</v>
      </c>
      <c r="R39" s="207">
        <v>0</v>
      </c>
      <c r="S39" s="207">
        <v>5617335</v>
      </c>
      <c r="T39" s="207">
        <v>5197724</v>
      </c>
      <c r="U39" s="207">
        <v>358263</v>
      </c>
      <c r="V39" s="207">
        <v>61348</v>
      </c>
      <c r="W39" s="207">
        <v>1901</v>
      </c>
      <c r="X39" s="207">
        <v>12823</v>
      </c>
      <c r="Y39" s="207">
        <v>5953</v>
      </c>
      <c r="Z39" s="207">
        <v>172492</v>
      </c>
      <c r="AA39" s="207">
        <v>2793</v>
      </c>
      <c r="AB39" s="207">
        <v>2793</v>
      </c>
      <c r="AC39" s="207">
        <v>0</v>
      </c>
      <c r="AD39" s="207">
        <v>61899</v>
      </c>
      <c r="AE39" s="207">
        <v>86907</v>
      </c>
      <c r="AF39" s="207">
        <v>20893</v>
      </c>
      <c r="AG39" s="207">
        <v>11764</v>
      </c>
      <c r="AH39" s="207">
        <v>9483</v>
      </c>
      <c r="AI39" s="207">
        <v>2281</v>
      </c>
      <c r="AJ39" s="207">
        <v>827566</v>
      </c>
      <c r="AK39" s="207">
        <v>0</v>
      </c>
      <c r="AL39" s="207">
        <v>53139</v>
      </c>
      <c r="AM39" s="207">
        <v>157126</v>
      </c>
      <c r="AN39" s="207">
        <v>196931</v>
      </c>
      <c r="AO39" s="207">
        <v>46328</v>
      </c>
      <c r="AP39" s="207">
        <v>0</v>
      </c>
      <c r="AQ39" s="207">
        <v>4095</v>
      </c>
      <c r="AR39" s="207">
        <v>0</v>
      </c>
      <c r="AS39" s="207">
        <v>106925</v>
      </c>
      <c r="AT39" s="207">
        <v>0</v>
      </c>
      <c r="AU39" s="207">
        <v>0</v>
      </c>
      <c r="AV39" s="207">
        <v>0</v>
      </c>
      <c r="AW39" s="207">
        <v>263022</v>
      </c>
      <c r="AX39" s="207">
        <v>0</v>
      </c>
      <c r="AY39" s="207">
        <v>1052553</v>
      </c>
      <c r="AZ39" s="207">
        <v>867019</v>
      </c>
      <c r="BA39" s="207">
        <v>26569</v>
      </c>
      <c r="BB39" s="207">
        <v>83694</v>
      </c>
      <c r="BC39" s="207">
        <v>0</v>
      </c>
      <c r="BD39" s="207">
        <v>235735</v>
      </c>
      <c r="BE39" s="207">
        <v>52728</v>
      </c>
      <c r="BF39" s="207">
        <v>18962</v>
      </c>
      <c r="BG39" s="207">
        <v>0</v>
      </c>
      <c r="BH39" s="207">
        <v>0</v>
      </c>
      <c r="BI39" s="207">
        <v>18962</v>
      </c>
      <c r="BJ39" s="207">
        <v>4919</v>
      </c>
      <c r="BK39" s="207">
        <v>0</v>
      </c>
      <c r="BL39" s="207">
        <v>444412</v>
      </c>
      <c r="BM39" s="207">
        <v>185534</v>
      </c>
      <c r="BN39" s="207">
        <v>3102</v>
      </c>
      <c r="BO39" s="207">
        <v>0</v>
      </c>
      <c r="BP39" s="207">
        <v>182432</v>
      </c>
      <c r="BQ39" s="207">
        <v>23044</v>
      </c>
      <c r="BR39" s="207">
        <v>7661</v>
      </c>
      <c r="BS39" s="207">
        <v>15383</v>
      </c>
      <c r="BT39" s="207">
        <v>11617</v>
      </c>
      <c r="BU39" s="207">
        <v>0</v>
      </c>
      <c r="BV39" s="207">
        <v>3766</v>
      </c>
      <c r="BW39" s="207">
        <v>72250</v>
      </c>
      <c r="BX39" s="207">
        <v>328236</v>
      </c>
      <c r="BY39" s="207">
        <v>372290</v>
      </c>
      <c r="BZ39" s="207">
        <v>314360</v>
      </c>
      <c r="CA39" s="207">
        <v>57930</v>
      </c>
      <c r="CB39" s="207">
        <v>238837</v>
      </c>
      <c r="CC39" s="207">
        <v>3572</v>
      </c>
      <c r="CD39" s="207">
        <v>43</v>
      </c>
      <c r="CE39" s="207">
        <v>0</v>
      </c>
      <c r="CF39" s="207">
        <v>60000</v>
      </c>
      <c r="CG39" s="207">
        <v>0</v>
      </c>
      <c r="CH39" s="207">
        <v>0</v>
      </c>
      <c r="CI39" s="207">
        <v>0</v>
      </c>
      <c r="CJ39" s="207">
        <v>0</v>
      </c>
      <c r="CK39" s="207">
        <v>175222</v>
      </c>
      <c r="CL39" s="207">
        <v>0</v>
      </c>
      <c r="CM39" s="207">
        <v>0</v>
      </c>
      <c r="CN39" s="207">
        <v>175222</v>
      </c>
      <c r="CO39" s="207">
        <v>1769500</v>
      </c>
      <c r="CP39" s="207">
        <v>0</v>
      </c>
      <c r="CQ39" s="207">
        <v>0</v>
      </c>
      <c r="CR39" s="207">
        <v>200000</v>
      </c>
      <c r="CS39" s="207">
        <v>12597431</v>
      </c>
      <c r="CT39" s="195">
        <f t="shared" si="13"/>
        <v>4128808</v>
      </c>
      <c r="CU39" s="196">
        <f t="shared" si="14"/>
        <v>32.8</v>
      </c>
      <c r="CV39" s="207">
        <v>2971472</v>
      </c>
      <c r="CW39" s="196">
        <f t="shared" si="15"/>
        <v>23.6</v>
      </c>
      <c r="CX39" s="207">
        <v>1157336</v>
      </c>
      <c r="CY39" s="196">
        <f t="shared" si="16"/>
        <v>9.199999999999996</v>
      </c>
      <c r="CZ39" s="195">
        <f t="shared" si="17"/>
        <v>8468623</v>
      </c>
      <c r="DA39" s="196">
        <f t="shared" si="18"/>
        <v>67.2</v>
      </c>
      <c r="DB39" s="207">
        <v>1169870</v>
      </c>
      <c r="DC39" s="196">
        <f t="shared" si="19"/>
        <v>9.3</v>
      </c>
      <c r="DD39" s="207">
        <v>7298753</v>
      </c>
      <c r="DE39" s="196">
        <f t="shared" si="20"/>
        <v>57.900000000000006</v>
      </c>
      <c r="DF39" s="81">
        <v>11609337</v>
      </c>
      <c r="DG39" s="160">
        <v>0</v>
      </c>
      <c r="DH39" s="177">
        <v>7939330</v>
      </c>
      <c r="DI39" s="178">
        <v>8249330</v>
      </c>
      <c r="DJ39" s="160"/>
      <c r="DK39" s="163">
        <v>2991201</v>
      </c>
      <c r="DL39" s="160">
        <v>8618136</v>
      </c>
      <c r="DM39" s="160">
        <v>0</v>
      </c>
      <c r="DN39" s="160">
        <f t="shared" si="6"/>
        <v>63.02</v>
      </c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</row>
    <row r="40" spans="1:254" s="83" customFormat="1" ht="32.25" customHeight="1">
      <c r="A40" s="84" t="s">
        <v>45</v>
      </c>
      <c r="B40" s="207">
        <v>3526045</v>
      </c>
      <c r="C40" s="207">
        <v>112531</v>
      </c>
      <c r="D40" s="207">
        <v>32869</v>
      </c>
      <c r="E40" s="207">
        <v>0</v>
      </c>
      <c r="F40" s="207">
        <v>0</v>
      </c>
      <c r="G40" s="207">
        <v>79662</v>
      </c>
      <c r="H40" s="207">
        <v>0</v>
      </c>
      <c r="I40" s="207">
        <v>2307</v>
      </c>
      <c r="J40" s="207">
        <v>6410</v>
      </c>
      <c r="K40" s="207">
        <v>3428</v>
      </c>
      <c r="L40" s="207">
        <v>351216</v>
      </c>
      <c r="M40" s="207">
        <v>43364</v>
      </c>
      <c r="N40" s="207">
        <v>0</v>
      </c>
      <c r="O40" s="207">
        <v>19041</v>
      </c>
      <c r="P40" s="207">
        <v>19041</v>
      </c>
      <c r="Q40" s="207">
        <v>0</v>
      </c>
      <c r="R40" s="207">
        <v>0</v>
      </c>
      <c r="S40" s="207">
        <v>840668</v>
      </c>
      <c r="T40" s="207">
        <v>357170</v>
      </c>
      <c r="U40" s="207">
        <v>135525</v>
      </c>
      <c r="V40" s="207">
        <v>347973</v>
      </c>
      <c r="W40" s="207">
        <v>2518</v>
      </c>
      <c r="X40" s="207">
        <v>50397</v>
      </c>
      <c r="Y40" s="207">
        <v>1931</v>
      </c>
      <c r="Z40" s="207">
        <v>109653</v>
      </c>
      <c r="AA40" s="207">
        <v>2065</v>
      </c>
      <c r="AB40" s="207">
        <v>2065</v>
      </c>
      <c r="AC40" s="207">
        <v>0</v>
      </c>
      <c r="AD40" s="207">
        <v>32738</v>
      </c>
      <c r="AE40" s="207">
        <v>48539</v>
      </c>
      <c r="AF40" s="207">
        <v>26311</v>
      </c>
      <c r="AG40" s="207">
        <v>9280</v>
      </c>
      <c r="AH40" s="207">
        <v>2259</v>
      </c>
      <c r="AI40" s="207">
        <v>7021</v>
      </c>
      <c r="AJ40" s="207">
        <v>1209790</v>
      </c>
      <c r="AK40" s="207">
        <v>0</v>
      </c>
      <c r="AL40" s="207">
        <v>132099</v>
      </c>
      <c r="AM40" s="207">
        <v>128013</v>
      </c>
      <c r="AN40" s="207">
        <v>267973</v>
      </c>
      <c r="AO40" s="207">
        <v>332566</v>
      </c>
      <c r="AP40" s="207">
        <v>1907</v>
      </c>
      <c r="AQ40" s="207">
        <v>347</v>
      </c>
      <c r="AR40" s="207">
        <v>0</v>
      </c>
      <c r="AS40" s="207">
        <v>77481</v>
      </c>
      <c r="AT40" s="207">
        <v>56630</v>
      </c>
      <c r="AU40" s="207">
        <v>0</v>
      </c>
      <c r="AV40" s="207">
        <v>0</v>
      </c>
      <c r="AW40" s="207">
        <v>187154</v>
      </c>
      <c r="AX40" s="207">
        <v>8276</v>
      </c>
      <c r="AY40" s="207">
        <v>22497317</v>
      </c>
      <c r="AZ40" s="207">
        <v>22241522</v>
      </c>
      <c r="BA40" s="207">
        <v>66049</v>
      </c>
      <c r="BB40" s="207">
        <v>64006</v>
      </c>
      <c r="BC40" s="207">
        <v>57694</v>
      </c>
      <c r="BD40" s="207">
        <v>542875</v>
      </c>
      <c r="BE40" s="207">
        <v>0</v>
      </c>
      <c r="BF40" s="207">
        <v>16429</v>
      </c>
      <c r="BG40" s="207">
        <v>0</v>
      </c>
      <c r="BH40" s="207">
        <v>0</v>
      </c>
      <c r="BI40" s="207">
        <v>16429</v>
      </c>
      <c r="BJ40" s="207">
        <v>5226</v>
      </c>
      <c r="BK40" s="207">
        <v>0</v>
      </c>
      <c r="BL40" s="207">
        <v>21489243</v>
      </c>
      <c r="BM40" s="207">
        <v>255795</v>
      </c>
      <c r="BN40" s="207">
        <v>35095</v>
      </c>
      <c r="BO40" s="207">
        <v>0</v>
      </c>
      <c r="BP40" s="207">
        <v>220700</v>
      </c>
      <c r="BQ40" s="207">
        <v>41819</v>
      </c>
      <c r="BR40" s="207">
        <v>34858</v>
      </c>
      <c r="BS40" s="207">
        <v>6961</v>
      </c>
      <c r="BT40" s="207">
        <v>6520</v>
      </c>
      <c r="BU40" s="207">
        <v>0</v>
      </c>
      <c r="BV40" s="207">
        <v>441</v>
      </c>
      <c r="BW40" s="207">
        <v>36940</v>
      </c>
      <c r="BX40" s="207">
        <v>531324</v>
      </c>
      <c r="BY40" s="207">
        <v>622474</v>
      </c>
      <c r="BZ40" s="207">
        <v>335621</v>
      </c>
      <c r="CA40" s="207">
        <v>286853</v>
      </c>
      <c r="CB40" s="207">
        <v>218770</v>
      </c>
      <c r="CC40" s="207">
        <v>11205</v>
      </c>
      <c r="CD40" s="207">
        <v>25</v>
      </c>
      <c r="CE40" s="207">
        <v>0</v>
      </c>
      <c r="CF40" s="207">
        <v>122274</v>
      </c>
      <c r="CG40" s="207">
        <v>31171</v>
      </c>
      <c r="CH40" s="207">
        <v>31171</v>
      </c>
      <c r="CI40" s="207">
        <v>0</v>
      </c>
      <c r="CJ40" s="207">
        <v>0</v>
      </c>
      <c r="CK40" s="207">
        <v>54095</v>
      </c>
      <c r="CL40" s="207">
        <v>0</v>
      </c>
      <c r="CM40" s="207">
        <v>0</v>
      </c>
      <c r="CN40" s="207">
        <v>54095</v>
      </c>
      <c r="CO40" s="207">
        <v>257489</v>
      </c>
      <c r="CP40" s="207">
        <v>0</v>
      </c>
      <c r="CQ40" s="207">
        <v>0</v>
      </c>
      <c r="CR40" s="207">
        <v>214689</v>
      </c>
      <c r="CS40" s="207">
        <v>30515762</v>
      </c>
      <c r="CT40" s="195">
        <f t="shared" si="13"/>
        <v>24930771</v>
      </c>
      <c r="CU40" s="196">
        <f t="shared" si="14"/>
        <v>81.7</v>
      </c>
      <c r="CV40" s="207">
        <v>23079609</v>
      </c>
      <c r="CW40" s="196">
        <f t="shared" si="15"/>
        <v>75.6</v>
      </c>
      <c r="CX40" s="207">
        <v>1851162</v>
      </c>
      <c r="CY40" s="196">
        <f t="shared" si="16"/>
        <v>6.1000000000000085</v>
      </c>
      <c r="CZ40" s="195">
        <f t="shared" si="17"/>
        <v>5584991</v>
      </c>
      <c r="DA40" s="196">
        <f t="shared" si="18"/>
        <v>18.299999999999997</v>
      </c>
      <c r="DB40" s="207">
        <v>1099465</v>
      </c>
      <c r="DC40" s="196">
        <f t="shared" si="19"/>
        <v>3.6</v>
      </c>
      <c r="DD40" s="207">
        <v>4485526</v>
      </c>
      <c r="DE40" s="196">
        <f t="shared" si="20"/>
        <v>14.699999999999998</v>
      </c>
      <c r="DF40" s="81">
        <v>23466405</v>
      </c>
      <c r="DG40" s="160">
        <v>0</v>
      </c>
      <c r="DH40" s="177">
        <v>5960434</v>
      </c>
      <c r="DI40" s="178">
        <v>6152934</v>
      </c>
      <c r="DJ40" s="160"/>
      <c r="DK40" s="163">
        <v>5055347</v>
      </c>
      <c r="DL40" s="160">
        <v>18411058</v>
      </c>
      <c r="DM40" s="160">
        <v>0</v>
      </c>
      <c r="DN40" s="160">
        <f t="shared" si="6"/>
        <v>19.53</v>
      </c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254" s="83" customFormat="1" ht="32.25" customHeight="1">
      <c r="A41" s="84" t="s">
        <v>46</v>
      </c>
      <c r="B41" s="207">
        <v>1231710</v>
      </c>
      <c r="C41" s="207">
        <v>38610</v>
      </c>
      <c r="D41" s="207">
        <v>11277</v>
      </c>
      <c r="E41" s="207">
        <v>0</v>
      </c>
      <c r="F41" s="207">
        <v>0</v>
      </c>
      <c r="G41" s="207">
        <v>27333</v>
      </c>
      <c r="H41" s="207">
        <v>0</v>
      </c>
      <c r="I41" s="207">
        <v>654</v>
      </c>
      <c r="J41" s="207">
        <v>1821</v>
      </c>
      <c r="K41" s="207">
        <v>975</v>
      </c>
      <c r="L41" s="207">
        <v>129236</v>
      </c>
      <c r="M41" s="207">
        <v>2735</v>
      </c>
      <c r="N41" s="207">
        <v>0</v>
      </c>
      <c r="O41" s="207">
        <v>6535</v>
      </c>
      <c r="P41" s="207">
        <v>6535</v>
      </c>
      <c r="Q41" s="207">
        <v>0</v>
      </c>
      <c r="R41" s="207">
        <v>0</v>
      </c>
      <c r="S41" s="207">
        <v>1028839</v>
      </c>
      <c r="T41" s="207">
        <v>884298</v>
      </c>
      <c r="U41" s="207">
        <v>78216</v>
      </c>
      <c r="V41" s="207">
        <v>66325</v>
      </c>
      <c r="W41" s="207">
        <v>877</v>
      </c>
      <c r="X41" s="207">
        <v>4356</v>
      </c>
      <c r="Y41" s="207">
        <v>2220</v>
      </c>
      <c r="Z41" s="207">
        <v>55967</v>
      </c>
      <c r="AA41" s="207">
        <v>3738</v>
      </c>
      <c r="AB41" s="207">
        <v>3738</v>
      </c>
      <c r="AC41" s="207">
        <v>0</v>
      </c>
      <c r="AD41" s="207">
        <v>9247</v>
      </c>
      <c r="AE41" s="207">
        <v>14566</v>
      </c>
      <c r="AF41" s="207">
        <v>28416</v>
      </c>
      <c r="AG41" s="207">
        <v>3515</v>
      </c>
      <c r="AH41" s="207">
        <v>1097</v>
      </c>
      <c r="AI41" s="207">
        <v>2418</v>
      </c>
      <c r="AJ41" s="207">
        <v>258724</v>
      </c>
      <c r="AK41" s="207">
        <v>0</v>
      </c>
      <c r="AL41" s="207">
        <v>0</v>
      </c>
      <c r="AM41" s="207">
        <v>20795</v>
      </c>
      <c r="AN41" s="207">
        <v>81761</v>
      </c>
      <c r="AO41" s="207">
        <v>2200</v>
      </c>
      <c r="AP41" s="207">
        <v>0</v>
      </c>
      <c r="AQ41" s="207">
        <v>1929</v>
      </c>
      <c r="AR41" s="207">
        <v>0</v>
      </c>
      <c r="AS41" s="207">
        <v>3645</v>
      </c>
      <c r="AT41" s="207">
        <v>0</v>
      </c>
      <c r="AU41" s="207">
        <v>0</v>
      </c>
      <c r="AV41" s="207">
        <v>0</v>
      </c>
      <c r="AW41" s="207">
        <v>112245</v>
      </c>
      <c r="AX41" s="207">
        <v>0</v>
      </c>
      <c r="AY41" s="207">
        <v>319408</v>
      </c>
      <c r="AZ41" s="207">
        <v>252299</v>
      </c>
      <c r="BA41" s="207">
        <v>0</v>
      </c>
      <c r="BB41" s="207">
        <v>74170</v>
      </c>
      <c r="BC41" s="207">
        <v>18033</v>
      </c>
      <c r="BD41" s="207">
        <v>18301</v>
      </c>
      <c r="BE41" s="207">
        <v>27089</v>
      </c>
      <c r="BF41" s="207">
        <v>6324</v>
      </c>
      <c r="BG41" s="207">
        <v>0</v>
      </c>
      <c r="BH41" s="207">
        <v>0</v>
      </c>
      <c r="BI41" s="207">
        <v>6324</v>
      </c>
      <c r="BJ41" s="207">
        <v>0</v>
      </c>
      <c r="BK41" s="207">
        <v>0</v>
      </c>
      <c r="BL41" s="207">
        <v>108382</v>
      </c>
      <c r="BM41" s="207">
        <v>67109</v>
      </c>
      <c r="BN41" s="207">
        <v>0</v>
      </c>
      <c r="BO41" s="207">
        <v>0</v>
      </c>
      <c r="BP41" s="207">
        <v>67109</v>
      </c>
      <c r="BQ41" s="207">
        <v>9089</v>
      </c>
      <c r="BR41" s="207">
        <v>8396</v>
      </c>
      <c r="BS41" s="207">
        <v>693</v>
      </c>
      <c r="BT41" s="207">
        <v>693</v>
      </c>
      <c r="BU41" s="207">
        <v>0</v>
      </c>
      <c r="BV41" s="207">
        <v>0</v>
      </c>
      <c r="BW41" s="207">
        <v>7573</v>
      </c>
      <c r="BX41" s="207">
        <v>164553</v>
      </c>
      <c r="BY41" s="207">
        <v>517074</v>
      </c>
      <c r="BZ41" s="207">
        <v>469275</v>
      </c>
      <c r="CA41" s="207">
        <v>47799</v>
      </c>
      <c r="CB41" s="207">
        <v>58539</v>
      </c>
      <c r="CC41" s="207">
        <v>2145</v>
      </c>
      <c r="CD41" s="207">
        <v>1</v>
      </c>
      <c r="CE41" s="207">
        <v>0</v>
      </c>
      <c r="CF41" s="207">
        <v>3000</v>
      </c>
      <c r="CG41" s="207">
        <v>50</v>
      </c>
      <c r="CH41" s="207">
        <v>50</v>
      </c>
      <c r="CI41" s="207">
        <v>0</v>
      </c>
      <c r="CJ41" s="207">
        <v>0</v>
      </c>
      <c r="CK41" s="207">
        <v>53343</v>
      </c>
      <c r="CL41" s="207">
        <v>0</v>
      </c>
      <c r="CM41" s="207">
        <v>0</v>
      </c>
      <c r="CN41" s="207">
        <v>53343</v>
      </c>
      <c r="CO41" s="207">
        <v>745046</v>
      </c>
      <c r="CP41" s="207">
        <v>0</v>
      </c>
      <c r="CQ41" s="207">
        <v>0</v>
      </c>
      <c r="CR41" s="207">
        <v>148346</v>
      </c>
      <c r="CS41" s="207">
        <v>4588684</v>
      </c>
      <c r="CT41" s="195">
        <f t="shared" si="13"/>
        <v>1821950</v>
      </c>
      <c r="CU41" s="196">
        <f t="shared" si="14"/>
        <v>39.7</v>
      </c>
      <c r="CV41" s="207">
        <v>790101</v>
      </c>
      <c r="CW41" s="196">
        <f t="shared" si="15"/>
        <v>17.2</v>
      </c>
      <c r="CX41" s="207">
        <v>1031849</v>
      </c>
      <c r="CY41" s="196">
        <f t="shared" si="16"/>
        <v>22.500000000000004</v>
      </c>
      <c r="CZ41" s="195">
        <f t="shared" si="17"/>
        <v>2766734</v>
      </c>
      <c r="DA41" s="196">
        <f t="shared" si="18"/>
        <v>60.3</v>
      </c>
      <c r="DB41" s="207">
        <v>442533</v>
      </c>
      <c r="DC41" s="196">
        <f t="shared" si="19"/>
        <v>9.6</v>
      </c>
      <c r="DD41" s="207">
        <v>2324201</v>
      </c>
      <c r="DE41" s="196">
        <f t="shared" si="20"/>
        <v>50.699999999999996</v>
      </c>
      <c r="DF41" s="81">
        <v>6625837</v>
      </c>
      <c r="DG41" s="160">
        <v>0</v>
      </c>
      <c r="DH41" s="177">
        <v>2965584</v>
      </c>
      <c r="DI41" s="178">
        <v>3166643</v>
      </c>
      <c r="DJ41" s="160"/>
      <c r="DK41" s="163">
        <v>1796887</v>
      </c>
      <c r="DL41" s="160">
        <v>4828950</v>
      </c>
      <c r="DM41" s="160">
        <v>0</v>
      </c>
      <c r="DN41" s="160">
        <f t="shared" si="6"/>
        <v>64.63</v>
      </c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</row>
    <row r="42" spans="1:254" s="83" customFormat="1" ht="32.25" customHeight="1">
      <c r="A42" s="84" t="s">
        <v>47</v>
      </c>
      <c r="B42" s="207">
        <v>532080</v>
      </c>
      <c r="C42" s="207">
        <v>26311</v>
      </c>
      <c r="D42" s="207">
        <v>7685</v>
      </c>
      <c r="E42" s="207">
        <v>0</v>
      </c>
      <c r="F42" s="207">
        <v>0</v>
      </c>
      <c r="G42" s="207">
        <v>18626</v>
      </c>
      <c r="H42" s="207">
        <v>0</v>
      </c>
      <c r="I42" s="207">
        <v>542</v>
      </c>
      <c r="J42" s="207">
        <v>1508</v>
      </c>
      <c r="K42" s="207">
        <v>815</v>
      </c>
      <c r="L42" s="207">
        <v>75770</v>
      </c>
      <c r="M42" s="207">
        <v>0</v>
      </c>
      <c r="N42" s="207">
        <v>0</v>
      </c>
      <c r="O42" s="207">
        <v>4455</v>
      </c>
      <c r="P42" s="207">
        <v>4455</v>
      </c>
      <c r="Q42" s="207">
        <v>0</v>
      </c>
      <c r="R42" s="207">
        <v>0</v>
      </c>
      <c r="S42" s="207">
        <v>1285590</v>
      </c>
      <c r="T42" s="207">
        <v>1150871</v>
      </c>
      <c r="U42" s="207">
        <v>84373</v>
      </c>
      <c r="V42" s="207">
        <v>50346</v>
      </c>
      <c r="W42" s="207">
        <v>519</v>
      </c>
      <c r="X42" s="207">
        <v>4116</v>
      </c>
      <c r="Y42" s="207">
        <v>1283</v>
      </c>
      <c r="Z42" s="207">
        <v>32640</v>
      </c>
      <c r="AA42" s="207">
        <v>187</v>
      </c>
      <c r="AB42" s="207">
        <v>187</v>
      </c>
      <c r="AC42" s="207">
        <v>0</v>
      </c>
      <c r="AD42" s="207">
        <v>0</v>
      </c>
      <c r="AE42" s="207">
        <v>16815</v>
      </c>
      <c r="AF42" s="207">
        <v>15638</v>
      </c>
      <c r="AG42" s="207">
        <v>2472</v>
      </c>
      <c r="AH42" s="207">
        <v>827</v>
      </c>
      <c r="AI42" s="207">
        <v>1645</v>
      </c>
      <c r="AJ42" s="207">
        <v>261924</v>
      </c>
      <c r="AK42" s="207">
        <v>0</v>
      </c>
      <c r="AL42" s="207">
        <v>6086</v>
      </c>
      <c r="AM42" s="207">
        <v>45054</v>
      </c>
      <c r="AN42" s="207">
        <v>62633</v>
      </c>
      <c r="AO42" s="207">
        <v>52943</v>
      </c>
      <c r="AP42" s="207">
        <v>0</v>
      </c>
      <c r="AQ42" s="207">
        <v>198</v>
      </c>
      <c r="AR42" s="207">
        <v>0</v>
      </c>
      <c r="AS42" s="207">
        <v>42091</v>
      </c>
      <c r="AT42" s="207">
        <v>0</v>
      </c>
      <c r="AU42" s="207">
        <v>0</v>
      </c>
      <c r="AV42" s="207">
        <v>0</v>
      </c>
      <c r="AW42" s="207">
        <v>42598</v>
      </c>
      <c r="AX42" s="207">
        <v>0</v>
      </c>
      <c r="AY42" s="207">
        <v>490615</v>
      </c>
      <c r="AZ42" s="207">
        <v>414870</v>
      </c>
      <c r="BA42" s="207">
        <v>525</v>
      </c>
      <c r="BB42" s="207">
        <v>22385</v>
      </c>
      <c r="BC42" s="207">
        <v>13835</v>
      </c>
      <c r="BD42" s="207">
        <v>24064</v>
      </c>
      <c r="BE42" s="207">
        <v>329963</v>
      </c>
      <c r="BF42" s="207">
        <v>5828</v>
      </c>
      <c r="BG42" s="207">
        <v>0</v>
      </c>
      <c r="BH42" s="207">
        <v>0</v>
      </c>
      <c r="BI42" s="207">
        <v>5828</v>
      </c>
      <c r="BJ42" s="207">
        <v>68</v>
      </c>
      <c r="BK42" s="207">
        <v>0</v>
      </c>
      <c r="BL42" s="207">
        <v>18202</v>
      </c>
      <c r="BM42" s="207">
        <v>75745</v>
      </c>
      <c r="BN42" s="207">
        <v>2093</v>
      </c>
      <c r="BO42" s="207">
        <v>0</v>
      </c>
      <c r="BP42" s="207">
        <v>73652</v>
      </c>
      <c r="BQ42" s="207">
        <v>5748</v>
      </c>
      <c r="BR42" s="207">
        <v>5269</v>
      </c>
      <c r="BS42" s="207">
        <v>479</v>
      </c>
      <c r="BT42" s="207">
        <v>0</v>
      </c>
      <c r="BU42" s="207">
        <v>0</v>
      </c>
      <c r="BV42" s="207">
        <v>479</v>
      </c>
      <c r="BW42" s="207">
        <v>1970</v>
      </c>
      <c r="BX42" s="207">
        <v>119046</v>
      </c>
      <c r="BY42" s="207">
        <v>225276</v>
      </c>
      <c r="BZ42" s="207">
        <v>180910</v>
      </c>
      <c r="CA42" s="207">
        <v>44366</v>
      </c>
      <c r="CB42" s="207">
        <v>13708</v>
      </c>
      <c r="CC42" s="207">
        <v>657</v>
      </c>
      <c r="CD42" s="207">
        <v>8</v>
      </c>
      <c r="CE42" s="207">
        <v>0</v>
      </c>
      <c r="CF42" s="207">
        <v>3300</v>
      </c>
      <c r="CG42" s="207">
        <v>3321</v>
      </c>
      <c r="CH42" s="207">
        <v>2261</v>
      </c>
      <c r="CI42" s="207">
        <v>1060</v>
      </c>
      <c r="CJ42" s="207">
        <v>0</v>
      </c>
      <c r="CK42" s="207">
        <v>6422</v>
      </c>
      <c r="CL42" s="207">
        <v>0</v>
      </c>
      <c r="CM42" s="207">
        <v>0</v>
      </c>
      <c r="CN42" s="207">
        <v>6422</v>
      </c>
      <c r="CO42" s="207">
        <v>354902</v>
      </c>
      <c r="CP42" s="207">
        <v>0</v>
      </c>
      <c r="CQ42" s="207">
        <v>0</v>
      </c>
      <c r="CR42" s="207">
        <v>76402</v>
      </c>
      <c r="CS42" s="207">
        <v>3441995</v>
      </c>
      <c r="CT42" s="195">
        <f t="shared" si="13"/>
        <v>1384170</v>
      </c>
      <c r="CU42" s="196">
        <f t="shared" si="14"/>
        <v>40.2</v>
      </c>
      <c r="CV42" s="207">
        <v>893141</v>
      </c>
      <c r="CW42" s="196">
        <f t="shared" si="15"/>
        <v>25.9</v>
      </c>
      <c r="CX42" s="207">
        <v>491029</v>
      </c>
      <c r="CY42" s="196">
        <f t="shared" si="16"/>
        <v>14.300000000000004</v>
      </c>
      <c r="CZ42" s="195">
        <f t="shared" si="17"/>
        <v>2057825</v>
      </c>
      <c r="DA42" s="196">
        <f t="shared" si="18"/>
        <v>59.8</v>
      </c>
      <c r="DB42" s="207">
        <v>259048</v>
      </c>
      <c r="DC42" s="196">
        <f t="shared" si="19"/>
        <v>7.5</v>
      </c>
      <c r="DD42" s="207">
        <v>1798777</v>
      </c>
      <c r="DE42" s="196">
        <f t="shared" si="20"/>
        <v>52.3</v>
      </c>
      <c r="DF42" s="81">
        <v>3370190</v>
      </c>
      <c r="DG42" s="160">
        <v>0</v>
      </c>
      <c r="DH42" s="177">
        <v>1928559</v>
      </c>
      <c r="DI42" s="178">
        <v>2026813</v>
      </c>
      <c r="DJ42" s="160"/>
      <c r="DK42" s="163">
        <v>961147</v>
      </c>
      <c r="DL42" s="160">
        <v>2409043</v>
      </c>
      <c r="DM42" s="160">
        <v>0</v>
      </c>
      <c r="DN42" s="160">
        <f t="shared" si="6"/>
        <v>56.03</v>
      </c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</row>
    <row r="43" spans="1:254" s="109" customFormat="1" ht="32.25" customHeight="1">
      <c r="A43" s="104" t="s">
        <v>48</v>
      </c>
      <c r="B43" s="207">
        <v>2259263</v>
      </c>
      <c r="C43" s="207">
        <v>101360</v>
      </c>
      <c r="D43" s="207">
        <v>29606</v>
      </c>
      <c r="E43" s="207">
        <v>0</v>
      </c>
      <c r="F43" s="207">
        <v>0</v>
      </c>
      <c r="G43" s="207">
        <v>71754</v>
      </c>
      <c r="H43" s="207">
        <v>0</v>
      </c>
      <c r="I43" s="207">
        <v>1776</v>
      </c>
      <c r="J43" s="207">
        <v>4936</v>
      </c>
      <c r="K43" s="207">
        <v>2656</v>
      </c>
      <c r="L43" s="207">
        <v>295591</v>
      </c>
      <c r="M43" s="207">
        <v>23789</v>
      </c>
      <c r="N43" s="207">
        <v>0</v>
      </c>
      <c r="O43" s="207">
        <v>17130</v>
      </c>
      <c r="P43" s="207">
        <v>17130</v>
      </c>
      <c r="Q43" s="207">
        <v>0</v>
      </c>
      <c r="R43" s="207">
        <v>0</v>
      </c>
      <c r="S43" s="207">
        <v>1804050</v>
      </c>
      <c r="T43" s="207">
        <v>1528815</v>
      </c>
      <c r="U43" s="207">
        <v>152327</v>
      </c>
      <c r="V43" s="207">
        <v>122908</v>
      </c>
      <c r="W43" s="207">
        <v>2100</v>
      </c>
      <c r="X43" s="207">
        <v>23610</v>
      </c>
      <c r="Y43" s="207">
        <v>65</v>
      </c>
      <c r="Z43" s="207">
        <v>128309</v>
      </c>
      <c r="AA43" s="207">
        <v>14724</v>
      </c>
      <c r="AB43" s="207">
        <v>14724</v>
      </c>
      <c r="AC43" s="207">
        <v>0</v>
      </c>
      <c r="AD43" s="207">
        <v>34549</v>
      </c>
      <c r="AE43" s="207">
        <v>38206</v>
      </c>
      <c r="AF43" s="207">
        <v>40830</v>
      </c>
      <c r="AG43" s="207">
        <v>8989</v>
      </c>
      <c r="AH43" s="207">
        <v>2894</v>
      </c>
      <c r="AI43" s="207">
        <v>6095</v>
      </c>
      <c r="AJ43" s="207">
        <v>1001809</v>
      </c>
      <c r="AK43" s="207">
        <v>0</v>
      </c>
      <c r="AL43" s="207">
        <v>18999</v>
      </c>
      <c r="AM43" s="207">
        <v>131172</v>
      </c>
      <c r="AN43" s="207">
        <v>210384</v>
      </c>
      <c r="AO43" s="207">
        <v>92612</v>
      </c>
      <c r="AP43" s="207">
        <v>0</v>
      </c>
      <c r="AQ43" s="207">
        <v>279</v>
      </c>
      <c r="AR43" s="207">
        <v>0</v>
      </c>
      <c r="AS43" s="207">
        <v>215123</v>
      </c>
      <c r="AT43" s="207">
        <v>0</v>
      </c>
      <c r="AU43" s="207">
        <v>0</v>
      </c>
      <c r="AV43" s="207">
        <v>3841</v>
      </c>
      <c r="AW43" s="207">
        <v>287486</v>
      </c>
      <c r="AX43" s="207">
        <v>0</v>
      </c>
      <c r="AY43" s="207">
        <v>852458</v>
      </c>
      <c r="AZ43" s="207">
        <v>713326</v>
      </c>
      <c r="BA43" s="207">
        <v>15952</v>
      </c>
      <c r="BB43" s="207">
        <v>66310</v>
      </c>
      <c r="BC43" s="207">
        <v>45638</v>
      </c>
      <c r="BD43" s="207">
        <v>214199</v>
      </c>
      <c r="BE43" s="207">
        <v>81179</v>
      </c>
      <c r="BF43" s="207">
        <v>13603</v>
      </c>
      <c r="BG43" s="207">
        <v>0</v>
      </c>
      <c r="BH43" s="207">
        <v>0</v>
      </c>
      <c r="BI43" s="207">
        <v>13603</v>
      </c>
      <c r="BJ43" s="207">
        <v>0</v>
      </c>
      <c r="BK43" s="207">
        <v>0</v>
      </c>
      <c r="BL43" s="207">
        <v>276445</v>
      </c>
      <c r="BM43" s="207">
        <v>139132</v>
      </c>
      <c r="BN43" s="207">
        <v>248</v>
      </c>
      <c r="BO43" s="207">
        <v>0</v>
      </c>
      <c r="BP43" s="207">
        <v>138884</v>
      </c>
      <c r="BQ43" s="207">
        <v>35019</v>
      </c>
      <c r="BR43" s="207">
        <v>2910</v>
      </c>
      <c r="BS43" s="207">
        <v>32109</v>
      </c>
      <c r="BT43" s="207">
        <v>31900</v>
      </c>
      <c r="BU43" s="207">
        <v>0</v>
      </c>
      <c r="BV43" s="207">
        <v>209</v>
      </c>
      <c r="BW43" s="207">
        <v>13867</v>
      </c>
      <c r="BX43" s="207">
        <v>717829</v>
      </c>
      <c r="BY43" s="207">
        <v>319298</v>
      </c>
      <c r="BZ43" s="207">
        <v>126300</v>
      </c>
      <c r="CA43" s="207">
        <v>192998</v>
      </c>
      <c r="CB43" s="207">
        <v>69603</v>
      </c>
      <c r="CC43" s="207">
        <v>3738</v>
      </c>
      <c r="CD43" s="207">
        <v>4</v>
      </c>
      <c r="CE43" s="207">
        <v>0</v>
      </c>
      <c r="CF43" s="207">
        <v>18759</v>
      </c>
      <c r="CG43" s="207">
        <v>0</v>
      </c>
      <c r="CH43" s="207">
        <v>0</v>
      </c>
      <c r="CI43" s="207">
        <v>0</v>
      </c>
      <c r="CJ43" s="207">
        <v>0</v>
      </c>
      <c r="CK43" s="207">
        <v>47102</v>
      </c>
      <c r="CL43" s="207">
        <v>0</v>
      </c>
      <c r="CM43" s="207">
        <v>0</v>
      </c>
      <c r="CN43" s="207">
        <v>47102</v>
      </c>
      <c r="CO43" s="207">
        <v>701296</v>
      </c>
      <c r="CP43" s="207">
        <v>87000</v>
      </c>
      <c r="CQ43" s="207">
        <v>0</v>
      </c>
      <c r="CR43" s="207">
        <v>241496</v>
      </c>
      <c r="CS43" s="207">
        <v>8395227</v>
      </c>
      <c r="CT43" s="195">
        <f t="shared" si="13"/>
        <v>3180231</v>
      </c>
      <c r="CU43" s="196">
        <f t="shared" si="14"/>
        <v>37.9</v>
      </c>
      <c r="CV43" s="207">
        <v>2199278</v>
      </c>
      <c r="CW43" s="196">
        <f t="shared" si="15"/>
        <v>26.2</v>
      </c>
      <c r="CX43" s="207">
        <v>980953</v>
      </c>
      <c r="CY43" s="196">
        <f t="shared" si="16"/>
        <v>11.7</v>
      </c>
      <c r="CZ43" s="195">
        <f t="shared" si="17"/>
        <v>5214996</v>
      </c>
      <c r="DA43" s="196">
        <f t="shared" si="18"/>
        <v>62.1</v>
      </c>
      <c r="DB43" s="207">
        <v>973964</v>
      </c>
      <c r="DC43" s="196">
        <f t="shared" si="19"/>
        <v>11.6</v>
      </c>
      <c r="DD43" s="207">
        <v>4241032</v>
      </c>
      <c r="DE43" s="196">
        <f t="shared" si="20"/>
        <v>50.5</v>
      </c>
      <c r="DF43" s="108">
        <v>10240080</v>
      </c>
      <c r="DG43" s="164">
        <v>0</v>
      </c>
      <c r="DH43" s="179">
        <v>4752450</v>
      </c>
      <c r="DI43" s="180">
        <v>5069190</v>
      </c>
      <c r="DJ43" s="164"/>
      <c r="DK43" s="166">
        <v>3552485</v>
      </c>
      <c r="DL43" s="164">
        <v>6687595</v>
      </c>
      <c r="DM43" s="164">
        <v>0</v>
      </c>
      <c r="DN43" s="160">
        <f t="shared" si="6"/>
        <v>56.61</v>
      </c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</row>
    <row r="44" spans="1:254" s="83" customFormat="1" ht="32.25" customHeight="1">
      <c r="A44" s="84" t="s">
        <v>49</v>
      </c>
      <c r="B44" s="207">
        <v>2033601</v>
      </c>
      <c r="C44" s="207">
        <v>56264</v>
      </c>
      <c r="D44" s="207">
        <v>16434</v>
      </c>
      <c r="E44" s="207">
        <v>0</v>
      </c>
      <c r="F44" s="207">
        <v>0</v>
      </c>
      <c r="G44" s="207">
        <v>39830</v>
      </c>
      <c r="H44" s="207">
        <v>0</v>
      </c>
      <c r="I44" s="207">
        <v>1529</v>
      </c>
      <c r="J44" s="207">
        <v>4248</v>
      </c>
      <c r="K44" s="207">
        <v>2260</v>
      </c>
      <c r="L44" s="207">
        <v>247725</v>
      </c>
      <c r="M44" s="207">
        <v>24655</v>
      </c>
      <c r="N44" s="207">
        <v>0</v>
      </c>
      <c r="O44" s="207">
        <v>9543</v>
      </c>
      <c r="P44" s="207">
        <v>9543</v>
      </c>
      <c r="Q44" s="207">
        <v>0</v>
      </c>
      <c r="R44" s="207">
        <v>0</v>
      </c>
      <c r="S44" s="207">
        <v>1929900</v>
      </c>
      <c r="T44" s="207">
        <v>1497692</v>
      </c>
      <c r="U44" s="207">
        <v>164741</v>
      </c>
      <c r="V44" s="207">
        <v>267467</v>
      </c>
      <c r="W44" s="207">
        <v>1461</v>
      </c>
      <c r="X44" s="207">
        <v>46136</v>
      </c>
      <c r="Y44" s="207">
        <v>821</v>
      </c>
      <c r="Z44" s="207">
        <v>69607</v>
      </c>
      <c r="AA44" s="207">
        <v>17846</v>
      </c>
      <c r="AB44" s="207">
        <v>15978</v>
      </c>
      <c r="AC44" s="207">
        <v>1868</v>
      </c>
      <c r="AD44" s="207">
        <v>0</v>
      </c>
      <c r="AE44" s="207">
        <v>28522</v>
      </c>
      <c r="AF44" s="207">
        <v>23239</v>
      </c>
      <c r="AG44" s="207">
        <v>9503</v>
      </c>
      <c r="AH44" s="207">
        <v>3402</v>
      </c>
      <c r="AI44" s="207">
        <v>6101</v>
      </c>
      <c r="AJ44" s="207">
        <v>772265</v>
      </c>
      <c r="AK44" s="207">
        <v>0</v>
      </c>
      <c r="AL44" s="207">
        <v>129051</v>
      </c>
      <c r="AM44" s="207">
        <v>118615</v>
      </c>
      <c r="AN44" s="207">
        <v>175111</v>
      </c>
      <c r="AO44" s="207">
        <v>13125</v>
      </c>
      <c r="AP44" s="207">
        <v>0</v>
      </c>
      <c r="AQ44" s="207">
        <v>5490</v>
      </c>
      <c r="AR44" s="207">
        <v>0</v>
      </c>
      <c r="AS44" s="207">
        <v>150657</v>
      </c>
      <c r="AT44" s="207">
        <v>0</v>
      </c>
      <c r="AU44" s="207">
        <v>0</v>
      </c>
      <c r="AV44" s="207">
        <v>0</v>
      </c>
      <c r="AW44" s="207">
        <v>100216</v>
      </c>
      <c r="AX44" s="207">
        <v>0</v>
      </c>
      <c r="AY44" s="207">
        <v>676328</v>
      </c>
      <c r="AZ44" s="207">
        <v>528394</v>
      </c>
      <c r="BA44" s="207">
        <v>64526</v>
      </c>
      <c r="BB44" s="207">
        <v>59307</v>
      </c>
      <c r="BC44" s="207">
        <v>38290</v>
      </c>
      <c r="BD44" s="207">
        <v>114551</v>
      </c>
      <c r="BE44" s="207">
        <v>945</v>
      </c>
      <c r="BF44" s="207">
        <v>12959</v>
      </c>
      <c r="BG44" s="207">
        <v>0</v>
      </c>
      <c r="BH44" s="207">
        <v>0</v>
      </c>
      <c r="BI44" s="207">
        <v>12959</v>
      </c>
      <c r="BJ44" s="207">
        <v>0</v>
      </c>
      <c r="BK44" s="207">
        <v>0</v>
      </c>
      <c r="BL44" s="207">
        <v>237816</v>
      </c>
      <c r="BM44" s="207">
        <v>147934</v>
      </c>
      <c r="BN44" s="207">
        <v>1694</v>
      </c>
      <c r="BO44" s="207">
        <v>0</v>
      </c>
      <c r="BP44" s="207">
        <v>146240</v>
      </c>
      <c r="BQ44" s="207">
        <v>8997</v>
      </c>
      <c r="BR44" s="207">
        <v>8765</v>
      </c>
      <c r="BS44" s="207">
        <v>232</v>
      </c>
      <c r="BT44" s="207">
        <v>161</v>
      </c>
      <c r="BU44" s="207">
        <v>0</v>
      </c>
      <c r="BV44" s="207">
        <v>71</v>
      </c>
      <c r="BW44" s="207">
        <v>11324</v>
      </c>
      <c r="BX44" s="207">
        <v>233993</v>
      </c>
      <c r="BY44" s="207">
        <v>276957</v>
      </c>
      <c r="BZ44" s="207">
        <v>197650</v>
      </c>
      <c r="CA44" s="207">
        <v>79307</v>
      </c>
      <c r="CB44" s="207">
        <v>209411</v>
      </c>
      <c r="CC44" s="207">
        <v>566</v>
      </c>
      <c r="CD44" s="207">
        <v>2</v>
      </c>
      <c r="CE44" s="207">
        <v>0</v>
      </c>
      <c r="CF44" s="207">
        <v>30000</v>
      </c>
      <c r="CG44" s="207">
        <v>0</v>
      </c>
      <c r="CH44" s="207">
        <v>0</v>
      </c>
      <c r="CI44" s="207">
        <v>0</v>
      </c>
      <c r="CJ44" s="207">
        <v>0</v>
      </c>
      <c r="CK44" s="207">
        <v>178843</v>
      </c>
      <c r="CL44" s="207">
        <v>0</v>
      </c>
      <c r="CM44" s="207">
        <v>0</v>
      </c>
      <c r="CN44" s="207">
        <v>178843</v>
      </c>
      <c r="CO44" s="207">
        <v>448100</v>
      </c>
      <c r="CP44" s="207">
        <v>0</v>
      </c>
      <c r="CQ44" s="207">
        <v>0</v>
      </c>
      <c r="CR44" s="207">
        <v>251200</v>
      </c>
      <c r="CS44" s="207">
        <v>7079359</v>
      </c>
      <c r="CT44" s="195">
        <f t="shared" si="13"/>
        <v>2226758</v>
      </c>
      <c r="CU44" s="196">
        <f t="shared" si="14"/>
        <v>31.5</v>
      </c>
      <c r="CV44" s="207">
        <v>1045769</v>
      </c>
      <c r="CW44" s="196">
        <f t="shared" si="15"/>
        <v>14.8</v>
      </c>
      <c r="CX44" s="207">
        <v>1180989</v>
      </c>
      <c r="CY44" s="196">
        <f t="shared" si="16"/>
        <v>16.7</v>
      </c>
      <c r="CZ44" s="195">
        <f t="shared" si="17"/>
        <v>4852601</v>
      </c>
      <c r="DA44" s="196">
        <f t="shared" si="18"/>
        <v>68.5</v>
      </c>
      <c r="DB44" s="207">
        <v>965131</v>
      </c>
      <c r="DC44" s="196">
        <f t="shared" si="19"/>
        <v>13.6</v>
      </c>
      <c r="DD44" s="207">
        <v>3887470</v>
      </c>
      <c r="DE44" s="196">
        <f t="shared" si="20"/>
        <v>54.9</v>
      </c>
      <c r="DF44" s="81">
        <v>7606830</v>
      </c>
      <c r="DG44" s="160">
        <v>0</v>
      </c>
      <c r="DH44" s="177">
        <v>4422680</v>
      </c>
      <c r="DI44" s="178">
        <v>4700080</v>
      </c>
      <c r="DJ44" s="160"/>
      <c r="DK44" s="163">
        <v>2919921</v>
      </c>
      <c r="DL44" s="160">
        <v>4686909</v>
      </c>
      <c r="DM44" s="160">
        <v>0</v>
      </c>
      <c r="DN44" s="160">
        <f t="shared" si="6"/>
        <v>62.47</v>
      </c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</row>
    <row r="45" spans="1:254" s="83" customFormat="1" ht="32.25" customHeight="1">
      <c r="A45" s="84" t="s">
        <v>50</v>
      </c>
      <c r="B45" s="207">
        <v>744765</v>
      </c>
      <c r="C45" s="207">
        <v>31047</v>
      </c>
      <c r="D45" s="207">
        <v>9068</v>
      </c>
      <c r="E45" s="207">
        <v>0</v>
      </c>
      <c r="F45" s="207">
        <v>0</v>
      </c>
      <c r="G45" s="207">
        <v>21979</v>
      </c>
      <c r="H45" s="207">
        <v>0</v>
      </c>
      <c r="I45" s="207">
        <v>542</v>
      </c>
      <c r="J45" s="207">
        <v>1508</v>
      </c>
      <c r="K45" s="207">
        <v>805</v>
      </c>
      <c r="L45" s="207">
        <v>101464</v>
      </c>
      <c r="M45" s="207">
        <v>0</v>
      </c>
      <c r="N45" s="207">
        <v>0</v>
      </c>
      <c r="O45" s="207">
        <v>5259</v>
      </c>
      <c r="P45" s="207">
        <v>5259</v>
      </c>
      <c r="Q45" s="207">
        <v>0</v>
      </c>
      <c r="R45" s="207">
        <v>0</v>
      </c>
      <c r="S45" s="207">
        <v>1641938</v>
      </c>
      <c r="T45" s="207">
        <v>1326130</v>
      </c>
      <c r="U45" s="207">
        <v>133156</v>
      </c>
      <c r="V45" s="207">
        <v>182652</v>
      </c>
      <c r="W45" s="207">
        <v>518</v>
      </c>
      <c r="X45" s="207">
        <v>7067</v>
      </c>
      <c r="Y45" s="207">
        <v>0</v>
      </c>
      <c r="Z45" s="207">
        <v>46534</v>
      </c>
      <c r="AA45" s="207">
        <v>2173</v>
      </c>
      <c r="AB45" s="207">
        <v>2173</v>
      </c>
      <c r="AC45" s="207">
        <v>0</v>
      </c>
      <c r="AD45" s="207">
        <v>5317</v>
      </c>
      <c r="AE45" s="207">
        <v>18438</v>
      </c>
      <c r="AF45" s="207">
        <v>20606</v>
      </c>
      <c r="AG45" s="207">
        <v>3962</v>
      </c>
      <c r="AH45" s="207">
        <v>2905</v>
      </c>
      <c r="AI45" s="207">
        <v>1057</v>
      </c>
      <c r="AJ45" s="207">
        <v>768133</v>
      </c>
      <c r="AK45" s="207">
        <v>0</v>
      </c>
      <c r="AL45" s="207">
        <v>6137</v>
      </c>
      <c r="AM45" s="207">
        <v>61746</v>
      </c>
      <c r="AN45" s="207">
        <v>66517</v>
      </c>
      <c r="AO45" s="207">
        <v>570310</v>
      </c>
      <c r="AP45" s="207">
        <v>0</v>
      </c>
      <c r="AQ45" s="207">
        <v>2917</v>
      </c>
      <c r="AR45" s="207">
        <v>0</v>
      </c>
      <c r="AS45" s="207">
        <v>0</v>
      </c>
      <c r="AT45" s="207">
        <v>0</v>
      </c>
      <c r="AU45" s="207">
        <v>0</v>
      </c>
      <c r="AV45" s="207">
        <v>0</v>
      </c>
      <c r="AW45" s="207">
        <v>60506</v>
      </c>
      <c r="AX45" s="207">
        <v>0</v>
      </c>
      <c r="AY45" s="207">
        <v>326815</v>
      </c>
      <c r="AZ45" s="207">
        <v>205661</v>
      </c>
      <c r="BA45" s="207">
        <v>3068</v>
      </c>
      <c r="BB45" s="207">
        <v>30873</v>
      </c>
      <c r="BC45" s="207">
        <v>0</v>
      </c>
      <c r="BD45" s="207">
        <v>30356</v>
      </c>
      <c r="BE45" s="207">
        <v>7064</v>
      </c>
      <c r="BF45" s="207">
        <v>6869</v>
      </c>
      <c r="BG45" s="207">
        <v>0</v>
      </c>
      <c r="BH45" s="207">
        <v>0</v>
      </c>
      <c r="BI45" s="207">
        <v>6869</v>
      </c>
      <c r="BJ45" s="207">
        <v>0</v>
      </c>
      <c r="BK45" s="207">
        <v>0</v>
      </c>
      <c r="BL45" s="207">
        <v>127431</v>
      </c>
      <c r="BM45" s="207">
        <v>121154</v>
      </c>
      <c r="BN45" s="207">
        <v>1578</v>
      </c>
      <c r="BO45" s="207">
        <v>0</v>
      </c>
      <c r="BP45" s="207">
        <v>119576</v>
      </c>
      <c r="BQ45" s="207">
        <v>24006</v>
      </c>
      <c r="BR45" s="207">
        <v>10145</v>
      </c>
      <c r="BS45" s="207">
        <v>13861</v>
      </c>
      <c r="BT45" s="207">
        <v>0</v>
      </c>
      <c r="BU45" s="207">
        <v>13861</v>
      </c>
      <c r="BV45" s="207">
        <v>0</v>
      </c>
      <c r="BW45" s="207">
        <v>7263</v>
      </c>
      <c r="BX45" s="207">
        <v>147356</v>
      </c>
      <c r="BY45" s="207">
        <v>480262</v>
      </c>
      <c r="BZ45" s="207">
        <v>217026</v>
      </c>
      <c r="CA45" s="207">
        <v>263236</v>
      </c>
      <c r="CB45" s="207">
        <v>43399</v>
      </c>
      <c r="CC45" s="207">
        <v>1964</v>
      </c>
      <c r="CD45" s="207">
        <v>0</v>
      </c>
      <c r="CE45" s="207">
        <v>0</v>
      </c>
      <c r="CF45" s="207">
        <v>14400</v>
      </c>
      <c r="CG45" s="207">
        <v>900</v>
      </c>
      <c r="CH45" s="207">
        <v>50</v>
      </c>
      <c r="CI45" s="207">
        <v>850</v>
      </c>
      <c r="CJ45" s="207">
        <v>0</v>
      </c>
      <c r="CK45" s="207">
        <v>26135</v>
      </c>
      <c r="CL45" s="207">
        <v>0</v>
      </c>
      <c r="CM45" s="207">
        <v>0</v>
      </c>
      <c r="CN45" s="207">
        <v>26135</v>
      </c>
      <c r="CO45" s="207">
        <v>1194686</v>
      </c>
      <c r="CP45" s="207">
        <v>0</v>
      </c>
      <c r="CQ45" s="207">
        <v>0</v>
      </c>
      <c r="CR45" s="207">
        <v>105486</v>
      </c>
      <c r="CS45" s="207">
        <v>5578498</v>
      </c>
      <c r="CT45" s="195">
        <f t="shared" si="13"/>
        <v>3091477</v>
      </c>
      <c r="CU45" s="196">
        <f t="shared" si="14"/>
        <v>55.4</v>
      </c>
      <c r="CV45" s="207">
        <v>2182307</v>
      </c>
      <c r="CW45" s="196">
        <f t="shared" si="15"/>
        <v>39.1</v>
      </c>
      <c r="CX45" s="207">
        <v>909170</v>
      </c>
      <c r="CY45" s="196">
        <f t="shared" si="16"/>
        <v>16.299999999999997</v>
      </c>
      <c r="CZ45" s="195">
        <f t="shared" si="17"/>
        <v>2487021</v>
      </c>
      <c r="DA45" s="196">
        <f t="shared" si="18"/>
        <v>44.6</v>
      </c>
      <c r="DB45" s="207">
        <v>257334</v>
      </c>
      <c r="DC45" s="196">
        <f t="shared" si="19"/>
        <v>4.6</v>
      </c>
      <c r="DD45" s="207">
        <v>2229687</v>
      </c>
      <c r="DE45" s="196">
        <f t="shared" si="20"/>
        <v>40</v>
      </c>
      <c r="DF45" s="81">
        <v>4757627</v>
      </c>
      <c r="DG45" s="160">
        <v>0</v>
      </c>
      <c r="DH45" s="177">
        <v>2958342</v>
      </c>
      <c r="DI45" s="178">
        <v>3099523</v>
      </c>
      <c r="DJ45" s="160"/>
      <c r="DK45" s="163">
        <v>1582822</v>
      </c>
      <c r="DL45" s="160">
        <v>3174805</v>
      </c>
      <c r="DM45" s="160">
        <v>0</v>
      </c>
      <c r="DN45" s="160">
        <f t="shared" si="6"/>
        <v>53.03</v>
      </c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</row>
    <row r="46" spans="1:254" s="83" customFormat="1" ht="32.25" customHeight="1">
      <c r="A46" s="84" t="s">
        <v>51</v>
      </c>
      <c r="B46" s="207">
        <v>911246</v>
      </c>
      <c r="C46" s="207">
        <v>51361</v>
      </c>
      <c r="D46" s="207">
        <v>15002</v>
      </c>
      <c r="E46" s="207">
        <v>0</v>
      </c>
      <c r="F46" s="207">
        <v>0</v>
      </c>
      <c r="G46" s="207">
        <v>36359</v>
      </c>
      <c r="H46" s="207">
        <v>0</v>
      </c>
      <c r="I46" s="207">
        <v>899</v>
      </c>
      <c r="J46" s="207">
        <v>2501</v>
      </c>
      <c r="K46" s="207">
        <v>1330</v>
      </c>
      <c r="L46" s="207">
        <v>154524</v>
      </c>
      <c r="M46" s="207">
        <v>0</v>
      </c>
      <c r="N46" s="207">
        <v>0</v>
      </c>
      <c r="O46" s="207">
        <v>9076</v>
      </c>
      <c r="P46" s="207">
        <v>9076</v>
      </c>
      <c r="Q46" s="207">
        <v>0</v>
      </c>
      <c r="R46" s="207">
        <v>0</v>
      </c>
      <c r="S46" s="207">
        <v>2760736</v>
      </c>
      <c r="T46" s="207">
        <v>2280023</v>
      </c>
      <c r="U46" s="207">
        <v>208315</v>
      </c>
      <c r="V46" s="207">
        <v>272398</v>
      </c>
      <c r="W46" s="207">
        <v>796</v>
      </c>
      <c r="X46" s="207">
        <v>16216</v>
      </c>
      <c r="Y46" s="207">
        <v>769</v>
      </c>
      <c r="Z46" s="207">
        <v>75067</v>
      </c>
      <c r="AA46" s="207">
        <v>4733</v>
      </c>
      <c r="AB46" s="207">
        <v>4733</v>
      </c>
      <c r="AC46" s="207">
        <v>0</v>
      </c>
      <c r="AD46" s="207">
        <v>9334</v>
      </c>
      <c r="AE46" s="207">
        <v>46674</v>
      </c>
      <c r="AF46" s="207">
        <v>14326</v>
      </c>
      <c r="AG46" s="207">
        <v>5786</v>
      </c>
      <c r="AH46" s="207">
        <v>4471</v>
      </c>
      <c r="AI46" s="207">
        <v>1315</v>
      </c>
      <c r="AJ46" s="207">
        <v>547869</v>
      </c>
      <c r="AK46" s="207">
        <v>0</v>
      </c>
      <c r="AL46" s="207">
        <v>0</v>
      </c>
      <c r="AM46" s="207">
        <v>94591</v>
      </c>
      <c r="AN46" s="207">
        <v>91562</v>
      </c>
      <c r="AO46" s="207">
        <v>27307</v>
      </c>
      <c r="AP46" s="207">
        <v>0</v>
      </c>
      <c r="AQ46" s="207">
        <v>2662</v>
      </c>
      <c r="AR46" s="207">
        <v>0</v>
      </c>
      <c r="AS46" s="207">
        <v>198969</v>
      </c>
      <c r="AT46" s="207">
        <v>0</v>
      </c>
      <c r="AU46" s="207">
        <v>0</v>
      </c>
      <c r="AV46" s="207">
        <v>0</v>
      </c>
      <c r="AW46" s="207">
        <v>132778</v>
      </c>
      <c r="AX46" s="207">
        <v>0</v>
      </c>
      <c r="AY46" s="207">
        <v>704724</v>
      </c>
      <c r="AZ46" s="207">
        <v>597077</v>
      </c>
      <c r="BA46" s="207">
        <v>0</v>
      </c>
      <c r="BB46" s="207">
        <v>47225</v>
      </c>
      <c r="BC46" s="207">
        <v>19826</v>
      </c>
      <c r="BD46" s="207">
        <v>178323</v>
      </c>
      <c r="BE46" s="207">
        <v>56859</v>
      </c>
      <c r="BF46" s="207">
        <v>6235</v>
      </c>
      <c r="BG46" s="207">
        <v>0</v>
      </c>
      <c r="BH46" s="207">
        <v>0</v>
      </c>
      <c r="BI46" s="207">
        <v>6235</v>
      </c>
      <c r="BJ46" s="207">
        <v>5226</v>
      </c>
      <c r="BK46" s="207">
        <v>0</v>
      </c>
      <c r="BL46" s="207">
        <v>283383</v>
      </c>
      <c r="BM46" s="207">
        <v>107647</v>
      </c>
      <c r="BN46" s="207">
        <v>8988</v>
      </c>
      <c r="BO46" s="207">
        <v>0</v>
      </c>
      <c r="BP46" s="207">
        <v>98659</v>
      </c>
      <c r="BQ46" s="207">
        <v>20923</v>
      </c>
      <c r="BR46" s="207">
        <v>17779</v>
      </c>
      <c r="BS46" s="207">
        <v>3144</v>
      </c>
      <c r="BT46" s="207">
        <v>2490</v>
      </c>
      <c r="BU46" s="207">
        <v>0</v>
      </c>
      <c r="BV46" s="207">
        <v>654</v>
      </c>
      <c r="BW46" s="207">
        <v>12142</v>
      </c>
      <c r="BX46" s="207">
        <v>458954</v>
      </c>
      <c r="BY46" s="207">
        <v>395919</v>
      </c>
      <c r="BZ46" s="207">
        <v>294096</v>
      </c>
      <c r="CA46" s="207">
        <v>101823</v>
      </c>
      <c r="CB46" s="207">
        <v>166414</v>
      </c>
      <c r="CC46" s="207">
        <v>2951</v>
      </c>
      <c r="CD46" s="207">
        <v>81</v>
      </c>
      <c r="CE46" s="207">
        <v>0</v>
      </c>
      <c r="CF46" s="207">
        <v>0</v>
      </c>
      <c r="CG46" s="207">
        <v>2709</v>
      </c>
      <c r="CH46" s="207">
        <v>2659</v>
      </c>
      <c r="CI46" s="207">
        <v>50</v>
      </c>
      <c r="CJ46" s="207">
        <v>0</v>
      </c>
      <c r="CK46" s="207">
        <v>160673</v>
      </c>
      <c r="CL46" s="207">
        <v>0</v>
      </c>
      <c r="CM46" s="207">
        <v>0</v>
      </c>
      <c r="CN46" s="207">
        <v>160673</v>
      </c>
      <c r="CO46" s="207">
        <v>391200</v>
      </c>
      <c r="CP46" s="207">
        <v>0</v>
      </c>
      <c r="CQ46" s="207">
        <v>0</v>
      </c>
      <c r="CR46" s="207">
        <v>146700</v>
      </c>
      <c r="CS46" s="207">
        <v>6689849</v>
      </c>
      <c r="CT46" s="195">
        <f t="shared" si="13"/>
        <v>2726837</v>
      </c>
      <c r="CU46" s="196">
        <f t="shared" si="14"/>
        <v>40.8</v>
      </c>
      <c r="CV46" s="207">
        <v>1617342</v>
      </c>
      <c r="CW46" s="196">
        <f t="shared" si="15"/>
        <v>24.2</v>
      </c>
      <c r="CX46" s="207">
        <v>1109495</v>
      </c>
      <c r="CY46" s="196">
        <f t="shared" si="16"/>
        <v>16.599999999999998</v>
      </c>
      <c r="CZ46" s="195">
        <f t="shared" si="17"/>
        <v>3963012</v>
      </c>
      <c r="DA46" s="196">
        <f t="shared" si="18"/>
        <v>59.2</v>
      </c>
      <c r="DB46" s="207">
        <v>547407</v>
      </c>
      <c r="DC46" s="196">
        <f t="shared" si="19"/>
        <v>8.2</v>
      </c>
      <c r="DD46" s="207">
        <v>3415605</v>
      </c>
      <c r="DE46" s="196">
        <f t="shared" si="20"/>
        <v>51</v>
      </c>
      <c r="DF46" s="81">
        <v>7558216</v>
      </c>
      <c r="DG46" s="160">
        <v>0</v>
      </c>
      <c r="DH46" s="177">
        <v>3996770</v>
      </c>
      <c r="DI46" s="178">
        <v>4189070</v>
      </c>
      <c r="DJ46" s="160"/>
      <c r="DK46" s="163">
        <v>1926151</v>
      </c>
      <c r="DL46" s="160">
        <v>5632065</v>
      </c>
      <c r="DM46" s="160">
        <v>0</v>
      </c>
      <c r="DN46" s="160">
        <f t="shared" si="6"/>
        <v>59.74</v>
      </c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</row>
    <row r="47" spans="1:254" s="83" customFormat="1" ht="32.25" customHeight="1">
      <c r="A47" s="84" t="s">
        <v>52</v>
      </c>
      <c r="B47" s="207">
        <v>287473</v>
      </c>
      <c r="C47" s="207">
        <v>42007</v>
      </c>
      <c r="D47" s="207">
        <v>12270</v>
      </c>
      <c r="E47" s="207">
        <v>0</v>
      </c>
      <c r="F47" s="207">
        <v>0</v>
      </c>
      <c r="G47" s="207">
        <v>29737</v>
      </c>
      <c r="H47" s="207">
        <v>0</v>
      </c>
      <c r="I47" s="207">
        <v>299</v>
      </c>
      <c r="J47" s="207">
        <v>831</v>
      </c>
      <c r="K47" s="207">
        <v>443</v>
      </c>
      <c r="L47" s="207">
        <v>55297</v>
      </c>
      <c r="M47" s="207">
        <v>0</v>
      </c>
      <c r="N47" s="207">
        <v>0</v>
      </c>
      <c r="O47" s="207">
        <v>7114</v>
      </c>
      <c r="P47" s="207">
        <v>7114</v>
      </c>
      <c r="Q47" s="207">
        <v>0</v>
      </c>
      <c r="R47" s="207">
        <v>0</v>
      </c>
      <c r="S47" s="207">
        <v>1859907</v>
      </c>
      <c r="T47" s="207">
        <v>1612414</v>
      </c>
      <c r="U47" s="207">
        <v>161897</v>
      </c>
      <c r="V47" s="207">
        <v>85596</v>
      </c>
      <c r="W47" s="207">
        <v>648</v>
      </c>
      <c r="X47" s="207">
        <v>70140</v>
      </c>
      <c r="Y47" s="207">
        <v>63182</v>
      </c>
      <c r="Z47" s="207">
        <v>54031</v>
      </c>
      <c r="AA47" s="207">
        <v>690</v>
      </c>
      <c r="AB47" s="207">
        <v>690</v>
      </c>
      <c r="AC47" s="207">
        <v>0</v>
      </c>
      <c r="AD47" s="207">
        <v>15241</v>
      </c>
      <c r="AE47" s="207">
        <v>25565</v>
      </c>
      <c r="AF47" s="207">
        <v>12535</v>
      </c>
      <c r="AG47" s="207">
        <v>2629</v>
      </c>
      <c r="AH47" s="207">
        <v>1238</v>
      </c>
      <c r="AI47" s="207">
        <v>1391</v>
      </c>
      <c r="AJ47" s="207">
        <v>244431</v>
      </c>
      <c r="AK47" s="207">
        <v>0</v>
      </c>
      <c r="AL47" s="207">
        <v>2093</v>
      </c>
      <c r="AM47" s="207">
        <v>42091</v>
      </c>
      <c r="AN47" s="207">
        <v>36876</v>
      </c>
      <c r="AO47" s="207">
        <v>25933</v>
      </c>
      <c r="AP47" s="207">
        <v>15248</v>
      </c>
      <c r="AQ47" s="207">
        <v>1626</v>
      </c>
      <c r="AR47" s="207">
        <v>0</v>
      </c>
      <c r="AS47" s="207">
        <v>63062</v>
      </c>
      <c r="AT47" s="207">
        <v>0</v>
      </c>
      <c r="AU47" s="207">
        <v>0</v>
      </c>
      <c r="AV47" s="207">
        <v>0</v>
      </c>
      <c r="AW47" s="207">
        <v>29489</v>
      </c>
      <c r="AX47" s="207">
        <v>0</v>
      </c>
      <c r="AY47" s="207">
        <v>351477</v>
      </c>
      <c r="AZ47" s="207">
        <v>284073</v>
      </c>
      <c r="BA47" s="207">
        <v>683</v>
      </c>
      <c r="BB47" s="207">
        <v>20960</v>
      </c>
      <c r="BC47" s="207">
        <v>7927</v>
      </c>
      <c r="BD47" s="207">
        <v>112137</v>
      </c>
      <c r="BE47" s="207">
        <v>26854</v>
      </c>
      <c r="BF47" s="207">
        <v>5446</v>
      </c>
      <c r="BG47" s="207">
        <v>0</v>
      </c>
      <c r="BH47" s="207">
        <v>0</v>
      </c>
      <c r="BI47" s="207">
        <v>5446</v>
      </c>
      <c r="BJ47" s="207">
        <v>0</v>
      </c>
      <c r="BK47" s="207">
        <v>1907</v>
      </c>
      <c r="BL47" s="207">
        <v>108159</v>
      </c>
      <c r="BM47" s="207">
        <v>67404</v>
      </c>
      <c r="BN47" s="207">
        <v>5662</v>
      </c>
      <c r="BO47" s="207">
        <v>0</v>
      </c>
      <c r="BP47" s="207">
        <v>61742</v>
      </c>
      <c r="BQ47" s="207">
        <v>8958</v>
      </c>
      <c r="BR47" s="207">
        <v>2502</v>
      </c>
      <c r="BS47" s="207">
        <v>6456</v>
      </c>
      <c r="BT47" s="207">
        <v>2868</v>
      </c>
      <c r="BU47" s="207">
        <v>2460</v>
      </c>
      <c r="BV47" s="207">
        <v>1128</v>
      </c>
      <c r="BW47" s="207">
        <v>16830</v>
      </c>
      <c r="BX47" s="207">
        <v>218288</v>
      </c>
      <c r="BY47" s="207">
        <v>157630</v>
      </c>
      <c r="BZ47" s="207">
        <v>104905</v>
      </c>
      <c r="CA47" s="207">
        <v>52725</v>
      </c>
      <c r="CB47" s="207">
        <v>70711</v>
      </c>
      <c r="CC47" s="207">
        <v>0</v>
      </c>
      <c r="CD47" s="207">
        <v>39</v>
      </c>
      <c r="CE47" s="207">
        <v>0</v>
      </c>
      <c r="CF47" s="207">
        <v>9500</v>
      </c>
      <c r="CG47" s="207">
        <v>18553</v>
      </c>
      <c r="CH47" s="207">
        <v>0</v>
      </c>
      <c r="CI47" s="207">
        <v>18553</v>
      </c>
      <c r="CJ47" s="207">
        <v>0</v>
      </c>
      <c r="CK47" s="207">
        <v>42619</v>
      </c>
      <c r="CL47" s="207">
        <v>0</v>
      </c>
      <c r="CM47" s="207">
        <v>0</v>
      </c>
      <c r="CN47" s="207">
        <v>42619</v>
      </c>
      <c r="CO47" s="207">
        <v>191800</v>
      </c>
      <c r="CP47" s="207">
        <v>0</v>
      </c>
      <c r="CQ47" s="207">
        <v>0</v>
      </c>
      <c r="CR47" s="207">
        <v>79400</v>
      </c>
      <c r="CS47" s="207">
        <v>3642024</v>
      </c>
      <c r="CT47" s="195">
        <f t="shared" si="13"/>
        <v>1215596</v>
      </c>
      <c r="CU47" s="196">
        <f t="shared" si="14"/>
        <v>33.4</v>
      </c>
      <c r="CV47" s="207">
        <v>502899</v>
      </c>
      <c r="CW47" s="196">
        <f t="shared" si="15"/>
        <v>13.8</v>
      </c>
      <c r="CX47" s="207">
        <v>712697</v>
      </c>
      <c r="CY47" s="196">
        <f t="shared" si="16"/>
        <v>19.599999999999998</v>
      </c>
      <c r="CZ47" s="195">
        <f t="shared" si="17"/>
        <v>2426428</v>
      </c>
      <c r="DA47" s="196">
        <f t="shared" si="18"/>
        <v>66.6</v>
      </c>
      <c r="DB47" s="207">
        <v>419212</v>
      </c>
      <c r="DC47" s="196">
        <f t="shared" si="19"/>
        <v>11.5</v>
      </c>
      <c r="DD47" s="207">
        <v>2007216</v>
      </c>
      <c r="DE47" s="196">
        <f t="shared" si="20"/>
        <v>55.099999999999994</v>
      </c>
      <c r="DF47" s="81">
        <v>4011585</v>
      </c>
      <c r="DG47" s="160">
        <v>0</v>
      </c>
      <c r="DH47" s="177">
        <v>2329368</v>
      </c>
      <c r="DI47" s="178">
        <v>2435268</v>
      </c>
      <c r="DJ47" s="160"/>
      <c r="DK47" s="163">
        <v>848119</v>
      </c>
      <c r="DL47" s="160">
        <v>3163466</v>
      </c>
      <c r="DM47" s="160">
        <v>0</v>
      </c>
      <c r="DN47" s="160">
        <f t="shared" si="6"/>
        <v>63.96</v>
      </c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</row>
    <row r="48" spans="1:254" s="109" customFormat="1" ht="32.25" customHeight="1">
      <c r="A48" s="104" t="s">
        <v>53</v>
      </c>
      <c r="B48" s="207">
        <v>1670707</v>
      </c>
      <c r="C48" s="207">
        <v>96776</v>
      </c>
      <c r="D48" s="207">
        <v>28267</v>
      </c>
      <c r="E48" s="207">
        <v>0</v>
      </c>
      <c r="F48" s="207">
        <v>0</v>
      </c>
      <c r="G48" s="207">
        <v>68509</v>
      </c>
      <c r="H48" s="207">
        <v>0</v>
      </c>
      <c r="I48" s="207">
        <v>1539</v>
      </c>
      <c r="J48" s="207">
        <v>4273</v>
      </c>
      <c r="K48" s="207">
        <v>2262</v>
      </c>
      <c r="L48" s="207">
        <v>266925</v>
      </c>
      <c r="M48" s="207">
        <v>32033</v>
      </c>
      <c r="N48" s="207">
        <v>0</v>
      </c>
      <c r="O48" s="207">
        <v>16355</v>
      </c>
      <c r="P48" s="207">
        <v>16355</v>
      </c>
      <c r="Q48" s="207">
        <v>0</v>
      </c>
      <c r="R48" s="207">
        <v>0</v>
      </c>
      <c r="S48" s="207">
        <v>2578172</v>
      </c>
      <c r="T48" s="207">
        <v>2281456</v>
      </c>
      <c r="U48" s="207">
        <v>224453</v>
      </c>
      <c r="V48" s="207">
        <v>72263</v>
      </c>
      <c r="W48" s="207">
        <v>1619</v>
      </c>
      <c r="X48" s="207">
        <v>114226</v>
      </c>
      <c r="Y48" s="207">
        <v>99302</v>
      </c>
      <c r="Z48" s="207">
        <v>102828</v>
      </c>
      <c r="AA48" s="207">
        <v>0</v>
      </c>
      <c r="AB48" s="207">
        <v>0</v>
      </c>
      <c r="AC48" s="207">
        <v>0</v>
      </c>
      <c r="AD48" s="207">
        <v>55369</v>
      </c>
      <c r="AE48" s="207">
        <v>32618</v>
      </c>
      <c r="AF48" s="207">
        <v>14841</v>
      </c>
      <c r="AG48" s="207">
        <v>9303</v>
      </c>
      <c r="AH48" s="207">
        <v>4029</v>
      </c>
      <c r="AI48" s="207">
        <v>5274</v>
      </c>
      <c r="AJ48" s="207">
        <v>784880</v>
      </c>
      <c r="AK48" s="207">
        <v>0</v>
      </c>
      <c r="AL48" s="207">
        <v>5776</v>
      </c>
      <c r="AM48" s="207">
        <v>119438</v>
      </c>
      <c r="AN48" s="207">
        <v>152010</v>
      </c>
      <c r="AO48" s="207">
        <v>128642</v>
      </c>
      <c r="AP48" s="207">
        <v>115</v>
      </c>
      <c r="AQ48" s="207">
        <v>4676</v>
      </c>
      <c r="AR48" s="207">
        <v>0</v>
      </c>
      <c r="AS48" s="207">
        <v>101779</v>
      </c>
      <c r="AT48" s="207">
        <v>0</v>
      </c>
      <c r="AU48" s="207">
        <v>0</v>
      </c>
      <c r="AV48" s="207">
        <v>0</v>
      </c>
      <c r="AW48" s="207">
        <v>224388</v>
      </c>
      <c r="AX48" s="207">
        <v>0</v>
      </c>
      <c r="AY48" s="207">
        <v>578100</v>
      </c>
      <c r="AZ48" s="207">
        <v>361742</v>
      </c>
      <c r="BA48" s="207">
        <v>0</v>
      </c>
      <c r="BB48" s="207">
        <v>61751</v>
      </c>
      <c r="BC48" s="207">
        <v>33866</v>
      </c>
      <c r="BD48" s="207">
        <v>5342</v>
      </c>
      <c r="BE48" s="207">
        <v>53000</v>
      </c>
      <c r="BF48" s="207">
        <v>10561</v>
      </c>
      <c r="BG48" s="207">
        <v>0</v>
      </c>
      <c r="BH48" s="207">
        <v>0</v>
      </c>
      <c r="BI48" s="207">
        <v>10561</v>
      </c>
      <c r="BJ48" s="207">
        <v>0</v>
      </c>
      <c r="BK48" s="207">
        <v>0</v>
      </c>
      <c r="BL48" s="207">
        <v>197222</v>
      </c>
      <c r="BM48" s="207">
        <v>216358</v>
      </c>
      <c r="BN48" s="207">
        <v>2892</v>
      </c>
      <c r="BO48" s="207">
        <v>0</v>
      </c>
      <c r="BP48" s="207">
        <v>213466</v>
      </c>
      <c r="BQ48" s="207">
        <v>9980</v>
      </c>
      <c r="BR48" s="207">
        <v>9588</v>
      </c>
      <c r="BS48" s="207">
        <v>392</v>
      </c>
      <c r="BT48" s="207">
        <v>278</v>
      </c>
      <c r="BU48" s="207">
        <v>0</v>
      </c>
      <c r="BV48" s="207">
        <v>114</v>
      </c>
      <c r="BW48" s="207">
        <v>23764</v>
      </c>
      <c r="BX48" s="207">
        <v>127066</v>
      </c>
      <c r="BY48" s="207">
        <v>1041115</v>
      </c>
      <c r="BZ48" s="207">
        <v>454093</v>
      </c>
      <c r="CA48" s="207">
        <v>587022</v>
      </c>
      <c r="CB48" s="207">
        <v>118090</v>
      </c>
      <c r="CC48" s="207">
        <v>778</v>
      </c>
      <c r="CD48" s="207">
        <v>0</v>
      </c>
      <c r="CE48" s="207">
        <v>0</v>
      </c>
      <c r="CF48" s="207">
        <v>53700</v>
      </c>
      <c r="CG48" s="207">
        <v>7993</v>
      </c>
      <c r="CH48" s="207">
        <v>7993</v>
      </c>
      <c r="CI48" s="207">
        <v>0</v>
      </c>
      <c r="CJ48" s="207">
        <v>0</v>
      </c>
      <c r="CK48" s="207">
        <v>55619</v>
      </c>
      <c r="CL48" s="207">
        <v>0</v>
      </c>
      <c r="CM48" s="207">
        <v>0</v>
      </c>
      <c r="CN48" s="207">
        <v>55619</v>
      </c>
      <c r="CO48" s="207">
        <v>506505</v>
      </c>
      <c r="CP48" s="207">
        <v>0</v>
      </c>
      <c r="CQ48" s="207">
        <v>0</v>
      </c>
      <c r="CR48" s="207">
        <v>227505</v>
      </c>
      <c r="CS48" s="207">
        <v>8090917</v>
      </c>
      <c r="CT48" s="195">
        <f t="shared" si="13"/>
        <v>2766994</v>
      </c>
      <c r="CU48" s="196">
        <f t="shared" si="14"/>
        <v>34.2</v>
      </c>
      <c r="CV48" s="207">
        <v>1651039</v>
      </c>
      <c r="CW48" s="196">
        <f t="shared" si="15"/>
        <v>20.4</v>
      </c>
      <c r="CX48" s="207">
        <v>1115955</v>
      </c>
      <c r="CY48" s="196">
        <f t="shared" si="16"/>
        <v>13.800000000000004</v>
      </c>
      <c r="CZ48" s="195">
        <f t="shared" si="17"/>
        <v>5323923</v>
      </c>
      <c r="DA48" s="196">
        <f t="shared" si="18"/>
        <v>65.8</v>
      </c>
      <c r="DB48" s="207">
        <v>944987</v>
      </c>
      <c r="DC48" s="196">
        <f t="shared" si="19"/>
        <v>11.7</v>
      </c>
      <c r="DD48" s="207">
        <v>4378936</v>
      </c>
      <c r="DE48" s="196">
        <f t="shared" si="20"/>
        <v>54.099999999999994</v>
      </c>
      <c r="DF48" s="108">
        <v>9206159</v>
      </c>
      <c r="DG48" s="164">
        <v>0</v>
      </c>
      <c r="DH48" s="179">
        <v>4775901</v>
      </c>
      <c r="DI48" s="180">
        <v>5064477</v>
      </c>
      <c r="DJ48" s="164"/>
      <c r="DK48" s="166">
        <v>3351297</v>
      </c>
      <c r="DL48" s="164">
        <v>5854862</v>
      </c>
      <c r="DM48" s="164">
        <v>0</v>
      </c>
      <c r="DN48" s="160">
        <f t="shared" si="6"/>
        <v>59.03</v>
      </c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</row>
    <row r="49" spans="1:254" s="83" customFormat="1" ht="32.25" customHeight="1">
      <c r="A49" s="84" t="s">
        <v>54</v>
      </c>
      <c r="B49" s="207">
        <v>726598</v>
      </c>
      <c r="C49" s="207">
        <v>54172</v>
      </c>
      <c r="D49" s="207">
        <v>13203</v>
      </c>
      <c r="E49" s="207">
        <v>0</v>
      </c>
      <c r="F49" s="207">
        <v>0</v>
      </c>
      <c r="G49" s="207">
        <v>32002</v>
      </c>
      <c r="H49" s="207">
        <v>8967</v>
      </c>
      <c r="I49" s="207">
        <v>620</v>
      </c>
      <c r="J49" s="207">
        <v>1726</v>
      </c>
      <c r="K49" s="207">
        <v>921</v>
      </c>
      <c r="L49" s="207">
        <v>112718</v>
      </c>
      <c r="M49" s="207">
        <v>0</v>
      </c>
      <c r="N49" s="207">
        <v>0</v>
      </c>
      <c r="O49" s="207">
        <v>7648</v>
      </c>
      <c r="P49" s="207">
        <v>7648</v>
      </c>
      <c r="Q49" s="207">
        <v>0</v>
      </c>
      <c r="R49" s="207">
        <v>0</v>
      </c>
      <c r="S49" s="207">
        <v>1501531</v>
      </c>
      <c r="T49" s="207">
        <v>1377835</v>
      </c>
      <c r="U49" s="207">
        <v>106446</v>
      </c>
      <c r="V49" s="207">
        <v>17250</v>
      </c>
      <c r="W49" s="207">
        <v>1048</v>
      </c>
      <c r="X49" s="207">
        <v>29902</v>
      </c>
      <c r="Y49" s="207">
        <v>28170</v>
      </c>
      <c r="Z49" s="207">
        <v>44510</v>
      </c>
      <c r="AA49" s="207">
        <v>0</v>
      </c>
      <c r="AB49" s="207">
        <v>0</v>
      </c>
      <c r="AC49" s="207">
        <v>0</v>
      </c>
      <c r="AD49" s="207">
        <v>0</v>
      </c>
      <c r="AE49" s="207">
        <v>36165</v>
      </c>
      <c r="AF49" s="207">
        <v>8345</v>
      </c>
      <c r="AG49" s="207">
        <v>3963</v>
      </c>
      <c r="AH49" s="207">
        <v>1459</v>
      </c>
      <c r="AI49" s="207">
        <v>2504</v>
      </c>
      <c r="AJ49" s="207">
        <v>343958</v>
      </c>
      <c r="AK49" s="207">
        <v>0</v>
      </c>
      <c r="AL49" s="207">
        <v>41684</v>
      </c>
      <c r="AM49" s="207">
        <v>60014</v>
      </c>
      <c r="AN49" s="207">
        <v>80464</v>
      </c>
      <c r="AO49" s="207">
        <v>4091</v>
      </c>
      <c r="AP49" s="207">
        <v>0</v>
      </c>
      <c r="AQ49" s="207">
        <v>200</v>
      </c>
      <c r="AR49" s="207">
        <v>0</v>
      </c>
      <c r="AS49" s="207">
        <v>19951</v>
      </c>
      <c r="AT49" s="207">
        <v>0</v>
      </c>
      <c r="AU49" s="207">
        <v>0</v>
      </c>
      <c r="AV49" s="207">
        <v>0</v>
      </c>
      <c r="AW49" s="207">
        <v>102870</v>
      </c>
      <c r="AX49" s="207">
        <v>0</v>
      </c>
      <c r="AY49" s="207">
        <v>278967</v>
      </c>
      <c r="AZ49" s="207">
        <v>179755</v>
      </c>
      <c r="BA49" s="207">
        <v>22060</v>
      </c>
      <c r="BB49" s="207">
        <v>30007</v>
      </c>
      <c r="BC49" s="207">
        <v>17643</v>
      </c>
      <c r="BD49" s="207">
        <v>23841</v>
      </c>
      <c r="BE49" s="207">
        <v>0</v>
      </c>
      <c r="BF49" s="207">
        <v>6522</v>
      </c>
      <c r="BG49" s="207">
        <v>0</v>
      </c>
      <c r="BH49" s="207">
        <v>0</v>
      </c>
      <c r="BI49" s="207">
        <v>6522</v>
      </c>
      <c r="BJ49" s="207">
        <v>1226</v>
      </c>
      <c r="BK49" s="207">
        <v>0</v>
      </c>
      <c r="BL49" s="207">
        <v>78456</v>
      </c>
      <c r="BM49" s="207">
        <v>99212</v>
      </c>
      <c r="BN49" s="207">
        <v>2653</v>
      </c>
      <c r="BO49" s="207">
        <v>0</v>
      </c>
      <c r="BP49" s="207">
        <v>96559</v>
      </c>
      <c r="BQ49" s="207">
        <v>6936</v>
      </c>
      <c r="BR49" s="207">
        <v>6736</v>
      </c>
      <c r="BS49" s="207">
        <v>200</v>
      </c>
      <c r="BT49" s="207">
        <v>200</v>
      </c>
      <c r="BU49" s="207">
        <v>0</v>
      </c>
      <c r="BV49" s="207">
        <v>0</v>
      </c>
      <c r="BW49" s="207">
        <v>47264</v>
      </c>
      <c r="BX49" s="207">
        <v>109529</v>
      </c>
      <c r="BY49" s="207">
        <v>313058</v>
      </c>
      <c r="BZ49" s="207">
        <v>300080</v>
      </c>
      <c r="CA49" s="207">
        <v>12978</v>
      </c>
      <c r="CB49" s="207">
        <v>51435</v>
      </c>
      <c r="CC49" s="207">
        <v>1201</v>
      </c>
      <c r="CD49" s="207">
        <v>25</v>
      </c>
      <c r="CE49" s="207">
        <v>0</v>
      </c>
      <c r="CF49" s="207">
        <v>6200</v>
      </c>
      <c r="CG49" s="207">
        <v>0</v>
      </c>
      <c r="CH49" s="207">
        <v>0</v>
      </c>
      <c r="CI49" s="207">
        <v>0</v>
      </c>
      <c r="CJ49" s="207">
        <v>0</v>
      </c>
      <c r="CK49" s="207">
        <v>44009</v>
      </c>
      <c r="CL49" s="207">
        <v>0</v>
      </c>
      <c r="CM49" s="207">
        <v>0</v>
      </c>
      <c r="CN49" s="207">
        <v>44009</v>
      </c>
      <c r="CO49" s="207">
        <v>263034</v>
      </c>
      <c r="CP49" s="207">
        <v>0</v>
      </c>
      <c r="CQ49" s="207">
        <v>0</v>
      </c>
      <c r="CR49" s="207">
        <v>105634</v>
      </c>
      <c r="CS49" s="207">
        <v>3902050</v>
      </c>
      <c r="CT49" s="195">
        <f t="shared" si="13"/>
        <v>1169321</v>
      </c>
      <c r="CU49" s="196">
        <f t="shared" si="14"/>
        <v>30</v>
      </c>
      <c r="CV49" s="207">
        <v>530503</v>
      </c>
      <c r="CW49" s="196">
        <f t="shared" si="15"/>
        <v>13.6</v>
      </c>
      <c r="CX49" s="207">
        <v>638818</v>
      </c>
      <c r="CY49" s="196">
        <f t="shared" si="16"/>
        <v>16.4</v>
      </c>
      <c r="CZ49" s="195">
        <f t="shared" si="17"/>
        <v>2732729</v>
      </c>
      <c r="DA49" s="196">
        <f t="shared" si="18"/>
        <v>70</v>
      </c>
      <c r="DB49" s="207">
        <v>422355</v>
      </c>
      <c r="DC49" s="196">
        <f t="shared" si="19"/>
        <v>10.8</v>
      </c>
      <c r="DD49" s="207">
        <v>2310374</v>
      </c>
      <c r="DE49" s="196">
        <f t="shared" si="20"/>
        <v>59.2</v>
      </c>
      <c r="DF49" s="81">
        <v>5439236</v>
      </c>
      <c r="DG49" s="160">
        <v>0</v>
      </c>
      <c r="DH49" s="177">
        <v>2748260</v>
      </c>
      <c r="DI49" s="178">
        <v>2883260</v>
      </c>
      <c r="DJ49" s="160"/>
      <c r="DK49" s="163">
        <v>2212060</v>
      </c>
      <c r="DL49" s="160">
        <v>3227176</v>
      </c>
      <c r="DM49" s="160">
        <v>0</v>
      </c>
      <c r="DN49" s="160">
        <f t="shared" si="6"/>
        <v>70.43</v>
      </c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</row>
    <row r="50" spans="1:254" s="83" customFormat="1" ht="32.25" customHeight="1">
      <c r="A50" s="84" t="s">
        <v>55</v>
      </c>
      <c r="B50" s="207">
        <v>622983</v>
      </c>
      <c r="C50" s="207">
        <v>62864</v>
      </c>
      <c r="D50" s="207">
        <v>18361</v>
      </c>
      <c r="E50" s="207">
        <v>0</v>
      </c>
      <c r="F50" s="207">
        <v>0</v>
      </c>
      <c r="G50" s="207">
        <v>44503</v>
      </c>
      <c r="H50" s="207">
        <v>0</v>
      </c>
      <c r="I50" s="207">
        <v>511</v>
      </c>
      <c r="J50" s="207">
        <v>1420</v>
      </c>
      <c r="K50" s="207">
        <v>754</v>
      </c>
      <c r="L50" s="207">
        <v>102009</v>
      </c>
      <c r="M50" s="207">
        <v>0</v>
      </c>
      <c r="N50" s="207">
        <v>0</v>
      </c>
      <c r="O50" s="207">
        <v>10639</v>
      </c>
      <c r="P50" s="207">
        <v>10639</v>
      </c>
      <c r="Q50" s="207">
        <v>0</v>
      </c>
      <c r="R50" s="207">
        <v>0</v>
      </c>
      <c r="S50" s="207">
        <v>1907773</v>
      </c>
      <c r="T50" s="207">
        <v>1744873</v>
      </c>
      <c r="U50" s="207">
        <v>120675</v>
      </c>
      <c r="V50" s="207">
        <v>42225</v>
      </c>
      <c r="W50" s="207">
        <v>796</v>
      </c>
      <c r="X50" s="207">
        <v>22281</v>
      </c>
      <c r="Y50" s="207">
        <v>21882</v>
      </c>
      <c r="Z50" s="207">
        <v>55089</v>
      </c>
      <c r="AA50" s="207">
        <v>2876</v>
      </c>
      <c r="AB50" s="207">
        <v>2876</v>
      </c>
      <c r="AC50" s="207">
        <v>0</v>
      </c>
      <c r="AD50" s="207">
        <v>17666</v>
      </c>
      <c r="AE50" s="207">
        <v>30245</v>
      </c>
      <c r="AF50" s="207">
        <v>4302</v>
      </c>
      <c r="AG50" s="207">
        <v>3881</v>
      </c>
      <c r="AH50" s="207">
        <v>1625</v>
      </c>
      <c r="AI50" s="207">
        <v>2256</v>
      </c>
      <c r="AJ50" s="207">
        <v>294874</v>
      </c>
      <c r="AK50" s="207">
        <v>0</v>
      </c>
      <c r="AL50" s="207">
        <v>1973</v>
      </c>
      <c r="AM50" s="207">
        <v>61254</v>
      </c>
      <c r="AN50" s="207">
        <v>68619</v>
      </c>
      <c r="AO50" s="207">
        <v>22403</v>
      </c>
      <c r="AP50" s="207">
        <v>0</v>
      </c>
      <c r="AQ50" s="207">
        <v>209</v>
      </c>
      <c r="AR50" s="207">
        <v>0</v>
      </c>
      <c r="AS50" s="207">
        <v>67415</v>
      </c>
      <c r="AT50" s="207">
        <v>0</v>
      </c>
      <c r="AU50" s="207">
        <v>0</v>
      </c>
      <c r="AV50" s="207">
        <v>0</v>
      </c>
      <c r="AW50" s="207">
        <v>73001</v>
      </c>
      <c r="AX50" s="207">
        <v>0</v>
      </c>
      <c r="AY50" s="207">
        <v>247373</v>
      </c>
      <c r="AZ50" s="207">
        <v>152521</v>
      </c>
      <c r="BA50" s="207">
        <v>987</v>
      </c>
      <c r="BB50" s="207">
        <v>30473</v>
      </c>
      <c r="BC50" s="207">
        <v>15341</v>
      </c>
      <c r="BD50" s="207">
        <v>0</v>
      </c>
      <c r="BE50" s="207">
        <v>17280</v>
      </c>
      <c r="BF50" s="207">
        <v>5508</v>
      </c>
      <c r="BG50" s="207">
        <v>0</v>
      </c>
      <c r="BH50" s="207">
        <v>0</v>
      </c>
      <c r="BI50" s="207">
        <v>5508</v>
      </c>
      <c r="BJ50" s="207">
        <v>0</v>
      </c>
      <c r="BK50" s="207">
        <v>1907</v>
      </c>
      <c r="BL50" s="207">
        <v>81025</v>
      </c>
      <c r="BM50" s="207">
        <v>94852</v>
      </c>
      <c r="BN50" s="207">
        <v>336</v>
      </c>
      <c r="BO50" s="207">
        <v>0</v>
      </c>
      <c r="BP50" s="207">
        <v>94516</v>
      </c>
      <c r="BQ50" s="207">
        <v>17243</v>
      </c>
      <c r="BR50" s="207">
        <v>16948</v>
      </c>
      <c r="BS50" s="207">
        <v>295</v>
      </c>
      <c r="BT50" s="207">
        <v>66</v>
      </c>
      <c r="BU50" s="207">
        <v>0</v>
      </c>
      <c r="BV50" s="207">
        <v>229</v>
      </c>
      <c r="BW50" s="207">
        <v>3925</v>
      </c>
      <c r="BX50" s="207">
        <v>63853</v>
      </c>
      <c r="BY50" s="207">
        <v>409444</v>
      </c>
      <c r="BZ50" s="207">
        <v>394422</v>
      </c>
      <c r="CA50" s="207">
        <v>15022</v>
      </c>
      <c r="CB50" s="207">
        <v>34768</v>
      </c>
      <c r="CC50" s="207">
        <v>86</v>
      </c>
      <c r="CD50" s="207">
        <v>15</v>
      </c>
      <c r="CE50" s="207">
        <v>0</v>
      </c>
      <c r="CF50" s="207">
        <v>13624</v>
      </c>
      <c r="CG50" s="207">
        <v>80</v>
      </c>
      <c r="CH50" s="207">
        <v>0</v>
      </c>
      <c r="CI50" s="207">
        <v>80</v>
      </c>
      <c r="CJ50" s="207">
        <v>0</v>
      </c>
      <c r="CK50" s="207">
        <v>20963</v>
      </c>
      <c r="CL50" s="207">
        <v>0</v>
      </c>
      <c r="CM50" s="207">
        <v>0</v>
      </c>
      <c r="CN50" s="207">
        <v>20963</v>
      </c>
      <c r="CO50" s="207">
        <v>1205325</v>
      </c>
      <c r="CP50" s="207">
        <v>0</v>
      </c>
      <c r="CQ50" s="207">
        <v>0</v>
      </c>
      <c r="CR50" s="207">
        <v>112225</v>
      </c>
      <c r="CS50" s="207">
        <v>5069121</v>
      </c>
      <c r="CT50" s="195">
        <f>SUM(CV50,CX50)</f>
        <v>2119639</v>
      </c>
      <c r="CU50" s="196">
        <f t="shared" si="14"/>
        <v>41.8</v>
      </c>
      <c r="CV50" s="207">
        <v>1394993</v>
      </c>
      <c r="CW50" s="196">
        <f t="shared" si="15"/>
        <v>27.5</v>
      </c>
      <c r="CX50" s="207">
        <v>724646</v>
      </c>
      <c r="CY50" s="196">
        <f t="shared" si="16"/>
        <v>14.299999999999997</v>
      </c>
      <c r="CZ50" s="195">
        <f t="shared" si="17"/>
        <v>2949482</v>
      </c>
      <c r="DA50" s="196">
        <f t="shared" si="18"/>
        <v>58.2</v>
      </c>
      <c r="DB50" s="207">
        <v>362069</v>
      </c>
      <c r="DC50" s="196">
        <f t="shared" si="19"/>
        <v>7.1</v>
      </c>
      <c r="DD50" s="207">
        <v>2587413</v>
      </c>
      <c r="DE50" s="196">
        <f t="shared" si="20"/>
        <v>51.1</v>
      </c>
      <c r="DF50" s="81">
        <v>6405853</v>
      </c>
      <c r="DG50" s="160">
        <v>0</v>
      </c>
      <c r="DH50" s="177">
        <v>2718449</v>
      </c>
      <c r="DI50" s="178">
        <v>2861047</v>
      </c>
      <c r="DJ50" s="160"/>
      <c r="DK50" s="163">
        <v>1692906</v>
      </c>
      <c r="DL50" s="160">
        <v>4712947</v>
      </c>
      <c r="DM50" s="160">
        <v>0</v>
      </c>
      <c r="DN50" s="160">
        <f t="shared" si="6"/>
        <v>53.63</v>
      </c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</row>
    <row r="51" spans="1:254" s="83" customFormat="1" ht="32.25" customHeight="1">
      <c r="A51" s="84" t="s">
        <v>56</v>
      </c>
      <c r="B51" s="207">
        <v>687977</v>
      </c>
      <c r="C51" s="207">
        <v>36619</v>
      </c>
      <c r="D51" s="207">
        <v>10695</v>
      </c>
      <c r="E51" s="207">
        <v>0</v>
      </c>
      <c r="F51" s="207">
        <v>0</v>
      </c>
      <c r="G51" s="207">
        <v>25924</v>
      </c>
      <c r="H51" s="207">
        <v>0</v>
      </c>
      <c r="I51" s="207">
        <v>666</v>
      </c>
      <c r="J51" s="207">
        <v>1853</v>
      </c>
      <c r="K51" s="207">
        <v>986</v>
      </c>
      <c r="L51" s="207">
        <v>102824</v>
      </c>
      <c r="M51" s="207">
        <v>2261</v>
      </c>
      <c r="N51" s="207">
        <v>0</v>
      </c>
      <c r="O51" s="207">
        <v>6382</v>
      </c>
      <c r="P51" s="207">
        <v>6382</v>
      </c>
      <c r="Q51" s="207">
        <v>0</v>
      </c>
      <c r="R51" s="207">
        <v>0</v>
      </c>
      <c r="S51" s="207">
        <v>1324286</v>
      </c>
      <c r="T51" s="207">
        <v>1232975</v>
      </c>
      <c r="U51" s="207">
        <v>84011</v>
      </c>
      <c r="V51" s="207">
        <v>7300</v>
      </c>
      <c r="W51" s="207">
        <v>507</v>
      </c>
      <c r="X51" s="207">
        <v>21639</v>
      </c>
      <c r="Y51" s="207">
        <v>19151</v>
      </c>
      <c r="Z51" s="207">
        <v>61575</v>
      </c>
      <c r="AA51" s="207">
        <v>3955</v>
      </c>
      <c r="AB51" s="207">
        <v>3955</v>
      </c>
      <c r="AC51" s="207">
        <v>0</v>
      </c>
      <c r="AD51" s="207">
        <v>21435</v>
      </c>
      <c r="AE51" s="207">
        <v>34503</v>
      </c>
      <c r="AF51" s="207">
        <v>1682</v>
      </c>
      <c r="AG51" s="207">
        <v>3450</v>
      </c>
      <c r="AH51" s="207">
        <v>2456</v>
      </c>
      <c r="AI51" s="207">
        <v>994</v>
      </c>
      <c r="AJ51" s="207">
        <v>310748</v>
      </c>
      <c r="AK51" s="207">
        <v>0</v>
      </c>
      <c r="AL51" s="207">
        <v>1206</v>
      </c>
      <c r="AM51" s="207">
        <v>55316</v>
      </c>
      <c r="AN51" s="207">
        <v>76583</v>
      </c>
      <c r="AO51" s="207">
        <v>1514</v>
      </c>
      <c r="AP51" s="207">
        <v>0</v>
      </c>
      <c r="AQ51" s="207">
        <v>1922</v>
      </c>
      <c r="AR51" s="207">
        <v>0</v>
      </c>
      <c r="AS51" s="207">
        <v>93899</v>
      </c>
      <c r="AT51" s="207">
        <v>0</v>
      </c>
      <c r="AU51" s="207">
        <v>0</v>
      </c>
      <c r="AV51" s="207">
        <v>0</v>
      </c>
      <c r="AW51" s="207">
        <v>58490</v>
      </c>
      <c r="AX51" s="207">
        <v>0</v>
      </c>
      <c r="AY51" s="207">
        <v>229046</v>
      </c>
      <c r="AZ51" s="207">
        <v>175099</v>
      </c>
      <c r="BA51" s="207">
        <v>603</v>
      </c>
      <c r="BB51" s="207">
        <v>29141</v>
      </c>
      <c r="BC51" s="207">
        <v>16832</v>
      </c>
      <c r="BD51" s="207">
        <v>43450</v>
      </c>
      <c r="BE51" s="207">
        <v>1950</v>
      </c>
      <c r="BF51" s="207">
        <v>6551</v>
      </c>
      <c r="BG51" s="207">
        <v>0</v>
      </c>
      <c r="BH51" s="207">
        <v>0</v>
      </c>
      <c r="BI51" s="207">
        <v>6551</v>
      </c>
      <c r="BJ51" s="207">
        <v>0</v>
      </c>
      <c r="BK51" s="207">
        <v>0</v>
      </c>
      <c r="BL51" s="207">
        <v>76572</v>
      </c>
      <c r="BM51" s="207">
        <v>53947</v>
      </c>
      <c r="BN51" s="207">
        <v>722</v>
      </c>
      <c r="BO51" s="207">
        <v>0</v>
      </c>
      <c r="BP51" s="207">
        <v>53225</v>
      </c>
      <c r="BQ51" s="207">
        <v>1984</v>
      </c>
      <c r="BR51" s="207">
        <v>1819</v>
      </c>
      <c r="BS51" s="207">
        <v>165</v>
      </c>
      <c r="BT51" s="207">
        <v>159</v>
      </c>
      <c r="BU51" s="207">
        <v>0</v>
      </c>
      <c r="BV51" s="207">
        <v>6</v>
      </c>
      <c r="BW51" s="207">
        <v>690</v>
      </c>
      <c r="BX51" s="207">
        <v>515482</v>
      </c>
      <c r="BY51" s="207">
        <v>213926</v>
      </c>
      <c r="BZ51" s="207">
        <v>181792</v>
      </c>
      <c r="CA51" s="207">
        <v>32134</v>
      </c>
      <c r="CB51" s="207">
        <v>41514</v>
      </c>
      <c r="CC51" s="207">
        <v>345</v>
      </c>
      <c r="CD51" s="207">
        <v>0</v>
      </c>
      <c r="CE51" s="207">
        <v>0</v>
      </c>
      <c r="CF51" s="207">
        <v>20000</v>
      </c>
      <c r="CG51" s="207">
        <v>0</v>
      </c>
      <c r="CH51" s="207">
        <v>0</v>
      </c>
      <c r="CI51" s="207">
        <v>0</v>
      </c>
      <c r="CJ51" s="207">
        <v>0</v>
      </c>
      <c r="CK51" s="207">
        <v>21169</v>
      </c>
      <c r="CL51" s="207">
        <v>3988</v>
      </c>
      <c r="CM51" s="207">
        <v>0</v>
      </c>
      <c r="CN51" s="207">
        <v>17181</v>
      </c>
      <c r="CO51" s="207">
        <v>566688</v>
      </c>
      <c r="CP51" s="207">
        <v>0</v>
      </c>
      <c r="CQ51" s="207">
        <v>0</v>
      </c>
      <c r="CR51" s="207">
        <v>98488</v>
      </c>
      <c r="CS51" s="207">
        <v>4133975</v>
      </c>
      <c r="CT51" s="195">
        <f t="shared" si="13"/>
        <v>1710271</v>
      </c>
      <c r="CU51" s="196">
        <f t="shared" si="14"/>
        <v>41.4</v>
      </c>
      <c r="CV51" s="207">
        <v>890032</v>
      </c>
      <c r="CW51" s="196">
        <f t="shared" si="15"/>
        <v>21.5</v>
      </c>
      <c r="CX51" s="207">
        <v>820239</v>
      </c>
      <c r="CY51" s="196">
        <f t="shared" si="16"/>
        <v>19.9</v>
      </c>
      <c r="CZ51" s="195">
        <f t="shared" si="17"/>
        <v>2423704</v>
      </c>
      <c r="DA51" s="196">
        <f t="shared" si="18"/>
        <v>58.6</v>
      </c>
      <c r="DB51" s="207">
        <v>331148</v>
      </c>
      <c r="DC51" s="196">
        <f t="shared" si="19"/>
        <v>8</v>
      </c>
      <c r="DD51" s="207">
        <v>2092556</v>
      </c>
      <c r="DE51" s="196">
        <f t="shared" si="20"/>
        <v>50.6</v>
      </c>
      <c r="DF51" s="81">
        <v>3496299</v>
      </c>
      <c r="DG51" s="160">
        <v>0</v>
      </c>
      <c r="DH51" s="177">
        <v>2208009</v>
      </c>
      <c r="DI51" s="178">
        <v>2334563</v>
      </c>
      <c r="DJ51" s="160"/>
      <c r="DK51" s="163">
        <v>1268019</v>
      </c>
      <c r="DL51" s="160">
        <v>2228280</v>
      </c>
      <c r="DM51" s="160">
        <v>0</v>
      </c>
      <c r="DN51" s="160">
        <f t="shared" si="6"/>
        <v>53.41</v>
      </c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</row>
    <row r="52" spans="1:254" s="83" customFormat="1" ht="32.25" customHeight="1">
      <c r="A52" s="84" t="s">
        <v>57</v>
      </c>
      <c r="B52" s="207">
        <v>521717</v>
      </c>
      <c r="C52" s="207">
        <v>56511</v>
      </c>
      <c r="D52" s="207">
        <v>16506</v>
      </c>
      <c r="E52" s="207">
        <v>0</v>
      </c>
      <c r="F52" s="207">
        <v>0</v>
      </c>
      <c r="G52" s="207">
        <v>40005</v>
      </c>
      <c r="H52" s="207">
        <v>0</v>
      </c>
      <c r="I52" s="207">
        <v>480</v>
      </c>
      <c r="J52" s="207">
        <v>1335</v>
      </c>
      <c r="K52" s="207">
        <v>709</v>
      </c>
      <c r="L52" s="207">
        <v>87280</v>
      </c>
      <c r="M52" s="207">
        <v>0</v>
      </c>
      <c r="N52" s="207">
        <v>0</v>
      </c>
      <c r="O52" s="207">
        <v>9570</v>
      </c>
      <c r="P52" s="207">
        <v>9570</v>
      </c>
      <c r="Q52" s="207">
        <v>0</v>
      </c>
      <c r="R52" s="207">
        <v>0</v>
      </c>
      <c r="S52" s="207">
        <v>2015321</v>
      </c>
      <c r="T52" s="207">
        <v>1833253</v>
      </c>
      <c r="U52" s="207">
        <v>134614</v>
      </c>
      <c r="V52" s="207">
        <v>47454</v>
      </c>
      <c r="W52" s="207">
        <v>778</v>
      </c>
      <c r="X52" s="207">
        <v>55865</v>
      </c>
      <c r="Y52" s="207">
        <v>16967</v>
      </c>
      <c r="Z52" s="207">
        <v>32291</v>
      </c>
      <c r="AA52" s="207">
        <v>0</v>
      </c>
      <c r="AB52" s="207">
        <v>0</v>
      </c>
      <c r="AC52" s="207">
        <v>0</v>
      </c>
      <c r="AD52" s="207">
        <v>4589</v>
      </c>
      <c r="AE52" s="207">
        <v>24355</v>
      </c>
      <c r="AF52" s="207">
        <v>3347</v>
      </c>
      <c r="AG52" s="207">
        <v>3921</v>
      </c>
      <c r="AH52" s="207">
        <v>1828</v>
      </c>
      <c r="AI52" s="207">
        <v>2093</v>
      </c>
      <c r="AJ52" s="207">
        <v>286361</v>
      </c>
      <c r="AK52" s="207">
        <v>0</v>
      </c>
      <c r="AL52" s="207">
        <v>1300</v>
      </c>
      <c r="AM52" s="207">
        <v>64572</v>
      </c>
      <c r="AN52" s="207">
        <v>55184</v>
      </c>
      <c r="AO52" s="207">
        <v>2885</v>
      </c>
      <c r="AP52" s="207">
        <v>0</v>
      </c>
      <c r="AQ52" s="207">
        <v>1691</v>
      </c>
      <c r="AR52" s="207">
        <v>0</v>
      </c>
      <c r="AS52" s="207">
        <v>65624</v>
      </c>
      <c r="AT52" s="207">
        <v>0</v>
      </c>
      <c r="AU52" s="207">
        <v>0</v>
      </c>
      <c r="AV52" s="207">
        <v>0</v>
      </c>
      <c r="AW52" s="207">
        <v>63005</v>
      </c>
      <c r="AX52" s="207">
        <v>0</v>
      </c>
      <c r="AY52" s="207">
        <v>359237</v>
      </c>
      <c r="AZ52" s="207">
        <v>227538</v>
      </c>
      <c r="BA52" s="207">
        <v>650</v>
      </c>
      <c r="BB52" s="207">
        <v>35094</v>
      </c>
      <c r="BC52" s="207">
        <v>12292</v>
      </c>
      <c r="BD52" s="207">
        <v>84520</v>
      </c>
      <c r="BE52" s="207">
        <v>0</v>
      </c>
      <c r="BF52" s="207">
        <v>5762</v>
      </c>
      <c r="BG52" s="207">
        <v>0</v>
      </c>
      <c r="BH52" s="207">
        <v>0</v>
      </c>
      <c r="BI52" s="207">
        <v>5762</v>
      </c>
      <c r="BJ52" s="207">
        <v>5226</v>
      </c>
      <c r="BK52" s="207">
        <v>1907</v>
      </c>
      <c r="BL52" s="207">
        <v>82087</v>
      </c>
      <c r="BM52" s="207">
        <v>131699</v>
      </c>
      <c r="BN52" s="207">
        <v>28550</v>
      </c>
      <c r="BO52" s="207">
        <v>0</v>
      </c>
      <c r="BP52" s="207">
        <v>103149</v>
      </c>
      <c r="BQ52" s="207">
        <v>5017</v>
      </c>
      <c r="BR52" s="207">
        <v>3518</v>
      </c>
      <c r="BS52" s="207">
        <v>1499</v>
      </c>
      <c r="BT52" s="207">
        <v>428</v>
      </c>
      <c r="BU52" s="207">
        <v>734</v>
      </c>
      <c r="BV52" s="207">
        <v>337</v>
      </c>
      <c r="BW52" s="207">
        <v>980</v>
      </c>
      <c r="BX52" s="207">
        <v>669777</v>
      </c>
      <c r="BY52" s="207">
        <v>185085</v>
      </c>
      <c r="BZ52" s="207">
        <v>60564</v>
      </c>
      <c r="CA52" s="207">
        <v>124521</v>
      </c>
      <c r="CB52" s="207">
        <v>32069</v>
      </c>
      <c r="CC52" s="207">
        <v>1089</v>
      </c>
      <c r="CD52" s="207">
        <v>0</v>
      </c>
      <c r="CE52" s="207">
        <v>0</v>
      </c>
      <c r="CF52" s="207">
        <v>0</v>
      </c>
      <c r="CG52" s="207">
        <v>0</v>
      </c>
      <c r="CH52" s="207">
        <v>0</v>
      </c>
      <c r="CI52" s="207">
        <v>0</v>
      </c>
      <c r="CJ52" s="207">
        <v>0</v>
      </c>
      <c r="CK52" s="207">
        <v>30980</v>
      </c>
      <c r="CL52" s="207">
        <v>0</v>
      </c>
      <c r="CM52" s="207">
        <v>0</v>
      </c>
      <c r="CN52" s="207">
        <v>30980</v>
      </c>
      <c r="CO52" s="207">
        <v>877448</v>
      </c>
      <c r="CP52" s="207">
        <v>0</v>
      </c>
      <c r="CQ52" s="207">
        <v>0</v>
      </c>
      <c r="CR52" s="207">
        <v>106848</v>
      </c>
      <c r="CS52" s="207">
        <v>5202579</v>
      </c>
      <c r="CT52" s="195">
        <f t="shared" si="13"/>
        <v>2310648</v>
      </c>
      <c r="CU52" s="196">
        <f t="shared" si="14"/>
        <v>44.4</v>
      </c>
      <c r="CV52" s="207">
        <v>1551498</v>
      </c>
      <c r="CW52" s="196">
        <f t="shared" si="15"/>
        <v>29.8</v>
      </c>
      <c r="CX52" s="207">
        <v>759150</v>
      </c>
      <c r="CY52" s="196">
        <f t="shared" si="16"/>
        <v>14.599999999999998</v>
      </c>
      <c r="CZ52" s="195">
        <f t="shared" si="17"/>
        <v>2891931</v>
      </c>
      <c r="DA52" s="196">
        <f t="shared" si="18"/>
        <v>55.6</v>
      </c>
      <c r="DB52" s="207">
        <v>361384</v>
      </c>
      <c r="DC52" s="196">
        <f t="shared" si="19"/>
        <v>6.9</v>
      </c>
      <c r="DD52" s="207">
        <v>2530547</v>
      </c>
      <c r="DE52" s="196">
        <f t="shared" si="20"/>
        <v>48.7</v>
      </c>
      <c r="DF52" s="81">
        <v>4579386</v>
      </c>
      <c r="DG52" s="160">
        <v>0</v>
      </c>
      <c r="DH52" s="177">
        <v>2713361</v>
      </c>
      <c r="DI52" s="178">
        <v>2852337</v>
      </c>
      <c r="DJ52" s="160"/>
      <c r="DK52" s="163">
        <v>1099236</v>
      </c>
      <c r="DL52" s="160">
        <v>3480150</v>
      </c>
      <c r="DM52" s="160">
        <v>0</v>
      </c>
      <c r="DN52" s="160">
        <f t="shared" si="6"/>
        <v>52.15</v>
      </c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</row>
    <row r="53" spans="1:254" s="109" customFormat="1" ht="32.25" customHeight="1">
      <c r="A53" s="104" t="s">
        <v>58</v>
      </c>
      <c r="B53" s="207">
        <v>1681683</v>
      </c>
      <c r="C53" s="207">
        <v>104765</v>
      </c>
      <c r="D53" s="207">
        <v>30601</v>
      </c>
      <c r="E53" s="207">
        <v>0</v>
      </c>
      <c r="F53" s="207">
        <v>0</v>
      </c>
      <c r="G53" s="207">
        <v>74164</v>
      </c>
      <c r="H53" s="207">
        <v>0</v>
      </c>
      <c r="I53" s="207">
        <v>1846</v>
      </c>
      <c r="J53" s="207">
        <v>5127</v>
      </c>
      <c r="K53" s="207">
        <v>2722</v>
      </c>
      <c r="L53" s="207">
        <v>277353</v>
      </c>
      <c r="M53" s="207">
        <v>0</v>
      </c>
      <c r="N53" s="207">
        <v>0</v>
      </c>
      <c r="O53" s="207">
        <v>17703</v>
      </c>
      <c r="P53" s="207">
        <v>17703</v>
      </c>
      <c r="Q53" s="207">
        <v>0</v>
      </c>
      <c r="R53" s="207">
        <v>0</v>
      </c>
      <c r="S53" s="207">
        <v>2747642</v>
      </c>
      <c r="T53" s="207">
        <v>2393948</v>
      </c>
      <c r="U53" s="207">
        <v>184519</v>
      </c>
      <c r="V53" s="207">
        <v>169175</v>
      </c>
      <c r="W53" s="207">
        <v>1946</v>
      </c>
      <c r="X53" s="207">
        <v>53806</v>
      </c>
      <c r="Y53" s="207">
        <v>12724</v>
      </c>
      <c r="Z53" s="207">
        <v>147331</v>
      </c>
      <c r="AA53" s="207">
        <v>6891</v>
      </c>
      <c r="AB53" s="207">
        <v>6891</v>
      </c>
      <c r="AC53" s="207">
        <v>0</v>
      </c>
      <c r="AD53" s="207">
        <v>31344</v>
      </c>
      <c r="AE53" s="207">
        <v>71575</v>
      </c>
      <c r="AF53" s="207">
        <v>37521</v>
      </c>
      <c r="AG53" s="207">
        <v>19438</v>
      </c>
      <c r="AH53" s="207">
        <v>4162</v>
      </c>
      <c r="AI53" s="207">
        <v>15276</v>
      </c>
      <c r="AJ53" s="207">
        <v>935868</v>
      </c>
      <c r="AK53" s="207">
        <v>0</v>
      </c>
      <c r="AL53" s="207">
        <v>58353</v>
      </c>
      <c r="AM53" s="207">
        <v>156255</v>
      </c>
      <c r="AN53" s="207">
        <v>172347</v>
      </c>
      <c r="AO53" s="207">
        <v>8428</v>
      </c>
      <c r="AP53" s="207">
        <v>3210</v>
      </c>
      <c r="AQ53" s="207">
        <v>9943</v>
      </c>
      <c r="AR53" s="207">
        <v>0</v>
      </c>
      <c r="AS53" s="207">
        <v>76076</v>
      </c>
      <c r="AT53" s="207">
        <v>0</v>
      </c>
      <c r="AU53" s="207">
        <v>0</v>
      </c>
      <c r="AV53" s="207">
        <v>0</v>
      </c>
      <c r="AW53" s="207">
        <v>418126</v>
      </c>
      <c r="AX53" s="207">
        <v>0</v>
      </c>
      <c r="AY53" s="207">
        <v>3023874</v>
      </c>
      <c r="AZ53" s="207">
        <v>2904772</v>
      </c>
      <c r="BA53" s="207">
        <v>160</v>
      </c>
      <c r="BB53" s="207">
        <v>78008</v>
      </c>
      <c r="BC53" s="207">
        <v>37784</v>
      </c>
      <c r="BD53" s="207">
        <v>192360</v>
      </c>
      <c r="BE53" s="207">
        <v>0</v>
      </c>
      <c r="BF53" s="207">
        <v>17666</v>
      </c>
      <c r="BG53" s="207">
        <v>0</v>
      </c>
      <c r="BH53" s="207">
        <v>0</v>
      </c>
      <c r="BI53" s="207">
        <v>17666</v>
      </c>
      <c r="BJ53" s="207">
        <v>0</v>
      </c>
      <c r="BK53" s="207">
        <v>0</v>
      </c>
      <c r="BL53" s="207">
        <v>2578794</v>
      </c>
      <c r="BM53" s="207">
        <v>119102</v>
      </c>
      <c r="BN53" s="207">
        <v>7700</v>
      </c>
      <c r="BO53" s="207">
        <v>0</v>
      </c>
      <c r="BP53" s="207">
        <v>111402</v>
      </c>
      <c r="BQ53" s="207">
        <v>30240</v>
      </c>
      <c r="BR53" s="207">
        <v>26136</v>
      </c>
      <c r="BS53" s="207">
        <v>4104</v>
      </c>
      <c r="BT53" s="207">
        <v>3602</v>
      </c>
      <c r="BU53" s="207">
        <v>0</v>
      </c>
      <c r="BV53" s="207">
        <v>502</v>
      </c>
      <c r="BW53" s="207">
        <v>14963</v>
      </c>
      <c r="BX53" s="207">
        <v>495394</v>
      </c>
      <c r="BY53" s="207">
        <v>289100</v>
      </c>
      <c r="BZ53" s="207">
        <v>238858</v>
      </c>
      <c r="CA53" s="207">
        <v>50242</v>
      </c>
      <c r="CB53" s="207">
        <v>139267</v>
      </c>
      <c r="CC53" s="207">
        <v>1791</v>
      </c>
      <c r="CD53" s="207">
        <v>6</v>
      </c>
      <c r="CE53" s="207">
        <v>0</v>
      </c>
      <c r="CF53" s="207">
        <v>28001</v>
      </c>
      <c r="CG53" s="207">
        <v>859</v>
      </c>
      <c r="CH53" s="207">
        <v>809</v>
      </c>
      <c r="CI53" s="207">
        <v>50</v>
      </c>
      <c r="CJ53" s="207">
        <v>0</v>
      </c>
      <c r="CK53" s="207">
        <v>108610</v>
      </c>
      <c r="CL53" s="207">
        <v>0</v>
      </c>
      <c r="CM53" s="207">
        <v>0</v>
      </c>
      <c r="CN53" s="207">
        <v>108610</v>
      </c>
      <c r="CO53" s="207">
        <v>598500</v>
      </c>
      <c r="CP53" s="207">
        <v>1200</v>
      </c>
      <c r="CQ53" s="207">
        <v>0</v>
      </c>
      <c r="CR53" s="207">
        <v>0</v>
      </c>
      <c r="CS53" s="207">
        <v>10595681</v>
      </c>
      <c r="CT53" s="195">
        <f t="shared" si="13"/>
        <v>5028614</v>
      </c>
      <c r="CU53" s="196">
        <f t="shared" si="14"/>
        <v>47.5</v>
      </c>
      <c r="CV53" s="207">
        <v>3899985</v>
      </c>
      <c r="CW53" s="196">
        <f t="shared" si="15"/>
        <v>36.8</v>
      </c>
      <c r="CX53" s="207">
        <v>1128629</v>
      </c>
      <c r="CY53" s="196">
        <f t="shared" si="16"/>
        <v>10.700000000000003</v>
      </c>
      <c r="CZ53" s="195">
        <f t="shared" si="17"/>
        <v>5567067</v>
      </c>
      <c r="DA53" s="196">
        <f t="shared" si="18"/>
        <v>52.5</v>
      </c>
      <c r="DB53" s="207">
        <v>1048712</v>
      </c>
      <c r="DC53" s="196">
        <f t="shared" si="19"/>
        <v>9.9</v>
      </c>
      <c r="DD53" s="207">
        <v>4518355</v>
      </c>
      <c r="DE53" s="196">
        <f t="shared" si="20"/>
        <v>42.6</v>
      </c>
      <c r="DF53" s="108">
        <v>11326195</v>
      </c>
      <c r="DG53" s="164">
        <v>0</v>
      </c>
      <c r="DH53" s="179">
        <v>5005622</v>
      </c>
      <c r="DI53" s="180">
        <v>5005622</v>
      </c>
      <c r="DJ53" s="164"/>
      <c r="DK53" s="166">
        <v>2941771</v>
      </c>
      <c r="DL53" s="164">
        <v>8384424</v>
      </c>
      <c r="DM53" s="164">
        <v>0</v>
      </c>
      <c r="DN53" s="160">
        <f t="shared" si="6"/>
        <v>47.24</v>
      </c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</row>
    <row r="54" spans="1:254" s="83" customFormat="1" ht="32.25" customHeight="1">
      <c r="A54" s="84" t="s">
        <v>59</v>
      </c>
      <c r="B54" s="207">
        <v>977146</v>
      </c>
      <c r="C54" s="207">
        <v>57153</v>
      </c>
      <c r="D54" s="207">
        <v>16694</v>
      </c>
      <c r="E54" s="207">
        <v>0</v>
      </c>
      <c r="F54" s="207">
        <v>0</v>
      </c>
      <c r="G54" s="207">
        <v>40459</v>
      </c>
      <c r="H54" s="207">
        <v>0</v>
      </c>
      <c r="I54" s="207">
        <v>999</v>
      </c>
      <c r="J54" s="207">
        <v>2777</v>
      </c>
      <c r="K54" s="207">
        <v>1483</v>
      </c>
      <c r="L54" s="207">
        <v>171009</v>
      </c>
      <c r="M54" s="207">
        <v>949</v>
      </c>
      <c r="N54" s="207">
        <v>0</v>
      </c>
      <c r="O54" s="207">
        <v>10101</v>
      </c>
      <c r="P54" s="207">
        <v>10101</v>
      </c>
      <c r="Q54" s="207">
        <v>0</v>
      </c>
      <c r="R54" s="207">
        <v>0</v>
      </c>
      <c r="S54" s="207">
        <v>2103393</v>
      </c>
      <c r="T54" s="207">
        <v>1903161</v>
      </c>
      <c r="U54" s="207">
        <v>174550</v>
      </c>
      <c r="V54" s="207">
        <v>25682</v>
      </c>
      <c r="W54" s="207">
        <v>1073</v>
      </c>
      <c r="X54" s="207">
        <v>889</v>
      </c>
      <c r="Y54" s="207">
        <v>0</v>
      </c>
      <c r="Z54" s="207">
        <v>87181</v>
      </c>
      <c r="AA54" s="207">
        <v>1646</v>
      </c>
      <c r="AB54" s="207">
        <v>1646</v>
      </c>
      <c r="AC54" s="207">
        <v>0</v>
      </c>
      <c r="AD54" s="207">
        <v>24062</v>
      </c>
      <c r="AE54" s="207">
        <v>47057</v>
      </c>
      <c r="AF54" s="207">
        <v>14416</v>
      </c>
      <c r="AG54" s="207">
        <v>10083</v>
      </c>
      <c r="AH54" s="207">
        <v>3072</v>
      </c>
      <c r="AI54" s="207">
        <v>7011</v>
      </c>
      <c r="AJ54" s="207">
        <v>469775</v>
      </c>
      <c r="AK54" s="207">
        <v>0</v>
      </c>
      <c r="AL54" s="207">
        <v>9071</v>
      </c>
      <c r="AM54" s="207">
        <v>78543</v>
      </c>
      <c r="AN54" s="207">
        <v>108104</v>
      </c>
      <c r="AO54" s="207">
        <v>10769</v>
      </c>
      <c r="AP54" s="207">
        <v>0</v>
      </c>
      <c r="AQ54" s="207">
        <v>223</v>
      </c>
      <c r="AR54" s="207">
        <v>0</v>
      </c>
      <c r="AS54" s="207">
        <v>92112</v>
      </c>
      <c r="AT54" s="207">
        <v>0</v>
      </c>
      <c r="AU54" s="207">
        <v>0</v>
      </c>
      <c r="AV54" s="207">
        <v>0</v>
      </c>
      <c r="AW54" s="207">
        <v>95161</v>
      </c>
      <c r="AX54" s="207">
        <v>0</v>
      </c>
      <c r="AY54" s="207">
        <v>316684</v>
      </c>
      <c r="AZ54" s="207">
        <v>234138</v>
      </c>
      <c r="BA54" s="207">
        <v>5721</v>
      </c>
      <c r="BB54" s="207">
        <v>39881</v>
      </c>
      <c r="BC54" s="207">
        <v>24063</v>
      </c>
      <c r="BD54" s="207">
        <v>19432</v>
      </c>
      <c r="BE54" s="207">
        <v>3085</v>
      </c>
      <c r="BF54" s="207">
        <v>9119</v>
      </c>
      <c r="BG54" s="207">
        <v>0</v>
      </c>
      <c r="BH54" s="207">
        <v>0</v>
      </c>
      <c r="BI54" s="207">
        <v>9119</v>
      </c>
      <c r="BJ54" s="207">
        <v>0</v>
      </c>
      <c r="BK54" s="207">
        <v>1907</v>
      </c>
      <c r="BL54" s="207">
        <v>130930</v>
      </c>
      <c r="BM54" s="207">
        <v>82546</v>
      </c>
      <c r="BN54" s="207">
        <v>655</v>
      </c>
      <c r="BO54" s="207">
        <v>0</v>
      </c>
      <c r="BP54" s="207">
        <v>81891</v>
      </c>
      <c r="BQ54" s="207">
        <v>76026</v>
      </c>
      <c r="BR54" s="207">
        <v>11268</v>
      </c>
      <c r="BS54" s="207">
        <v>64758</v>
      </c>
      <c r="BT54" s="207">
        <v>56740</v>
      </c>
      <c r="BU54" s="207">
        <v>7180</v>
      </c>
      <c r="BV54" s="207">
        <v>838</v>
      </c>
      <c r="BW54" s="207">
        <v>3209</v>
      </c>
      <c r="BX54" s="207">
        <v>480555</v>
      </c>
      <c r="BY54" s="207">
        <v>111060</v>
      </c>
      <c r="BZ54" s="207">
        <v>46046</v>
      </c>
      <c r="CA54" s="207">
        <v>65014</v>
      </c>
      <c r="CB54" s="207">
        <v>32801</v>
      </c>
      <c r="CC54" s="207">
        <v>553</v>
      </c>
      <c r="CD54" s="207">
        <v>29</v>
      </c>
      <c r="CE54" s="207">
        <v>1499</v>
      </c>
      <c r="CF54" s="207">
        <v>6000</v>
      </c>
      <c r="CG54" s="207">
        <v>0</v>
      </c>
      <c r="CH54" s="207">
        <v>0</v>
      </c>
      <c r="CI54" s="207">
        <v>0</v>
      </c>
      <c r="CJ54" s="207">
        <v>0</v>
      </c>
      <c r="CK54" s="207">
        <v>24720</v>
      </c>
      <c r="CL54" s="207">
        <v>0</v>
      </c>
      <c r="CM54" s="207">
        <v>0</v>
      </c>
      <c r="CN54" s="207">
        <v>24720</v>
      </c>
      <c r="CO54" s="207">
        <v>459107</v>
      </c>
      <c r="CP54" s="207">
        <v>0</v>
      </c>
      <c r="CQ54" s="207">
        <v>0</v>
      </c>
      <c r="CR54" s="207">
        <v>145907</v>
      </c>
      <c r="CS54" s="207">
        <v>5375867</v>
      </c>
      <c r="CT54" s="195">
        <f t="shared" si="13"/>
        <v>1773803</v>
      </c>
      <c r="CU54" s="196">
        <f t="shared" si="14"/>
        <v>33</v>
      </c>
      <c r="CV54" s="207">
        <v>727124</v>
      </c>
      <c r="CW54" s="196">
        <f t="shared" si="15"/>
        <v>13.5</v>
      </c>
      <c r="CX54" s="207">
        <v>1046679</v>
      </c>
      <c r="CY54" s="196">
        <f t="shared" si="16"/>
        <v>19.5</v>
      </c>
      <c r="CZ54" s="195">
        <f t="shared" si="17"/>
        <v>3602064</v>
      </c>
      <c r="DA54" s="196">
        <f t="shared" si="18"/>
        <v>67</v>
      </c>
      <c r="DB54" s="207">
        <v>471417</v>
      </c>
      <c r="DC54" s="196">
        <f t="shared" si="19"/>
        <v>8.8</v>
      </c>
      <c r="DD54" s="207">
        <v>3130647</v>
      </c>
      <c r="DE54" s="196">
        <f t="shared" si="20"/>
        <v>58.2</v>
      </c>
      <c r="DF54" s="81">
        <v>5731195</v>
      </c>
      <c r="DG54" s="160">
        <v>0</v>
      </c>
      <c r="DH54" s="177">
        <v>3535304</v>
      </c>
      <c r="DI54" s="178">
        <v>3716612</v>
      </c>
      <c r="DJ54" s="160"/>
      <c r="DK54" s="163">
        <v>1515148</v>
      </c>
      <c r="DL54" s="160">
        <v>4216047</v>
      </c>
      <c r="DM54" s="160">
        <v>0</v>
      </c>
      <c r="DN54" s="160">
        <f t="shared" si="6"/>
        <v>65.76</v>
      </c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</row>
    <row r="55" spans="1:254" s="83" customFormat="1" ht="32.25" customHeight="1">
      <c r="A55" s="84" t="s">
        <v>60</v>
      </c>
      <c r="B55" s="207">
        <v>2891535</v>
      </c>
      <c r="C55" s="207">
        <v>25835</v>
      </c>
      <c r="D55" s="207">
        <v>7545</v>
      </c>
      <c r="E55" s="207">
        <v>0</v>
      </c>
      <c r="F55" s="207">
        <v>0</v>
      </c>
      <c r="G55" s="207">
        <v>18290</v>
      </c>
      <c r="H55" s="207">
        <v>0</v>
      </c>
      <c r="I55" s="207">
        <v>755</v>
      </c>
      <c r="J55" s="207">
        <v>2106</v>
      </c>
      <c r="K55" s="207">
        <v>1173</v>
      </c>
      <c r="L55" s="207">
        <v>86808</v>
      </c>
      <c r="M55" s="207">
        <v>0</v>
      </c>
      <c r="N55" s="207">
        <v>0</v>
      </c>
      <c r="O55" s="207">
        <v>4513</v>
      </c>
      <c r="P55" s="207">
        <v>4513</v>
      </c>
      <c r="Q55" s="207">
        <v>0</v>
      </c>
      <c r="R55" s="207">
        <v>0</v>
      </c>
      <c r="S55" s="207">
        <v>622804</v>
      </c>
      <c r="T55" s="207">
        <v>0</v>
      </c>
      <c r="U55" s="207">
        <v>34398</v>
      </c>
      <c r="V55" s="207">
        <v>588406</v>
      </c>
      <c r="W55" s="207">
        <v>852</v>
      </c>
      <c r="X55" s="207">
        <v>2406</v>
      </c>
      <c r="Y55" s="207">
        <v>1972</v>
      </c>
      <c r="Z55" s="207">
        <v>31904</v>
      </c>
      <c r="AA55" s="207">
        <v>54</v>
      </c>
      <c r="AB55" s="207">
        <v>54</v>
      </c>
      <c r="AC55" s="207">
        <v>0</v>
      </c>
      <c r="AD55" s="207">
        <v>1055</v>
      </c>
      <c r="AE55" s="207">
        <v>27693</v>
      </c>
      <c r="AF55" s="207">
        <v>3102</v>
      </c>
      <c r="AG55" s="207">
        <v>3737</v>
      </c>
      <c r="AH55" s="207">
        <v>1400</v>
      </c>
      <c r="AI55" s="207">
        <v>2337</v>
      </c>
      <c r="AJ55" s="207">
        <v>1061306</v>
      </c>
      <c r="AK55" s="207">
        <v>0</v>
      </c>
      <c r="AL55" s="207">
        <v>6378</v>
      </c>
      <c r="AM55" s="207">
        <v>33354</v>
      </c>
      <c r="AN55" s="207">
        <v>46542</v>
      </c>
      <c r="AO55" s="207">
        <v>31315</v>
      </c>
      <c r="AP55" s="207">
        <v>0</v>
      </c>
      <c r="AQ55" s="207">
        <v>184609</v>
      </c>
      <c r="AR55" s="207">
        <v>0</v>
      </c>
      <c r="AS55" s="207">
        <v>111863</v>
      </c>
      <c r="AT55" s="207">
        <v>0</v>
      </c>
      <c r="AU55" s="207">
        <v>149504</v>
      </c>
      <c r="AV55" s="207">
        <v>196282</v>
      </c>
      <c r="AW55" s="207">
        <v>267502</v>
      </c>
      <c r="AX55" s="207">
        <v>0</v>
      </c>
      <c r="AY55" s="207">
        <v>4901123</v>
      </c>
      <c r="AZ55" s="207">
        <v>4184281</v>
      </c>
      <c r="BA55" s="207">
        <v>3896</v>
      </c>
      <c r="BB55" s="207">
        <v>16774</v>
      </c>
      <c r="BC55" s="207">
        <v>10279</v>
      </c>
      <c r="BD55" s="207">
        <v>32213</v>
      </c>
      <c r="BE55" s="207">
        <v>83746</v>
      </c>
      <c r="BF55" s="207">
        <v>8618</v>
      </c>
      <c r="BG55" s="207">
        <v>0</v>
      </c>
      <c r="BH55" s="207">
        <v>0</v>
      </c>
      <c r="BI55" s="207">
        <v>8618</v>
      </c>
      <c r="BJ55" s="207">
        <v>18000</v>
      </c>
      <c r="BK55" s="207">
        <v>21773</v>
      </c>
      <c r="BL55" s="207">
        <v>3988982</v>
      </c>
      <c r="BM55" s="207">
        <v>716842</v>
      </c>
      <c r="BN55" s="207">
        <v>6168</v>
      </c>
      <c r="BO55" s="207">
        <v>0</v>
      </c>
      <c r="BP55" s="207">
        <v>710674</v>
      </c>
      <c r="BQ55" s="207">
        <v>19368</v>
      </c>
      <c r="BR55" s="207">
        <v>13015</v>
      </c>
      <c r="BS55" s="207">
        <v>6353</v>
      </c>
      <c r="BT55" s="207">
        <v>6344</v>
      </c>
      <c r="BU55" s="207">
        <v>0</v>
      </c>
      <c r="BV55" s="207">
        <v>9</v>
      </c>
      <c r="BW55" s="207">
        <v>74662</v>
      </c>
      <c r="BX55" s="207">
        <v>1854825</v>
      </c>
      <c r="BY55" s="207">
        <v>1056057</v>
      </c>
      <c r="BZ55" s="207">
        <v>513758</v>
      </c>
      <c r="CA55" s="207">
        <v>542299</v>
      </c>
      <c r="CB55" s="207">
        <v>534677</v>
      </c>
      <c r="CC55" s="207">
        <v>380</v>
      </c>
      <c r="CD55" s="207">
        <v>26</v>
      </c>
      <c r="CE55" s="207">
        <v>0</v>
      </c>
      <c r="CF55" s="207">
        <v>21237</v>
      </c>
      <c r="CG55" s="207">
        <v>0</v>
      </c>
      <c r="CH55" s="207">
        <v>0</v>
      </c>
      <c r="CI55" s="207">
        <v>0</v>
      </c>
      <c r="CJ55" s="207">
        <v>0</v>
      </c>
      <c r="CK55" s="207">
        <v>513034</v>
      </c>
      <c r="CL55" s="207">
        <v>0</v>
      </c>
      <c r="CM55" s="207">
        <v>0</v>
      </c>
      <c r="CN55" s="207">
        <v>513034</v>
      </c>
      <c r="CO55" s="207">
        <v>34800</v>
      </c>
      <c r="CP55" s="207">
        <v>0</v>
      </c>
      <c r="CQ55" s="207">
        <v>0</v>
      </c>
      <c r="CR55" s="207">
        <v>0</v>
      </c>
      <c r="CS55" s="207">
        <v>13212320</v>
      </c>
      <c r="CT55" s="195">
        <f t="shared" si="13"/>
        <v>9965379</v>
      </c>
      <c r="CU55" s="196">
        <f t="shared" si="14"/>
        <v>75.4</v>
      </c>
      <c r="CV55" s="207">
        <v>6796781</v>
      </c>
      <c r="CW55" s="196">
        <f t="shared" si="15"/>
        <v>51.4</v>
      </c>
      <c r="CX55" s="207">
        <v>3168598</v>
      </c>
      <c r="CY55" s="196">
        <f t="shared" si="16"/>
        <v>24.000000000000007</v>
      </c>
      <c r="CZ55" s="195">
        <f t="shared" si="17"/>
        <v>3246941</v>
      </c>
      <c r="DA55" s="196">
        <f t="shared" si="18"/>
        <v>24.599999999999994</v>
      </c>
      <c r="DB55" s="207">
        <v>225776</v>
      </c>
      <c r="DC55" s="196">
        <f t="shared" si="19"/>
        <v>1.7</v>
      </c>
      <c r="DD55" s="207">
        <v>3021165</v>
      </c>
      <c r="DE55" s="196">
        <f t="shared" si="20"/>
        <v>22.899999999999995</v>
      </c>
      <c r="DF55" s="81">
        <v>18317913</v>
      </c>
      <c r="DG55" s="160">
        <v>0</v>
      </c>
      <c r="DH55" s="177">
        <v>4003115</v>
      </c>
      <c r="DI55" s="178">
        <v>4003115</v>
      </c>
      <c r="DJ55" s="160"/>
      <c r="DK55" s="163">
        <v>5939015</v>
      </c>
      <c r="DL55" s="160">
        <v>12378898</v>
      </c>
      <c r="DM55" s="160">
        <v>0</v>
      </c>
      <c r="DN55" s="160">
        <f t="shared" si="6"/>
        <v>30.3</v>
      </c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254" s="83" customFormat="1" ht="32.25" customHeight="1">
      <c r="A56" s="84" t="s">
        <v>61</v>
      </c>
      <c r="B56" s="207">
        <v>1698119</v>
      </c>
      <c r="C56" s="207">
        <v>51663</v>
      </c>
      <c r="D56" s="207">
        <v>15090</v>
      </c>
      <c r="E56" s="207">
        <v>0</v>
      </c>
      <c r="F56" s="207">
        <v>0</v>
      </c>
      <c r="G56" s="207">
        <v>36573</v>
      </c>
      <c r="H56" s="207">
        <v>0</v>
      </c>
      <c r="I56" s="207">
        <v>335</v>
      </c>
      <c r="J56" s="207">
        <v>941</v>
      </c>
      <c r="K56" s="207">
        <v>547</v>
      </c>
      <c r="L56" s="207">
        <v>129845</v>
      </c>
      <c r="M56" s="207">
        <v>3240</v>
      </c>
      <c r="N56" s="207">
        <v>0</v>
      </c>
      <c r="O56" s="207">
        <v>8758</v>
      </c>
      <c r="P56" s="207">
        <v>8758</v>
      </c>
      <c r="Q56" s="207">
        <v>0</v>
      </c>
      <c r="R56" s="207">
        <v>0</v>
      </c>
      <c r="S56" s="207">
        <v>3389639</v>
      </c>
      <c r="T56" s="207">
        <v>379532</v>
      </c>
      <c r="U56" s="207">
        <v>50948</v>
      </c>
      <c r="V56" s="207">
        <v>2959159</v>
      </c>
      <c r="W56" s="207">
        <v>724</v>
      </c>
      <c r="X56" s="207">
        <v>186</v>
      </c>
      <c r="Y56" s="207">
        <v>0</v>
      </c>
      <c r="Z56" s="207">
        <v>43582</v>
      </c>
      <c r="AA56" s="207">
        <v>0</v>
      </c>
      <c r="AB56" s="207">
        <v>0</v>
      </c>
      <c r="AC56" s="207">
        <v>0</v>
      </c>
      <c r="AD56" s="207">
        <v>206</v>
      </c>
      <c r="AE56" s="207">
        <v>3416</v>
      </c>
      <c r="AF56" s="207">
        <v>39960</v>
      </c>
      <c r="AG56" s="207">
        <v>1939</v>
      </c>
      <c r="AH56" s="207">
        <v>1218</v>
      </c>
      <c r="AI56" s="207">
        <v>721</v>
      </c>
      <c r="AJ56" s="207">
        <v>7865377</v>
      </c>
      <c r="AK56" s="207">
        <v>0</v>
      </c>
      <c r="AL56" s="207">
        <v>5895</v>
      </c>
      <c r="AM56" s="207">
        <v>76953</v>
      </c>
      <c r="AN56" s="207">
        <v>68849</v>
      </c>
      <c r="AO56" s="207">
        <v>1615497</v>
      </c>
      <c r="AP56" s="207">
        <v>213587</v>
      </c>
      <c r="AQ56" s="207">
        <v>989361</v>
      </c>
      <c r="AR56" s="207">
        <v>0</v>
      </c>
      <c r="AS56" s="207">
        <v>287665</v>
      </c>
      <c r="AT56" s="207">
        <v>0</v>
      </c>
      <c r="AU56" s="207">
        <v>755263</v>
      </c>
      <c r="AV56" s="207">
        <v>178916</v>
      </c>
      <c r="AW56" s="207">
        <v>3645411</v>
      </c>
      <c r="AX56" s="207">
        <v>0</v>
      </c>
      <c r="AY56" s="207">
        <v>1273492</v>
      </c>
      <c r="AZ56" s="207">
        <v>368455</v>
      </c>
      <c r="BA56" s="207">
        <v>2956</v>
      </c>
      <c r="BB56" s="207">
        <v>38195</v>
      </c>
      <c r="BC56" s="207">
        <v>15123</v>
      </c>
      <c r="BD56" s="207">
        <v>0</v>
      </c>
      <c r="BE56" s="207">
        <v>10554</v>
      </c>
      <c r="BF56" s="207">
        <v>7328</v>
      </c>
      <c r="BG56" s="207">
        <v>0</v>
      </c>
      <c r="BH56" s="207">
        <v>0</v>
      </c>
      <c r="BI56" s="207">
        <v>7328</v>
      </c>
      <c r="BJ56" s="207">
        <v>131493</v>
      </c>
      <c r="BK56" s="207">
        <v>4745</v>
      </c>
      <c r="BL56" s="207">
        <v>158061</v>
      </c>
      <c r="BM56" s="207">
        <v>905037</v>
      </c>
      <c r="BN56" s="207">
        <v>3048</v>
      </c>
      <c r="BO56" s="207">
        <v>0</v>
      </c>
      <c r="BP56" s="207">
        <v>901989</v>
      </c>
      <c r="BQ56" s="207">
        <v>24196</v>
      </c>
      <c r="BR56" s="207">
        <v>15690</v>
      </c>
      <c r="BS56" s="207">
        <v>8506</v>
      </c>
      <c r="BT56" s="207">
        <v>8423</v>
      </c>
      <c r="BU56" s="207">
        <v>59</v>
      </c>
      <c r="BV56" s="207">
        <v>24</v>
      </c>
      <c r="BW56" s="207">
        <v>409335</v>
      </c>
      <c r="BX56" s="207">
        <v>5417566</v>
      </c>
      <c r="BY56" s="207">
        <v>1906966</v>
      </c>
      <c r="BZ56" s="207">
        <v>132710</v>
      </c>
      <c r="CA56" s="207">
        <v>1774256</v>
      </c>
      <c r="CB56" s="207">
        <v>655827</v>
      </c>
      <c r="CC56" s="207">
        <v>7</v>
      </c>
      <c r="CD56" s="207">
        <v>0</v>
      </c>
      <c r="CE56" s="207">
        <v>0</v>
      </c>
      <c r="CF56" s="207">
        <v>33500</v>
      </c>
      <c r="CG56" s="207">
        <v>367036</v>
      </c>
      <c r="CH56" s="207">
        <v>0</v>
      </c>
      <c r="CI56" s="207">
        <v>367036</v>
      </c>
      <c r="CJ56" s="207">
        <v>0</v>
      </c>
      <c r="CK56" s="207">
        <v>255284</v>
      </c>
      <c r="CL56" s="207">
        <v>0</v>
      </c>
      <c r="CM56" s="207">
        <v>0</v>
      </c>
      <c r="CN56" s="207">
        <v>255284</v>
      </c>
      <c r="CO56" s="207">
        <v>0</v>
      </c>
      <c r="CP56" s="207">
        <v>0</v>
      </c>
      <c r="CQ56" s="207">
        <v>0</v>
      </c>
      <c r="CR56" s="207">
        <v>0</v>
      </c>
      <c r="CS56" s="207">
        <v>22883725</v>
      </c>
      <c r="CT56" s="195">
        <f t="shared" si="13"/>
        <v>20248072</v>
      </c>
      <c r="CU56" s="196">
        <f t="shared" si="14"/>
        <v>88.5</v>
      </c>
      <c r="CV56" s="207">
        <v>12023251</v>
      </c>
      <c r="CW56" s="196">
        <f t="shared" si="15"/>
        <v>52.5</v>
      </c>
      <c r="CX56" s="207">
        <v>8224821</v>
      </c>
      <c r="CY56" s="196">
        <f t="shared" si="16"/>
        <v>36</v>
      </c>
      <c r="CZ56" s="195">
        <f t="shared" si="17"/>
        <v>2635653</v>
      </c>
      <c r="DA56" s="196">
        <f t="shared" si="18"/>
        <v>11.5</v>
      </c>
      <c r="DB56" s="207">
        <v>348792</v>
      </c>
      <c r="DC56" s="196">
        <f t="shared" si="19"/>
        <v>1.5</v>
      </c>
      <c r="DD56" s="207">
        <v>2286861</v>
      </c>
      <c r="DE56" s="196">
        <f t="shared" si="20"/>
        <v>10</v>
      </c>
      <c r="DF56" s="81">
        <v>18926538</v>
      </c>
      <c r="DG56" s="160">
        <v>0</v>
      </c>
      <c r="DH56" s="177">
        <v>4921481</v>
      </c>
      <c r="DI56" s="178">
        <v>4921481</v>
      </c>
      <c r="DJ56" s="160"/>
      <c r="DK56" s="163">
        <v>7474877</v>
      </c>
      <c r="DL56" s="160">
        <v>11451661</v>
      </c>
      <c r="DM56" s="160">
        <v>0</v>
      </c>
      <c r="DN56" s="160">
        <f t="shared" si="6"/>
        <v>21.51</v>
      </c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</row>
    <row r="57" spans="1:254" s="83" customFormat="1" ht="32.25" customHeight="1">
      <c r="A57" s="84" t="s">
        <v>62</v>
      </c>
      <c r="B57" s="207">
        <v>1752353</v>
      </c>
      <c r="C57" s="207">
        <v>58164</v>
      </c>
      <c r="D57" s="207">
        <v>16989</v>
      </c>
      <c r="E57" s="207">
        <v>0</v>
      </c>
      <c r="F57" s="207">
        <v>0</v>
      </c>
      <c r="G57" s="207">
        <v>41175</v>
      </c>
      <c r="H57" s="207">
        <v>0</v>
      </c>
      <c r="I57" s="207">
        <v>835</v>
      </c>
      <c r="J57" s="207">
        <v>2325</v>
      </c>
      <c r="K57" s="207">
        <v>1260</v>
      </c>
      <c r="L57" s="207">
        <v>255508</v>
      </c>
      <c r="M57" s="207">
        <v>5755</v>
      </c>
      <c r="N57" s="207">
        <v>0</v>
      </c>
      <c r="O57" s="207">
        <v>10066</v>
      </c>
      <c r="P57" s="207">
        <v>10066</v>
      </c>
      <c r="Q57" s="207">
        <v>0</v>
      </c>
      <c r="R57" s="207">
        <v>0</v>
      </c>
      <c r="S57" s="207">
        <v>7072482</v>
      </c>
      <c r="T57" s="207">
        <v>457966</v>
      </c>
      <c r="U57" s="207">
        <v>64708</v>
      </c>
      <c r="V57" s="207">
        <v>6549808</v>
      </c>
      <c r="W57" s="207">
        <v>700</v>
      </c>
      <c r="X57" s="207">
        <v>14164</v>
      </c>
      <c r="Y57" s="207">
        <v>13493</v>
      </c>
      <c r="Z57" s="207">
        <v>8858</v>
      </c>
      <c r="AA57" s="207">
        <v>0</v>
      </c>
      <c r="AB57" s="207">
        <v>0</v>
      </c>
      <c r="AC57" s="207">
        <v>0</v>
      </c>
      <c r="AD57" s="207">
        <v>0</v>
      </c>
      <c r="AE57" s="207">
        <v>468</v>
      </c>
      <c r="AF57" s="207">
        <v>8390</v>
      </c>
      <c r="AG57" s="207">
        <v>9446</v>
      </c>
      <c r="AH57" s="207">
        <v>3666</v>
      </c>
      <c r="AI57" s="207">
        <v>5780</v>
      </c>
      <c r="AJ57" s="207">
        <v>11475763</v>
      </c>
      <c r="AK57" s="207">
        <v>0</v>
      </c>
      <c r="AL57" s="207">
        <v>8320</v>
      </c>
      <c r="AM57" s="207">
        <v>102883</v>
      </c>
      <c r="AN57" s="207">
        <v>148537</v>
      </c>
      <c r="AO57" s="207">
        <v>3287856</v>
      </c>
      <c r="AP57" s="207">
        <v>722413</v>
      </c>
      <c r="AQ57" s="207">
        <v>1619822</v>
      </c>
      <c r="AR57" s="207">
        <v>0</v>
      </c>
      <c r="AS57" s="207">
        <v>13200</v>
      </c>
      <c r="AT57" s="207">
        <v>0</v>
      </c>
      <c r="AU57" s="207">
        <v>885680</v>
      </c>
      <c r="AV57" s="207">
        <v>5096</v>
      </c>
      <c r="AW57" s="207">
        <v>4681956</v>
      </c>
      <c r="AX57" s="207">
        <v>0</v>
      </c>
      <c r="AY57" s="207">
        <v>1070174</v>
      </c>
      <c r="AZ57" s="207">
        <v>905915</v>
      </c>
      <c r="BA57" s="207">
        <v>4160</v>
      </c>
      <c r="BB57" s="207">
        <v>51034</v>
      </c>
      <c r="BC57" s="207">
        <v>32180</v>
      </c>
      <c r="BD57" s="207">
        <v>279561</v>
      </c>
      <c r="BE57" s="207">
        <v>1991</v>
      </c>
      <c r="BF57" s="207">
        <v>18284</v>
      </c>
      <c r="BG57" s="207">
        <v>0</v>
      </c>
      <c r="BH57" s="207">
        <v>0</v>
      </c>
      <c r="BI57" s="207">
        <v>18284</v>
      </c>
      <c r="BJ57" s="207">
        <v>89664</v>
      </c>
      <c r="BK57" s="207">
        <v>0</v>
      </c>
      <c r="BL57" s="207">
        <v>429041</v>
      </c>
      <c r="BM57" s="207">
        <v>164259</v>
      </c>
      <c r="BN57" s="207">
        <v>3988</v>
      </c>
      <c r="BO57" s="207">
        <v>0</v>
      </c>
      <c r="BP57" s="207">
        <v>160271</v>
      </c>
      <c r="BQ57" s="207">
        <v>102008</v>
      </c>
      <c r="BR57" s="207">
        <v>6079</v>
      </c>
      <c r="BS57" s="207">
        <v>95929</v>
      </c>
      <c r="BT57" s="207">
        <v>46864</v>
      </c>
      <c r="BU57" s="207">
        <v>0</v>
      </c>
      <c r="BV57" s="207">
        <v>49065</v>
      </c>
      <c r="BW57" s="207">
        <v>402272</v>
      </c>
      <c r="BX57" s="207">
        <v>1553234</v>
      </c>
      <c r="BY57" s="207">
        <v>1074629</v>
      </c>
      <c r="BZ57" s="207">
        <v>446765</v>
      </c>
      <c r="CA57" s="207">
        <v>627864</v>
      </c>
      <c r="CB57" s="207">
        <v>228300</v>
      </c>
      <c r="CC57" s="207">
        <v>96</v>
      </c>
      <c r="CD57" s="207">
        <v>30</v>
      </c>
      <c r="CE57" s="207">
        <v>0</v>
      </c>
      <c r="CF57" s="207">
        <v>92159</v>
      </c>
      <c r="CG57" s="207">
        <v>0</v>
      </c>
      <c r="CH57" s="207">
        <v>0</v>
      </c>
      <c r="CI57" s="207">
        <v>0</v>
      </c>
      <c r="CJ57" s="207">
        <v>0</v>
      </c>
      <c r="CK57" s="207">
        <v>136015</v>
      </c>
      <c r="CL57" s="207">
        <v>0</v>
      </c>
      <c r="CM57" s="207">
        <v>0</v>
      </c>
      <c r="CN57" s="207">
        <v>136015</v>
      </c>
      <c r="CO57" s="207">
        <v>0</v>
      </c>
      <c r="CP57" s="207">
        <v>0</v>
      </c>
      <c r="CQ57" s="207">
        <v>0</v>
      </c>
      <c r="CR57" s="207">
        <v>0</v>
      </c>
      <c r="CS57" s="207">
        <v>25101312</v>
      </c>
      <c r="CT57" s="195">
        <f t="shared" si="13"/>
        <v>21886667</v>
      </c>
      <c r="CU57" s="196">
        <f t="shared" si="14"/>
        <v>87.2</v>
      </c>
      <c r="CV57" s="207">
        <v>12880881</v>
      </c>
      <c r="CW57" s="196">
        <f t="shared" si="15"/>
        <v>51.3</v>
      </c>
      <c r="CX57" s="207">
        <v>9005786</v>
      </c>
      <c r="CY57" s="196">
        <f t="shared" si="16"/>
        <v>35.900000000000006</v>
      </c>
      <c r="CZ57" s="195">
        <f t="shared" si="17"/>
        <v>3214645</v>
      </c>
      <c r="DA57" s="196">
        <f t="shared" si="18"/>
        <v>12.799999999999997</v>
      </c>
      <c r="DB57" s="207">
        <v>664945</v>
      </c>
      <c r="DC57" s="196">
        <f t="shared" si="19"/>
        <v>2.6</v>
      </c>
      <c r="DD57" s="207">
        <v>2549700</v>
      </c>
      <c r="DE57" s="196">
        <f t="shared" si="20"/>
        <v>10.199999999999998</v>
      </c>
      <c r="DF57" s="81">
        <v>15614201</v>
      </c>
      <c r="DG57" s="160">
        <v>0</v>
      </c>
      <c r="DH57" s="177">
        <v>5359669</v>
      </c>
      <c r="DI57" s="178">
        <v>5359669</v>
      </c>
      <c r="DJ57" s="160"/>
      <c r="DK57" s="163">
        <v>5845725</v>
      </c>
      <c r="DL57" s="160">
        <v>9768476</v>
      </c>
      <c r="DM57" s="160">
        <v>0</v>
      </c>
      <c r="DN57" s="160">
        <f t="shared" si="6"/>
        <v>21.35</v>
      </c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</row>
    <row r="58" spans="1:254" s="109" customFormat="1" ht="32.25" customHeight="1">
      <c r="A58" s="104" t="s">
        <v>63</v>
      </c>
      <c r="B58" s="207">
        <v>447660</v>
      </c>
      <c r="C58" s="207">
        <v>29877</v>
      </c>
      <c r="D58" s="207">
        <v>8726</v>
      </c>
      <c r="E58" s="207">
        <v>0</v>
      </c>
      <c r="F58" s="207">
        <v>0</v>
      </c>
      <c r="G58" s="207">
        <v>21151</v>
      </c>
      <c r="H58" s="207">
        <v>0</v>
      </c>
      <c r="I58" s="207">
        <v>87</v>
      </c>
      <c r="J58" s="207">
        <v>246</v>
      </c>
      <c r="K58" s="207">
        <v>145</v>
      </c>
      <c r="L58" s="207">
        <v>40926</v>
      </c>
      <c r="M58" s="207">
        <v>0</v>
      </c>
      <c r="N58" s="207">
        <v>0</v>
      </c>
      <c r="O58" s="207">
        <v>5055</v>
      </c>
      <c r="P58" s="207">
        <v>5055</v>
      </c>
      <c r="Q58" s="207">
        <v>0</v>
      </c>
      <c r="R58" s="207">
        <v>0</v>
      </c>
      <c r="S58" s="207">
        <v>1783607</v>
      </c>
      <c r="T58" s="207">
        <v>1159946</v>
      </c>
      <c r="U58" s="207">
        <v>114753</v>
      </c>
      <c r="V58" s="207">
        <v>508908</v>
      </c>
      <c r="W58" s="207">
        <v>0</v>
      </c>
      <c r="X58" s="207">
        <v>1357</v>
      </c>
      <c r="Y58" s="207">
        <v>0</v>
      </c>
      <c r="Z58" s="207">
        <v>43801</v>
      </c>
      <c r="AA58" s="207">
        <v>0</v>
      </c>
      <c r="AB58" s="207">
        <v>0</v>
      </c>
      <c r="AC58" s="207">
        <v>0</v>
      </c>
      <c r="AD58" s="207">
        <v>0</v>
      </c>
      <c r="AE58" s="207">
        <v>16828</v>
      </c>
      <c r="AF58" s="207">
        <v>26973</v>
      </c>
      <c r="AG58" s="207">
        <v>2267</v>
      </c>
      <c r="AH58" s="207">
        <v>1129</v>
      </c>
      <c r="AI58" s="207">
        <v>1138</v>
      </c>
      <c r="AJ58" s="207">
        <v>1090402</v>
      </c>
      <c r="AK58" s="207">
        <v>0</v>
      </c>
      <c r="AL58" s="207">
        <v>1460</v>
      </c>
      <c r="AM58" s="207">
        <v>33079</v>
      </c>
      <c r="AN58" s="207">
        <v>14722</v>
      </c>
      <c r="AO58" s="207">
        <v>656584</v>
      </c>
      <c r="AP58" s="207">
        <v>27275</v>
      </c>
      <c r="AQ58" s="207">
        <v>1335</v>
      </c>
      <c r="AR58" s="207">
        <v>0</v>
      </c>
      <c r="AS58" s="207">
        <v>14561</v>
      </c>
      <c r="AT58" s="207">
        <v>0</v>
      </c>
      <c r="AU58" s="207">
        <v>0</v>
      </c>
      <c r="AV58" s="207">
        <v>0</v>
      </c>
      <c r="AW58" s="207">
        <v>341386</v>
      </c>
      <c r="AX58" s="207">
        <v>10413</v>
      </c>
      <c r="AY58" s="207">
        <v>4508552</v>
      </c>
      <c r="AZ58" s="207">
        <v>3890083</v>
      </c>
      <c r="BA58" s="207">
        <v>0</v>
      </c>
      <c r="BB58" s="207">
        <v>17269</v>
      </c>
      <c r="BC58" s="207">
        <v>3346</v>
      </c>
      <c r="BD58" s="207">
        <v>507185</v>
      </c>
      <c r="BE58" s="207">
        <v>0</v>
      </c>
      <c r="BF58" s="207">
        <v>6766</v>
      </c>
      <c r="BG58" s="207">
        <v>0</v>
      </c>
      <c r="BH58" s="207">
        <v>0</v>
      </c>
      <c r="BI58" s="207">
        <v>6766</v>
      </c>
      <c r="BJ58" s="207">
        <v>18737</v>
      </c>
      <c r="BK58" s="207">
        <v>1907</v>
      </c>
      <c r="BL58" s="207">
        <v>3334873</v>
      </c>
      <c r="BM58" s="207">
        <v>618469</v>
      </c>
      <c r="BN58" s="207">
        <v>1490</v>
      </c>
      <c r="BO58" s="207">
        <v>0</v>
      </c>
      <c r="BP58" s="207">
        <v>616979</v>
      </c>
      <c r="BQ58" s="207">
        <v>36512</v>
      </c>
      <c r="BR58" s="207">
        <v>29412</v>
      </c>
      <c r="BS58" s="207">
        <v>7100</v>
      </c>
      <c r="BT58" s="207">
        <v>2105</v>
      </c>
      <c r="BU58" s="207">
        <v>4995</v>
      </c>
      <c r="BV58" s="207">
        <v>0</v>
      </c>
      <c r="BW58" s="207">
        <v>20217</v>
      </c>
      <c r="BX58" s="207">
        <v>388247</v>
      </c>
      <c r="BY58" s="207">
        <v>739556</v>
      </c>
      <c r="BZ58" s="207">
        <v>20868</v>
      </c>
      <c r="CA58" s="207">
        <v>718688</v>
      </c>
      <c r="CB58" s="207">
        <v>608684</v>
      </c>
      <c r="CC58" s="207">
        <v>5</v>
      </c>
      <c r="CD58" s="207">
        <v>0</v>
      </c>
      <c r="CE58" s="207">
        <v>0</v>
      </c>
      <c r="CF58" s="207">
        <v>150</v>
      </c>
      <c r="CG58" s="207">
        <v>14811</v>
      </c>
      <c r="CH58" s="207">
        <v>0</v>
      </c>
      <c r="CI58" s="207">
        <v>14811</v>
      </c>
      <c r="CJ58" s="207">
        <v>0</v>
      </c>
      <c r="CK58" s="207">
        <v>593718</v>
      </c>
      <c r="CL58" s="207">
        <v>0</v>
      </c>
      <c r="CM58" s="207">
        <v>0</v>
      </c>
      <c r="CN58" s="207">
        <v>593718</v>
      </c>
      <c r="CO58" s="207">
        <v>210173</v>
      </c>
      <c r="CP58" s="207">
        <v>0</v>
      </c>
      <c r="CQ58" s="207">
        <v>0</v>
      </c>
      <c r="CR58" s="207">
        <v>79373</v>
      </c>
      <c r="CS58" s="207">
        <v>9967993</v>
      </c>
      <c r="CT58" s="195">
        <f t="shared" si="13"/>
        <v>8041511</v>
      </c>
      <c r="CU58" s="196">
        <f t="shared" si="14"/>
        <v>80.7</v>
      </c>
      <c r="CV58" s="207">
        <v>6813071</v>
      </c>
      <c r="CW58" s="196">
        <f t="shared" si="15"/>
        <v>68.3</v>
      </c>
      <c r="CX58" s="207">
        <v>1228440</v>
      </c>
      <c r="CY58" s="196">
        <f t="shared" si="16"/>
        <v>12.400000000000006</v>
      </c>
      <c r="CZ58" s="195">
        <f t="shared" si="17"/>
        <v>1926482</v>
      </c>
      <c r="DA58" s="196">
        <f t="shared" si="18"/>
        <v>19.299999999999997</v>
      </c>
      <c r="DB58" s="207">
        <v>175958</v>
      </c>
      <c r="DC58" s="196">
        <f t="shared" si="19"/>
        <v>1.8</v>
      </c>
      <c r="DD58" s="207">
        <v>1750524</v>
      </c>
      <c r="DE58" s="196">
        <f t="shared" si="20"/>
        <v>17.499999999999996</v>
      </c>
      <c r="DF58" s="108">
        <v>9731180</v>
      </c>
      <c r="DG58" s="164">
        <v>0</v>
      </c>
      <c r="DH58" s="179">
        <v>2578628</v>
      </c>
      <c r="DI58" s="180">
        <v>2676614</v>
      </c>
      <c r="DJ58" s="164"/>
      <c r="DK58" s="166">
        <v>2389001</v>
      </c>
      <c r="DL58" s="164">
        <v>7342179</v>
      </c>
      <c r="DM58" s="164">
        <v>0</v>
      </c>
      <c r="DN58" s="160">
        <f t="shared" si="6"/>
        <v>25.87</v>
      </c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</row>
    <row r="59" spans="1:254" s="83" customFormat="1" ht="32.25" customHeight="1">
      <c r="A59" s="84" t="s">
        <v>64</v>
      </c>
      <c r="B59" s="207">
        <v>4264628</v>
      </c>
      <c r="C59" s="207">
        <v>61161</v>
      </c>
      <c r="D59" s="207">
        <v>17864</v>
      </c>
      <c r="E59" s="207">
        <v>0</v>
      </c>
      <c r="F59" s="207">
        <v>0</v>
      </c>
      <c r="G59" s="207">
        <v>43297</v>
      </c>
      <c r="H59" s="207">
        <v>0</v>
      </c>
      <c r="I59" s="207">
        <v>775</v>
      </c>
      <c r="J59" s="207">
        <v>2164</v>
      </c>
      <c r="K59" s="207">
        <v>1225</v>
      </c>
      <c r="L59" s="207">
        <v>224361</v>
      </c>
      <c r="M59" s="207">
        <v>0</v>
      </c>
      <c r="N59" s="207">
        <v>0</v>
      </c>
      <c r="O59" s="207">
        <v>10377</v>
      </c>
      <c r="P59" s="207">
        <v>10377</v>
      </c>
      <c r="Q59" s="207">
        <v>0</v>
      </c>
      <c r="R59" s="207">
        <v>0</v>
      </c>
      <c r="S59" s="207">
        <v>2639396</v>
      </c>
      <c r="T59" s="207">
        <v>0</v>
      </c>
      <c r="U59" s="207">
        <v>6423</v>
      </c>
      <c r="V59" s="207">
        <v>2632973</v>
      </c>
      <c r="W59" s="207">
        <v>678</v>
      </c>
      <c r="X59" s="207">
        <v>141242</v>
      </c>
      <c r="Y59" s="207">
        <v>0</v>
      </c>
      <c r="Z59" s="207">
        <v>1027</v>
      </c>
      <c r="AA59" s="207">
        <v>0</v>
      </c>
      <c r="AB59" s="207">
        <v>0</v>
      </c>
      <c r="AC59" s="207">
        <v>0</v>
      </c>
      <c r="AD59" s="207">
        <v>0</v>
      </c>
      <c r="AE59" s="207">
        <v>0</v>
      </c>
      <c r="AF59" s="207">
        <v>1027</v>
      </c>
      <c r="AG59" s="207">
        <v>1292</v>
      </c>
      <c r="AH59" s="207">
        <v>903</v>
      </c>
      <c r="AI59" s="207">
        <v>389</v>
      </c>
      <c r="AJ59" s="207">
        <v>5438818</v>
      </c>
      <c r="AK59" s="207">
        <v>0</v>
      </c>
      <c r="AL59" s="207">
        <v>19434</v>
      </c>
      <c r="AM59" s="207">
        <v>57952</v>
      </c>
      <c r="AN59" s="207">
        <v>144684</v>
      </c>
      <c r="AO59" s="207">
        <v>50528</v>
      </c>
      <c r="AP59" s="207">
        <v>4048</v>
      </c>
      <c r="AQ59" s="207">
        <v>161</v>
      </c>
      <c r="AR59" s="207">
        <v>0</v>
      </c>
      <c r="AS59" s="207">
        <v>0</v>
      </c>
      <c r="AT59" s="207">
        <v>0</v>
      </c>
      <c r="AU59" s="207">
        <v>0</v>
      </c>
      <c r="AV59" s="207">
        <v>0</v>
      </c>
      <c r="AW59" s="207">
        <v>5097610</v>
      </c>
      <c r="AX59" s="207">
        <v>0</v>
      </c>
      <c r="AY59" s="207">
        <v>6003155</v>
      </c>
      <c r="AZ59" s="207">
        <v>2502137</v>
      </c>
      <c r="BA59" s="207">
        <v>9717</v>
      </c>
      <c r="BB59" s="207">
        <v>28976</v>
      </c>
      <c r="BC59" s="207">
        <v>32108</v>
      </c>
      <c r="BD59" s="207">
        <v>126805</v>
      </c>
      <c r="BE59" s="207">
        <v>0</v>
      </c>
      <c r="BF59" s="207">
        <v>21510</v>
      </c>
      <c r="BG59" s="207">
        <v>0</v>
      </c>
      <c r="BH59" s="207">
        <v>0</v>
      </c>
      <c r="BI59" s="207">
        <v>21510</v>
      </c>
      <c r="BJ59" s="207">
        <v>2075000</v>
      </c>
      <c r="BK59" s="207">
        <v>0</v>
      </c>
      <c r="BL59" s="207">
        <v>208021</v>
      </c>
      <c r="BM59" s="207">
        <v>3501018</v>
      </c>
      <c r="BN59" s="207">
        <v>0</v>
      </c>
      <c r="BO59" s="207">
        <v>0</v>
      </c>
      <c r="BP59" s="207">
        <v>3501018</v>
      </c>
      <c r="BQ59" s="207">
        <v>100231</v>
      </c>
      <c r="BR59" s="207">
        <v>99511</v>
      </c>
      <c r="BS59" s="207">
        <v>720</v>
      </c>
      <c r="BT59" s="207">
        <v>0</v>
      </c>
      <c r="BU59" s="207">
        <v>0</v>
      </c>
      <c r="BV59" s="207">
        <v>720</v>
      </c>
      <c r="BW59" s="207">
        <v>8859</v>
      </c>
      <c r="BX59" s="207">
        <v>6526424</v>
      </c>
      <c r="BY59" s="207">
        <v>240276</v>
      </c>
      <c r="BZ59" s="207">
        <v>179808</v>
      </c>
      <c r="CA59" s="207">
        <v>60468</v>
      </c>
      <c r="CB59" s="207">
        <v>487047</v>
      </c>
      <c r="CC59" s="207">
        <v>32</v>
      </c>
      <c r="CD59" s="207">
        <v>4</v>
      </c>
      <c r="CE59" s="207">
        <v>0</v>
      </c>
      <c r="CF59" s="207">
        <v>137001</v>
      </c>
      <c r="CG59" s="207">
        <v>0</v>
      </c>
      <c r="CH59" s="207">
        <v>0</v>
      </c>
      <c r="CI59" s="207">
        <v>0</v>
      </c>
      <c r="CJ59" s="207">
        <v>0</v>
      </c>
      <c r="CK59" s="207">
        <v>350010</v>
      </c>
      <c r="CL59" s="207">
        <v>0</v>
      </c>
      <c r="CM59" s="207">
        <v>0</v>
      </c>
      <c r="CN59" s="207">
        <v>350010</v>
      </c>
      <c r="CO59" s="207">
        <v>0</v>
      </c>
      <c r="CP59" s="207">
        <v>0</v>
      </c>
      <c r="CQ59" s="207">
        <v>0</v>
      </c>
      <c r="CR59" s="207">
        <v>0</v>
      </c>
      <c r="CS59" s="207">
        <v>26155800</v>
      </c>
      <c r="CT59" s="195">
        <f t="shared" si="13"/>
        <v>21135095</v>
      </c>
      <c r="CU59" s="196">
        <f t="shared" si="14"/>
        <v>80.8</v>
      </c>
      <c r="CV59" s="207">
        <v>6049915</v>
      </c>
      <c r="CW59" s="196">
        <f t="shared" si="15"/>
        <v>23.1</v>
      </c>
      <c r="CX59" s="207">
        <v>15085180</v>
      </c>
      <c r="CY59" s="196">
        <f t="shared" si="16"/>
        <v>57.699999999999996</v>
      </c>
      <c r="CZ59" s="195">
        <f t="shared" si="17"/>
        <v>5020705</v>
      </c>
      <c r="DA59" s="196">
        <f t="shared" si="18"/>
        <v>19.200000000000003</v>
      </c>
      <c r="DB59" s="207">
        <v>449866</v>
      </c>
      <c r="DC59" s="196">
        <f t="shared" si="19"/>
        <v>1.7</v>
      </c>
      <c r="DD59" s="207">
        <v>4570839</v>
      </c>
      <c r="DE59" s="196">
        <f t="shared" si="20"/>
        <v>17.500000000000004</v>
      </c>
      <c r="DF59" s="81">
        <v>14371452</v>
      </c>
      <c r="DG59" s="160">
        <v>0</v>
      </c>
      <c r="DH59" s="177">
        <v>5980862</v>
      </c>
      <c r="DI59" s="178">
        <v>5980862</v>
      </c>
      <c r="DJ59" s="160"/>
      <c r="DK59" s="163">
        <v>5990919</v>
      </c>
      <c r="DL59" s="160">
        <v>8380533</v>
      </c>
      <c r="DM59" s="160">
        <v>0</v>
      </c>
      <c r="DN59" s="160">
        <f t="shared" si="6"/>
        <v>22.87</v>
      </c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254" s="83" customFormat="1" ht="32.25" customHeight="1">
      <c r="A60" s="84" t="s">
        <v>65</v>
      </c>
      <c r="B60" s="207">
        <v>1044618</v>
      </c>
      <c r="C60" s="207">
        <v>40059</v>
      </c>
      <c r="D60" s="207">
        <v>11700</v>
      </c>
      <c r="E60" s="207">
        <v>0</v>
      </c>
      <c r="F60" s="207">
        <v>0</v>
      </c>
      <c r="G60" s="207">
        <v>28359</v>
      </c>
      <c r="H60" s="207">
        <v>0</v>
      </c>
      <c r="I60" s="207">
        <v>319</v>
      </c>
      <c r="J60" s="207">
        <v>890</v>
      </c>
      <c r="K60" s="207">
        <v>488</v>
      </c>
      <c r="L60" s="207">
        <v>102041</v>
      </c>
      <c r="M60" s="207">
        <v>0</v>
      </c>
      <c r="N60" s="207">
        <v>0</v>
      </c>
      <c r="O60" s="207">
        <v>7061</v>
      </c>
      <c r="P60" s="207">
        <v>7061</v>
      </c>
      <c r="Q60" s="207">
        <v>0</v>
      </c>
      <c r="R60" s="207">
        <v>0</v>
      </c>
      <c r="S60" s="207">
        <v>1601181</v>
      </c>
      <c r="T60" s="207">
        <v>584265</v>
      </c>
      <c r="U60" s="207">
        <v>44468</v>
      </c>
      <c r="V60" s="207">
        <v>972448</v>
      </c>
      <c r="W60" s="207">
        <v>0</v>
      </c>
      <c r="X60" s="207">
        <v>1071</v>
      </c>
      <c r="Y60" s="207">
        <v>0</v>
      </c>
      <c r="Z60" s="207">
        <v>4945</v>
      </c>
      <c r="AA60" s="207">
        <v>139</v>
      </c>
      <c r="AB60" s="207">
        <v>139</v>
      </c>
      <c r="AC60" s="207">
        <v>0</v>
      </c>
      <c r="AD60" s="207">
        <v>0</v>
      </c>
      <c r="AE60" s="207">
        <v>3013</v>
      </c>
      <c r="AF60" s="207">
        <v>1793</v>
      </c>
      <c r="AG60" s="207">
        <v>1314</v>
      </c>
      <c r="AH60" s="207">
        <v>1054</v>
      </c>
      <c r="AI60" s="207">
        <v>260</v>
      </c>
      <c r="AJ60" s="207">
        <v>1099437</v>
      </c>
      <c r="AK60" s="207">
        <v>0</v>
      </c>
      <c r="AL60" s="207">
        <v>5136</v>
      </c>
      <c r="AM60" s="207">
        <v>51416</v>
      </c>
      <c r="AN60" s="207">
        <v>63903</v>
      </c>
      <c r="AO60" s="207">
        <v>51536</v>
      </c>
      <c r="AP60" s="207">
        <v>45646</v>
      </c>
      <c r="AQ60" s="207">
        <v>622878</v>
      </c>
      <c r="AR60" s="207">
        <v>0</v>
      </c>
      <c r="AS60" s="207">
        <v>0</v>
      </c>
      <c r="AT60" s="207">
        <v>0</v>
      </c>
      <c r="AU60" s="207">
        <v>0</v>
      </c>
      <c r="AV60" s="207">
        <v>0</v>
      </c>
      <c r="AW60" s="207">
        <v>188922</v>
      </c>
      <c r="AX60" s="207">
        <v>0</v>
      </c>
      <c r="AY60" s="207">
        <v>3176367</v>
      </c>
      <c r="AZ60" s="207">
        <v>1409522</v>
      </c>
      <c r="BA60" s="207">
        <v>2568</v>
      </c>
      <c r="BB60" s="207">
        <v>24734</v>
      </c>
      <c r="BC60" s="207">
        <v>14376</v>
      </c>
      <c r="BD60" s="207">
        <v>213471</v>
      </c>
      <c r="BE60" s="207">
        <v>0</v>
      </c>
      <c r="BF60" s="207">
        <v>12904</v>
      </c>
      <c r="BG60" s="207">
        <v>0</v>
      </c>
      <c r="BH60" s="207">
        <v>0</v>
      </c>
      <c r="BI60" s="207">
        <v>12904</v>
      </c>
      <c r="BJ60" s="207">
        <v>982000</v>
      </c>
      <c r="BK60" s="207">
        <v>0</v>
      </c>
      <c r="BL60" s="207">
        <v>159469</v>
      </c>
      <c r="BM60" s="207">
        <v>1766845</v>
      </c>
      <c r="BN60" s="207">
        <v>0</v>
      </c>
      <c r="BO60" s="207">
        <v>0</v>
      </c>
      <c r="BP60" s="207">
        <v>1766845</v>
      </c>
      <c r="BQ60" s="207">
        <v>39067</v>
      </c>
      <c r="BR60" s="207">
        <v>39047</v>
      </c>
      <c r="BS60" s="207">
        <v>20</v>
      </c>
      <c r="BT60" s="207">
        <v>0</v>
      </c>
      <c r="BU60" s="207">
        <v>0</v>
      </c>
      <c r="BV60" s="207">
        <v>20</v>
      </c>
      <c r="BW60" s="207">
        <v>8004</v>
      </c>
      <c r="BX60" s="207">
        <v>3173357</v>
      </c>
      <c r="BY60" s="207">
        <v>497375</v>
      </c>
      <c r="BZ60" s="207">
        <v>417973</v>
      </c>
      <c r="CA60" s="207">
        <v>79402</v>
      </c>
      <c r="CB60" s="207">
        <v>70305</v>
      </c>
      <c r="CC60" s="207">
        <v>0</v>
      </c>
      <c r="CD60" s="207">
        <v>5</v>
      </c>
      <c r="CE60" s="207">
        <v>0</v>
      </c>
      <c r="CF60" s="207">
        <v>20000</v>
      </c>
      <c r="CG60" s="207">
        <v>0</v>
      </c>
      <c r="CH60" s="207">
        <v>0</v>
      </c>
      <c r="CI60" s="207">
        <v>0</v>
      </c>
      <c r="CJ60" s="207">
        <v>0</v>
      </c>
      <c r="CK60" s="207">
        <v>50300</v>
      </c>
      <c r="CL60" s="207">
        <v>0</v>
      </c>
      <c r="CM60" s="207">
        <v>0</v>
      </c>
      <c r="CN60" s="207">
        <v>50300</v>
      </c>
      <c r="CO60" s="207">
        <v>0</v>
      </c>
      <c r="CP60" s="207">
        <v>0</v>
      </c>
      <c r="CQ60" s="207">
        <v>0</v>
      </c>
      <c r="CR60" s="207">
        <v>0</v>
      </c>
      <c r="CS60" s="207">
        <v>10868908</v>
      </c>
      <c r="CT60" s="195">
        <f t="shared" si="13"/>
        <v>8851691</v>
      </c>
      <c r="CU60" s="196">
        <f t="shared" si="14"/>
        <v>81.4</v>
      </c>
      <c r="CV60" s="207">
        <v>4195205</v>
      </c>
      <c r="CW60" s="196">
        <f t="shared" si="15"/>
        <v>38.6</v>
      </c>
      <c r="CX60" s="207">
        <v>4656486</v>
      </c>
      <c r="CY60" s="196">
        <f t="shared" si="16"/>
        <v>42.800000000000004</v>
      </c>
      <c r="CZ60" s="195">
        <f t="shared" si="17"/>
        <v>2017217</v>
      </c>
      <c r="DA60" s="196">
        <f t="shared" si="18"/>
        <v>18.599999999999994</v>
      </c>
      <c r="DB60" s="207">
        <v>234275</v>
      </c>
      <c r="DC60" s="196">
        <f t="shared" si="19"/>
        <v>2.2</v>
      </c>
      <c r="DD60" s="207">
        <v>1782942</v>
      </c>
      <c r="DE60" s="196">
        <f t="shared" si="20"/>
        <v>16.399999999999995</v>
      </c>
      <c r="DF60" s="81">
        <v>8254377</v>
      </c>
      <c r="DG60" s="160">
        <v>0</v>
      </c>
      <c r="DH60" s="177">
        <v>2726993</v>
      </c>
      <c r="DI60" s="178">
        <v>2726993</v>
      </c>
      <c r="DJ60" s="160"/>
      <c r="DK60" s="163">
        <v>2812879</v>
      </c>
      <c r="DL60" s="160">
        <v>5441498</v>
      </c>
      <c r="DM60" s="160">
        <v>0</v>
      </c>
      <c r="DN60" s="160">
        <f t="shared" si="6"/>
        <v>25.09</v>
      </c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</row>
    <row r="61" spans="1:254" s="83" customFormat="1" ht="32.25" customHeight="1">
      <c r="A61" s="84" t="s">
        <v>66</v>
      </c>
      <c r="B61" s="207">
        <v>508766</v>
      </c>
      <c r="C61" s="207">
        <v>117886</v>
      </c>
      <c r="D61" s="207">
        <v>34433</v>
      </c>
      <c r="E61" s="207">
        <v>0</v>
      </c>
      <c r="F61" s="207">
        <v>0</v>
      </c>
      <c r="G61" s="207">
        <v>83453</v>
      </c>
      <c r="H61" s="207">
        <v>0</v>
      </c>
      <c r="I61" s="207">
        <v>721</v>
      </c>
      <c r="J61" s="207">
        <v>2018</v>
      </c>
      <c r="K61" s="207">
        <v>1171</v>
      </c>
      <c r="L61" s="207">
        <v>309041</v>
      </c>
      <c r="M61" s="207">
        <v>0</v>
      </c>
      <c r="N61" s="207">
        <v>0</v>
      </c>
      <c r="O61" s="207">
        <v>19925</v>
      </c>
      <c r="P61" s="207">
        <v>19925</v>
      </c>
      <c r="Q61" s="207">
        <v>0</v>
      </c>
      <c r="R61" s="207">
        <v>0</v>
      </c>
      <c r="S61" s="207">
        <v>6636134</v>
      </c>
      <c r="T61" s="207">
        <v>2331179</v>
      </c>
      <c r="U61" s="207">
        <v>151679</v>
      </c>
      <c r="V61" s="207">
        <v>4153276</v>
      </c>
      <c r="W61" s="207">
        <v>877</v>
      </c>
      <c r="X61" s="207">
        <v>2359</v>
      </c>
      <c r="Y61" s="207">
        <v>0</v>
      </c>
      <c r="Z61" s="207">
        <v>12630</v>
      </c>
      <c r="AA61" s="207">
        <v>0</v>
      </c>
      <c r="AB61" s="207">
        <v>0</v>
      </c>
      <c r="AC61" s="207">
        <v>0</v>
      </c>
      <c r="AD61" s="207">
        <v>0</v>
      </c>
      <c r="AE61" s="207">
        <v>92</v>
      </c>
      <c r="AF61" s="207">
        <v>12538</v>
      </c>
      <c r="AG61" s="207">
        <v>2476</v>
      </c>
      <c r="AH61" s="207">
        <v>1592</v>
      </c>
      <c r="AI61" s="207">
        <v>884</v>
      </c>
      <c r="AJ61" s="207">
        <v>7399063</v>
      </c>
      <c r="AK61" s="207">
        <v>0</v>
      </c>
      <c r="AL61" s="207">
        <v>8340</v>
      </c>
      <c r="AM61" s="207">
        <v>133927</v>
      </c>
      <c r="AN61" s="207">
        <v>180592</v>
      </c>
      <c r="AO61" s="207">
        <v>1518245</v>
      </c>
      <c r="AP61" s="207">
        <v>34169</v>
      </c>
      <c r="AQ61" s="207">
        <v>1713437</v>
      </c>
      <c r="AR61" s="207">
        <v>0</v>
      </c>
      <c r="AS61" s="207">
        <v>255292</v>
      </c>
      <c r="AT61" s="207">
        <v>0</v>
      </c>
      <c r="AU61" s="207">
        <v>0</v>
      </c>
      <c r="AV61" s="207">
        <v>0</v>
      </c>
      <c r="AW61" s="207">
        <v>3477136</v>
      </c>
      <c r="AX61" s="207">
        <v>0</v>
      </c>
      <c r="AY61" s="207">
        <v>880068</v>
      </c>
      <c r="AZ61" s="207">
        <v>617779</v>
      </c>
      <c r="BA61" s="207">
        <v>4020</v>
      </c>
      <c r="BB61" s="207">
        <v>66963</v>
      </c>
      <c r="BC61" s="207">
        <v>39980</v>
      </c>
      <c r="BD61" s="207">
        <v>22792</v>
      </c>
      <c r="BE61" s="207">
        <v>0</v>
      </c>
      <c r="BF61" s="207">
        <v>22420</v>
      </c>
      <c r="BG61" s="207">
        <v>0</v>
      </c>
      <c r="BH61" s="207">
        <v>0</v>
      </c>
      <c r="BI61" s="207">
        <v>22420</v>
      </c>
      <c r="BJ61" s="207">
        <v>44810</v>
      </c>
      <c r="BK61" s="207">
        <v>0</v>
      </c>
      <c r="BL61" s="207">
        <v>416794</v>
      </c>
      <c r="BM61" s="207">
        <v>262289</v>
      </c>
      <c r="BN61" s="207">
        <v>6153</v>
      </c>
      <c r="BO61" s="207">
        <v>0</v>
      </c>
      <c r="BP61" s="207">
        <v>256136</v>
      </c>
      <c r="BQ61" s="207">
        <v>4865</v>
      </c>
      <c r="BR61" s="207">
        <v>4813</v>
      </c>
      <c r="BS61" s="207">
        <v>52</v>
      </c>
      <c r="BT61" s="207">
        <v>0</v>
      </c>
      <c r="BU61" s="207">
        <v>0</v>
      </c>
      <c r="BV61" s="207">
        <v>52</v>
      </c>
      <c r="BW61" s="207">
        <v>30029</v>
      </c>
      <c r="BX61" s="207">
        <v>2911854</v>
      </c>
      <c r="BY61" s="207">
        <v>666026</v>
      </c>
      <c r="BZ61" s="207">
        <v>439340</v>
      </c>
      <c r="CA61" s="207">
        <v>226686</v>
      </c>
      <c r="CB61" s="207">
        <v>568390</v>
      </c>
      <c r="CC61" s="207">
        <v>185</v>
      </c>
      <c r="CD61" s="207">
        <v>18</v>
      </c>
      <c r="CE61" s="207">
        <v>0</v>
      </c>
      <c r="CF61" s="207">
        <v>51731</v>
      </c>
      <c r="CG61" s="207">
        <v>0</v>
      </c>
      <c r="CH61" s="207">
        <v>0</v>
      </c>
      <c r="CI61" s="207">
        <v>0</v>
      </c>
      <c r="CJ61" s="207">
        <v>0</v>
      </c>
      <c r="CK61" s="207">
        <v>516456</v>
      </c>
      <c r="CL61" s="207">
        <v>0</v>
      </c>
      <c r="CM61" s="207">
        <v>0</v>
      </c>
      <c r="CN61" s="207">
        <v>516456</v>
      </c>
      <c r="CO61" s="207">
        <v>0</v>
      </c>
      <c r="CP61" s="207">
        <v>0</v>
      </c>
      <c r="CQ61" s="207">
        <v>0</v>
      </c>
      <c r="CR61" s="207">
        <v>0</v>
      </c>
      <c r="CS61" s="207">
        <v>20076325</v>
      </c>
      <c r="CT61" s="195">
        <f t="shared" si="13"/>
        <v>16100656</v>
      </c>
      <c r="CU61" s="196">
        <f t="shared" si="14"/>
        <v>80.2</v>
      </c>
      <c r="CV61" s="207">
        <v>10386293</v>
      </c>
      <c r="CW61" s="196">
        <f t="shared" si="15"/>
        <v>51.7</v>
      </c>
      <c r="CX61" s="207">
        <v>5714363</v>
      </c>
      <c r="CY61" s="196">
        <f t="shared" si="16"/>
        <v>28.5</v>
      </c>
      <c r="CZ61" s="195">
        <f t="shared" si="17"/>
        <v>3975669</v>
      </c>
      <c r="DA61" s="196">
        <f t="shared" si="18"/>
        <v>19.799999999999997</v>
      </c>
      <c r="DB61" s="207">
        <v>674970</v>
      </c>
      <c r="DC61" s="196">
        <f t="shared" si="19"/>
        <v>3.4</v>
      </c>
      <c r="DD61" s="207">
        <v>3300699</v>
      </c>
      <c r="DE61" s="196">
        <f t="shared" si="20"/>
        <v>16.4</v>
      </c>
      <c r="DF61" s="81">
        <v>14052335</v>
      </c>
      <c r="DG61" s="160">
        <v>0</v>
      </c>
      <c r="DH61" s="177">
        <v>6686152</v>
      </c>
      <c r="DI61" s="178">
        <v>6686152</v>
      </c>
      <c r="DJ61" s="160"/>
      <c r="DK61" s="163">
        <v>3759834</v>
      </c>
      <c r="DL61" s="160">
        <v>10292501</v>
      </c>
      <c r="DM61" s="160">
        <v>0</v>
      </c>
      <c r="DN61" s="160">
        <f t="shared" si="6"/>
        <v>33.3</v>
      </c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</row>
    <row r="62" spans="1:254" s="83" customFormat="1" ht="32.25" customHeight="1">
      <c r="A62" s="84" t="s">
        <v>67</v>
      </c>
      <c r="B62" s="207">
        <v>127668</v>
      </c>
      <c r="C62" s="207">
        <v>18680</v>
      </c>
      <c r="D62" s="207">
        <v>5456</v>
      </c>
      <c r="E62" s="207">
        <v>0</v>
      </c>
      <c r="F62" s="207">
        <v>0</v>
      </c>
      <c r="G62" s="207">
        <v>13224</v>
      </c>
      <c r="H62" s="207">
        <v>0</v>
      </c>
      <c r="I62" s="207">
        <v>136</v>
      </c>
      <c r="J62" s="207">
        <v>392</v>
      </c>
      <c r="K62" s="207">
        <v>280</v>
      </c>
      <c r="L62" s="207">
        <v>21037</v>
      </c>
      <c r="M62" s="207">
        <v>0</v>
      </c>
      <c r="N62" s="207">
        <v>0</v>
      </c>
      <c r="O62" s="207">
        <v>3161</v>
      </c>
      <c r="P62" s="207">
        <v>3161</v>
      </c>
      <c r="Q62" s="207">
        <v>0</v>
      </c>
      <c r="R62" s="207">
        <v>0</v>
      </c>
      <c r="S62" s="207">
        <v>1755333</v>
      </c>
      <c r="T62" s="207">
        <v>818531</v>
      </c>
      <c r="U62" s="207">
        <v>76664</v>
      </c>
      <c r="V62" s="207">
        <v>860138</v>
      </c>
      <c r="W62" s="207">
        <v>0</v>
      </c>
      <c r="X62" s="207">
        <v>14511</v>
      </c>
      <c r="Y62" s="207">
        <v>0</v>
      </c>
      <c r="Z62" s="207">
        <v>23158</v>
      </c>
      <c r="AA62" s="207">
        <v>435</v>
      </c>
      <c r="AB62" s="207">
        <v>435</v>
      </c>
      <c r="AC62" s="207">
        <v>0</v>
      </c>
      <c r="AD62" s="207">
        <v>0</v>
      </c>
      <c r="AE62" s="207">
        <v>20355</v>
      </c>
      <c r="AF62" s="207">
        <v>2368</v>
      </c>
      <c r="AG62" s="207">
        <v>377</v>
      </c>
      <c r="AH62" s="207">
        <v>309</v>
      </c>
      <c r="AI62" s="207">
        <v>68</v>
      </c>
      <c r="AJ62" s="207">
        <v>2645274</v>
      </c>
      <c r="AK62" s="207">
        <v>0</v>
      </c>
      <c r="AL62" s="207">
        <v>0</v>
      </c>
      <c r="AM62" s="207">
        <v>17956</v>
      </c>
      <c r="AN62" s="207">
        <v>13381</v>
      </c>
      <c r="AO62" s="207">
        <v>473831</v>
      </c>
      <c r="AP62" s="207">
        <v>77007</v>
      </c>
      <c r="AQ62" s="207">
        <v>1277266</v>
      </c>
      <c r="AR62" s="207">
        <v>0</v>
      </c>
      <c r="AS62" s="207">
        <v>37590</v>
      </c>
      <c r="AT62" s="207">
        <v>0</v>
      </c>
      <c r="AU62" s="207">
        <v>0</v>
      </c>
      <c r="AV62" s="207">
        <v>0</v>
      </c>
      <c r="AW62" s="207">
        <v>748243</v>
      </c>
      <c r="AX62" s="207">
        <v>0</v>
      </c>
      <c r="AY62" s="207">
        <v>398788</v>
      </c>
      <c r="AZ62" s="207">
        <v>255324</v>
      </c>
      <c r="BA62" s="207">
        <v>0</v>
      </c>
      <c r="BB62" s="207">
        <v>8978</v>
      </c>
      <c r="BC62" s="207">
        <v>2880</v>
      </c>
      <c r="BD62" s="207">
        <v>0</v>
      </c>
      <c r="BE62" s="207">
        <v>39035</v>
      </c>
      <c r="BF62" s="207">
        <v>3665</v>
      </c>
      <c r="BG62" s="207">
        <v>0</v>
      </c>
      <c r="BH62" s="207">
        <v>0</v>
      </c>
      <c r="BI62" s="207">
        <v>3665</v>
      </c>
      <c r="BJ62" s="207">
        <v>42226</v>
      </c>
      <c r="BK62" s="207">
        <v>0</v>
      </c>
      <c r="BL62" s="207">
        <v>158540</v>
      </c>
      <c r="BM62" s="207">
        <v>143464</v>
      </c>
      <c r="BN62" s="207">
        <v>127052</v>
      </c>
      <c r="BO62" s="207">
        <v>0</v>
      </c>
      <c r="BP62" s="207">
        <v>16412</v>
      </c>
      <c r="BQ62" s="207">
        <v>9861</v>
      </c>
      <c r="BR62" s="207">
        <v>6801</v>
      </c>
      <c r="BS62" s="207">
        <v>3060</v>
      </c>
      <c r="BT62" s="207">
        <v>48</v>
      </c>
      <c r="BU62" s="207">
        <v>0</v>
      </c>
      <c r="BV62" s="207">
        <v>3012</v>
      </c>
      <c r="BW62" s="207">
        <v>8224</v>
      </c>
      <c r="BX62" s="207">
        <v>2825434</v>
      </c>
      <c r="BY62" s="207">
        <v>874973</v>
      </c>
      <c r="BZ62" s="207">
        <v>79916</v>
      </c>
      <c r="CA62" s="207">
        <v>795057</v>
      </c>
      <c r="CB62" s="207">
        <v>110860</v>
      </c>
      <c r="CC62" s="207">
        <v>0</v>
      </c>
      <c r="CD62" s="207">
        <v>0</v>
      </c>
      <c r="CE62" s="207">
        <v>0</v>
      </c>
      <c r="CF62" s="207">
        <v>10180</v>
      </c>
      <c r="CG62" s="207">
        <v>0</v>
      </c>
      <c r="CH62" s="207">
        <v>0</v>
      </c>
      <c r="CI62" s="207">
        <v>0</v>
      </c>
      <c r="CJ62" s="207">
        <v>0</v>
      </c>
      <c r="CK62" s="207">
        <v>100680</v>
      </c>
      <c r="CL62" s="207">
        <v>0</v>
      </c>
      <c r="CM62" s="207">
        <v>0</v>
      </c>
      <c r="CN62" s="207">
        <v>100680</v>
      </c>
      <c r="CO62" s="207">
        <v>56100</v>
      </c>
      <c r="CP62" s="207">
        <v>0</v>
      </c>
      <c r="CQ62" s="207">
        <v>0</v>
      </c>
      <c r="CR62" s="207">
        <v>0</v>
      </c>
      <c r="CS62" s="207">
        <v>8894523</v>
      </c>
      <c r="CT62" s="195">
        <f t="shared" si="13"/>
        <v>7819948</v>
      </c>
      <c r="CU62" s="196">
        <f t="shared" si="14"/>
        <v>87.9</v>
      </c>
      <c r="CV62" s="207">
        <v>5493194</v>
      </c>
      <c r="CW62" s="196">
        <f t="shared" si="15"/>
        <v>61.8</v>
      </c>
      <c r="CX62" s="207">
        <v>2326754</v>
      </c>
      <c r="CY62" s="196">
        <f t="shared" si="16"/>
        <v>26.10000000000001</v>
      </c>
      <c r="CZ62" s="195">
        <f t="shared" si="17"/>
        <v>1074575</v>
      </c>
      <c r="DA62" s="196">
        <f t="shared" si="18"/>
        <v>12.099999999999994</v>
      </c>
      <c r="DB62" s="207">
        <v>61985</v>
      </c>
      <c r="DC62" s="196">
        <f t="shared" si="19"/>
        <v>0.7</v>
      </c>
      <c r="DD62" s="207">
        <v>1012590</v>
      </c>
      <c r="DE62" s="196">
        <f t="shared" si="20"/>
        <v>11.399999999999995</v>
      </c>
      <c r="DF62" s="81">
        <v>6933543</v>
      </c>
      <c r="DG62" s="160">
        <v>0</v>
      </c>
      <c r="DH62" s="177">
        <v>1928639</v>
      </c>
      <c r="DI62" s="178">
        <v>1928639</v>
      </c>
      <c r="DJ62" s="160"/>
      <c r="DK62" s="163">
        <v>2436187</v>
      </c>
      <c r="DL62" s="160">
        <v>4497356</v>
      </c>
      <c r="DM62" s="160">
        <v>0</v>
      </c>
      <c r="DN62" s="160">
        <f t="shared" si="6"/>
        <v>21.68</v>
      </c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</row>
    <row r="63" spans="1:254" s="109" customFormat="1" ht="32.25" customHeight="1">
      <c r="A63" s="104" t="s">
        <v>68</v>
      </c>
      <c r="B63" s="207">
        <v>2097369</v>
      </c>
      <c r="C63" s="207">
        <v>83590</v>
      </c>
      <c r="D63" s="207">
        <v>14553</v>
      </c>
      <c r="E63" s="207">
        <v>0</v>
      </c>
      <c r="F63" s="207">
        <v>33762</v>
      </c>
      <c r="G63" s="207">
        <v>35275</v>
      </c>
      <c r="H63" s="207">
        <v>0</v>
      </c>
      <c r="I63" s="207">
        <v>768</v>
      </c>
      <c r="J63" s="207">
        <v>2138</v>
      </c>
      <c r="K63" s="207">
        <v>1158</v>
      </c>
      <c r="L63" s="207">
        <v>127726</v>
      </c>
      <c r="M63" s="207">
        <v>0</v>
      </c>
      <c r="N63" s="207">
        <v>0</v>
      </c>
      <c r="O63" s="207">
        <v>8455</v>
      </c>
      <c r="P63" s="207">
        <v>8455</v>
      </c>
      <c r="Q63" s="207">
        <v>0</v>
      </c>
      <c r="R63" s="207">
        <v>0</v>
      </c>
      <c r="S63" s="207">
        <v>1239935</v>
      </c>
      <c r="T63" s="207">
        <v>407937</v>
      </c>
      <c r="U63" s="207">
        <v>65891</v>
      </c>
      <c r="V63" s="207">
        <v>766107</v>
      </c>
      <c r="W63" s="207">
        <v>1184</v>
      </c>
      <c r="X63" s="207">
        <v>788</v>
      </c>
      <c r="Y63" s="207">
        <v>0</v>
      </c>
      <c r="Z63" s="207">
        <v>137245</v>
      </c>
      <c r="AA63" s="207">
        <v>0</v>
      </c>
      <c r="AB63" s="207">
        <v>0</v>
      </c>
      <c r="AC63" s="207">
        <v>0</v>
      </c>
      <c r="AD63" s="207">
        <v>61777</v>
      </c>
      <c r="AE63" s="207">
        <v>66602</v>
      </c>
      <c r="AF63" s="207">
        <v>8866</v>
      </c>
      <c r="AG63" s="207">
        <v>5110</v>
      </c>
      <c r="AH63" s="207">
        <v>1977</v>
      </c>
      <c r="AI63" s="207">
        <v>3133</v>
      </c>
      <c r="AJ63" s="207">
        <v>1258628</v>
      </c>
      <c r="AK63" s="207">
        <v>0</v>
      </c>
      <c r="AL63" s="207">
        <v>6210</v>
      </c>
      <c r="AM63" s="207">
        <v>50483</v>
      </c>
      <c r="AN63" s="207">
        <v>89775</v>
      </c>
      <c r="AO63" s="207">
        <v>4286</v>
      </c>
      <c r="AP63" s="207">
        <v>206707</v>
      </c>
      <c r="AQ63" s="207">
        <v>22256</v>
      </c>
      <c r="AR63" s="207">
        <v>522</v>
      </c>
      <c r="AS63" s="207">
        <v>301167</v>
      </c>
      <c r="AT63" s="207">
        <v>0</v>
      </c>
      <c r="AU63" s="207">
        <v>0</v>
      </c>
      <c r="AV63" s="207">
        <v>253497</v>
      </c>
      <c r="AW63" s="207">
        <v>323725</v>
      </c>
      <c r="AX63" s="207">
        <v>0</v>
      </c>
      <c r="AY63" s="207">
        <v>452841</v>
      </c>
      <c r="AZ63" s="207">
        <v>332691</v>
      </c>
      <c r="BA63" s="207">
        <v>940</v>
      </c>
      <c r="BB63" s="207">
        <v>25234</v>
      </c>
      <c r="BC63" s="207">
        <v>19557</v>
      </c>
      <c r="BD63" s="207">
        <v>14614</v>
      </c>
      <c r="BE63" s="207">
        <v>160842</v>
      </c>
      <c r="BF63" s="207">
        <v>7221</v>
      </c>
      <c r="BG63" s="207">
        <v>0</v>
      </c>
      <c r="BH63" s="207">
        <v>0</v>
      </c>
      <c r="BI63" s="207">
        <v>7221</v>
      </c>
      <c r="BJ63" s="207">
        <v>0</v>
      </c>
      <c r="BK63" s="207">
        <v>0</v>
      </c>
      <c r="BL63" s="207">
        <v>104283</v>
      </c>
      <c r="BM63" s="207">
        <v>120150</v>
      </c>
      <c r="BN63" s="207">
        <v>0</v>
      </c>
      <c r="BO63" s="207">
        <v>0</v>
      </c>
      <c r="BP63" s="207">
        <v>120150</v>
      </c>
      <c r="BQ63" s="207">
        <v>96513</v>
      </c>
      <c r="BR63" s="207">
        <v>21399</v>
      </c>
      <c r="BS63" s="207">
        <v>75114</v>
      </c>
      <c r="BT63" s="207">
        <v>75057</v>
      </c>
      <c r="BU63" s="207">
        <v>0</v>
      </c>
      <c r="BV63" s="207">
        <v>57</v>
      </c>
      <c r="BW63" s="207">
        <v>5728</v>
      </c>
      <c r="BX63" s="207">
        <v>6325047</v>
      </c>
      <c r="BY63" s="207">
        <v>558309</v>
      </c>
      <c r="BZ63" s="207">
        <v>361952</v>
      </c>
      <c r="CA63" s="207">
        <v>196357</v>
      </c>
      <c r="CB63" s="207">
        <v>282237</v>
      </c>
      <c r="CC63" s="207">
        <v>290</v>
      </c>
      <c r="CD63" s="207">
        <v>71</v>
      </c>
      <c r="CE63" s="207">
        <v>0</v>
      </c>
      <c r="CF63" s="207">
        <v>64958</v>
      </c>
      <c r="CG63" s="207">
        <v>120021</v>
      </c>
      <c r="CH63" s="207">
        <v>120021</v>
      </c>
      <c r="CI63" s="207">
        <v>0</v>
      </c>
      <c r="CJ63" s="207">
        <v>0</v>
      </c>
      <c r="CK63" s="207">
        <v>96897</v>
      </c>
      <c r="CL63" s="207">
        <v>0</v>
      </c>
      <c r="CM63" s="207">
        <v>0</v>
      </c>
      <c r="CN63" s="207">
        <v>96897</v>
      </c>
      <c r="CO63" s="207">
        <v>456800</v>
      </c>
      <c r="CP63" s="207">
        <v>0</v>
      </c>
      <c r="CQ63" s="207">
        <v>0</v>
      </c>
      <c r="CR63" s="207">
        <v>185000</v>
      </c>
      <c r="CS63" s="207">
        <v>13146527</v>
      </c>
      <c r="CT63" s="195">
        <f t="shared" si="13"/>
        <v>9853065</v>
      </c>
      <c r="CU63" s="196">
        <f t="shared" si="14"/>
        <v>74.9</v>
      </c>
      <c r="CV63" s="207">
        <v>8151015</v>
      </c>
      <c r="CW63" s="196">
        <f t="shared" si="15"/>
        <v>62</v>
      </c>
      <c r="CX63" s="207">
        <v>1702050</v>
      </c>
      <c r="CY63" s="196">
        <f t="shared" si="16"/>
        <v>12.900000000000006</v>
      </c>
      <c r="CZ63" s="195">
        <f t="shared" si="17"/>
        <v>3293462</v>
      </c>
      <c r="DA63" s="196">
        <f t="shared" si="18"/>
        <v>25.099999999999994</v>
      </c>
      <c r="DB63" s="207">
        <v>342342</v>
      </c>
      <c r="DC63" s="196">
        <f t="shared" si="19"/>
        <v>2.6</v>
      </c>
      <c r="DD63" s="207">
        <v>2951120</v>
      </c>
      <c r="DE63" s="196">
        <f t="shared" si="20"/>
        <v>22.499999999999993</v>
      </c>
      <c r="DF63" s="108">
        <v>14392160</v>
      </c>
      <c r="DG63" s="164">
        <v>0</v>
      </c>
      <c r="DH63" s="179">
        <v>5066527</v>
      </c>
      <c r="DI63" s="180">
        <v>5291520</v>
      </c>
      <c r="DJ63" s="164"/>
      <c r="DK63" s="166">
        <v>8610244</v>
      </c>
      <c r="DL63" s="164">
        <v>5781916</v>
      </c>
      <c r="DM63" s="164">
        <v>0</v>
      </c>
      <c r="DN63" s="160">
        <f t="shared" si="6"/>
        <v>38.54</v>
      </c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</row>
    <row r="64" spans="1:254" s="83" customFormat="1" ht="32.25" customHeight="1" thickBot="1">
      <c r="A64" s="84" t="s">
        <v>69</v>
      </c>
      <c r="B64" s="208">
        <v>411545</v>
      </c>
      <c r="C64" s="208">
        <v>67998</v>
      </c>
      <c r="D64" s="208">
        <v>19861</v>
      </c>
      <c r="E64" s="208">
        <v>0</v>
      </c>
      <c r="F64" s="208">
        <v>0</v>
      </c>
      <c r="G64" s="208">
        <v>48137</v>
      </c>
      <c r="H64" s="208">
        <v>0</v>
      </c>
      <c r="I64" s="208">
        <v>228</v>
      </c>
      <c r="J64" s="208">
        <v>642</v>
      </c>
      <c r="K64" s="208">
        <v>370</v>
      </c>
      <c r="L64" s="208">
        <v>89966</v>
      </c>
      <c r="M64" s="208">
        <v>0</v>
      </c>
      <c r="N64" s="208">
        <v>0</v>
      </c>
      <c r="O64" s="208">
        <v>11520</v>
      </c>
      <c r="P64" s="208">
        <v>11520</v>
      </c>
      <c r="Q64" s="208">
        <v>0</v>
      </c>
      <c r="R64" s="208">
        <v>0</v>
      </c>
      <c r="S64" s="208">
        <v>2677892</v>
      </c>
      <c r="T64" s="208">
        <v>1723225</v>
      </c>
      <c r="U64" s="208">
        <v>205085</v>
      </c>
      <c r="V64" s="208">
        <v>749582</v>
      </c>
      <c r="W64" s="208">
        <v>1000</v>
      </c>
      <c r="X64" s="208">
        <v>60247</v>
      </c>
      <c r="Y64" s="208">
        <v>0</v>
      </c>
      <c r="Z64" s="208">
        <v>23019</v>
      </c>
      <c r="AA64" s="208">
        <v>0</v>
      </c>
      <c r="AB64" s="208">
        <v>0</v>
      </c>
      <c r="AC64" s="208">
        <v>0</v>
      </c>
      <c r="AD64" s="208">
        <v>0</v>
      </c>
      <c r="AE64" s="208">
        <v>7118</v>
      </c>
      <c r="AF64" s="208">
        <v>15901</v>
      </c>
      <c r="AG64" s="208">
        <v>6744</v>
      </c>
      <c r="AH64" s="208">
        <v>2409</v>
      </c>
      <c r="AI64" s="208">
        <v>4335</v>
      </c>
      <c r="AJ64" s="208">
        <v>3931423</v>
      </c>
      <c r="AK64" s="208">
        <v>0</v>
      </c>
      <c r="AL64" s="208">
        <v>13731</v>
      </c>
      <c r="AM64" s="208">
        <v>59642</v>
      </c>
      <c r="AN64" s="208">
        <v>67834</v>
      </c>
      <c r="AO64" s="208">
        <v>999514</v>
      </c>
      <c r="AP64" s="208">
        <v>161744</v>
      </c>
      <c r="AQ64" s="208">
        <v>152</v>
      </c>
      <c r="AR64" s="208">
        <v>0</v>
      </c>
      <c r="AS64" s="208">
        <v>231</v>
      </c>
      <c r="AT64" s="208">
        <v>0</v>
      </c>
      <c r="AU64" s="208">
        <v>0</v>
      </c>
      <c r="AV64" s="208">
        <v>0</v>
      </c>
      <c r="AW64" s="208">
        <v>2628575</v>
      </c>
      <c r="AX64" s="208">
        <v>0</v>
      </c>
      <c r="AY64" s="208">
        <v>1151461</v>
      </c>
      <c r="AZ64" s="208">
        <v>833254</v>
      </c>
      <c r="BA64" s="208">
        <v>4439</v>
      </c>
      <c r="BB64" s="208">
        <v>29821</v>
      </c>
      <c r="BC64" s="208">
        <v>14533</v>
      </c>
      <c r="BD64" s="208">
        <v>247669</v>
      </c>
      <c r="BE64" s="208">
        <v>92830</v>
      </c>
      <c r="BF64" s="208">
        <v>11859</v>
      </c>
      <c r="BG64" s="208">
        <v>0</v>
      </c>
      <c r="BH64" s="208">
        <v>0</v>
      </c>
      <c r="BI64" s="208">
        <v>11859</v>
      </c>
      <c r="BJ64" s="208">
        <v>5226</v>
      </c>
      <c r="BK64" s="208">
        <v>0</v>
      </c>
      <c r="BL64" s="208">
        <v>426877</v>
      </c>
      <c r="BM64" s="208">
        <v>318207</v>
      </c>
      <c r="BN64" s="208">
        <v>5165</v>
      </c>
      <c r="BO64" s="208">
        <v>0</v>
      </c>
      <c r="BP64" s="208">
        <v>313042</v>
      </c>
      <c r="BQ64" s="208">
        <v>71124</v>
      </c>
      <c r="BR64" s="208">
        <v>26639</v>
      </c>
      <c r="BS64" s="208">
        <v>44485</v>
      </c>
      <c r="BT64" s="208">
        <v>6751</v>
      </c>
      <c r="BU64" s="208">
        <v>0</v>
      </c>
      <c r="BV64" s="208">
        <v>37734</v>
      </c>
      <c r="BW64" s="208">
        <v>291341</v>
      </c>
      <c r="BX64" s="208">
        <v>1279041</v>
      </c>
      <c r="BY64" s="208">
        <v>499851</v>
      </c>
      <c r="BZ64" s="208">
        <v>290098</v>
      </c>
      <c r="CA64" s="208">
        <v>209753</v>
      </c>
      <c r="CB64" s="208">
        <v>170907</v>
      </c>
      <c r="CC64" s="208">
        <v>256</v>
      </c>
      <c r="CD64" s="208">
        <v>12</v>
      </c>
      <c r="CE64" s="208">
        <v>0</v>
      </c>
      <c r="CF64" s="208">
        <v>124545</v>
      </c>
      <c r="CG64" s="208">
        <v>2575</v>
      </c>
      <c r="CH64" s="208">
        <v>2575</v>
      </c>
      <c r="CI64" s="208">
        <v>0</v>
      </c>
      <c r="CJ64" s="208">
        <v>0</v>
      </c>
      <c r="CK64" s="208">
        <v>43519</v>
      </c>
      <c r="CL64" s="208">
        <v>0</v>
      </c>
      <c r="CM64" s="208">
        <v>0</v>
      </c>
      <c r="CN64" s="208">
        <v>43519</v>
      </c>
      <c r="CO64" s="208">
        <v>367026</v>
      </c>
      <c r="CP64" s="208">
        <v>0</v>
      </c>
      <c r="CQ64" s="208">
        <v>0</v>
      </c>
      <c r="CR64" s="208">
        <v>97026</v>
      </c>
      <c r="CS64" s="208">
        <v>11113392</v>
      </c>
      <c r="CT64" s="198">
        <f>SUM(CV64,CX64)</f>
        <v>8476546</v>
      </c>
      <c r="CU64" s="199">
        <f t="shared" si="14"/>
        <v>76.3</v>
      </c>
      <c r="CV64" s="208">
        <v>6273539</v>
      </c>
      <c r="CW64" s="199">
        <f t="shared" si="15"/>
        <v>56.5</v>
      </c>
      <c r="CX64" s="208">
        <v>2203007</v>
      </c>
      <c r="CY64" s="199">
        <f t="shared" si="16"/>
        <v>19.799999999999997</v>
      </c>
      <c r="CZ64" s="198">
        <f t="shared" si="17"/>
        <v>2636846</v>
      </c>
      <c r="DA64" s="199">
        <f t="shared" si="18"/>
        <v>23.700000000000003</v>
      </c>
      <c r="DB64" s="208">
        <v>327530</v>
      </c>
      <c r="DC64" s="199">
        <f t="shared" si="19"/>
        <v>2.9</v>
      </c>
      <c r="DD64" s="208">
        <v>2309316</v>
      </c>
      <c r="DE64" s="199">
        <f t="shared" si="20"/>
        <v>20.800000000000004</v>
      </c>
      <c r="DF64" s="81">
        <v>9178870</v>
      </c>
      <c r="DG64" s="160">
        <v>0</v>
      </c>
      <c r="DH64" s="186">
        <v>3401886</v>
      </c>
      <c r="DI64" s="187">
        <v>3544635</v>
      </c>
      <c r="DJ64" s="160"/>
      <c r="DK64" s="163">
        <v>2393711</v>
      </c>
      <c r="DL64" s="160">
        <v>6785159</v>
      </c>
      <c r="DM64" s="160">
        <v>0</v>
      </c>
      <c r="DN64" s="160">
        <f t="shared" si="6"/>
        <v>30.61</v>
      </c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</row>
    <row r="65" spans="1:254" s="83" customFormat="1" ht="32.25" customHeight="1" thickBot="1" thickTop="1">
      <c r="A65" s="200" t="s">
        <v>70</v>
      </c>
      <c r="B65" s="102">
        <f aca="true" t="shared" si="21" ref="B65:R65">SUM(B19:B64)</f>
        <v>52676795</v>
      </c>
      <c r="C65" s="102">
        <f t="shared" si="21"/>
        <v>2822404</v>
      </c>
      <c r="D65" s="102">
        <f t="shared" si="21"/>
        <v>811900</v>
      </c>
      <c r="E65" s="102">
        <f t="shared" si="21"/>
        <v>0</v>
      </c>
      <c r="F65" s="102">
        <f t="shared" si="21"/>
        <v>33762</v>
      </c>
      <c r="G65" s="102">
        <f t="shared" si="21"/>
        <v>1967775</v>
      </c>
      <c r="H65" s="102">
        <f t="shared" si="21"/>
        <v>8967</v>
      </c>
      <c r="I65" s="102">
        <f t="shared" si="21"/>
        <v>35471</v>
      </c>
      <c r="J65" s="102">
        <f t="shared" si="21"/>
        <v>98664</v>
      </c>
      <c r="K65" s="102">
        <f t="shared" si="21"/>
        <v>52910</v>
      </c>
      <c r="L65" s="102">
        <f t="shared" si="21"/>
        <v>6664081</v>
      </c>
      <c r="M65" s="102">
        <f t="shared" si="21"/>
        <v>203997</v>
      </c>
      <c r="N65" s="102">
        <f t="shared" si="21"/>
        <v>0</v>
      </c>
      <c r="O65" s="102">
        <f t="shared" si="21"/>
        <v>473937</v>
      </c>
      <c r="P65" s="102">
        <f t="shared" si="21"/>
        <v>473937</v>
      </c>
      <c r="Q65" s="102">
        <f t="shared" si="21"/>
        <v>0</v>
      </c>
      <c r="R65" s="102">
        <f t="shared" si="21"/>
        <v>0</v>
      </c>
      <c r="S65" s="173">
        <f aca="true" t="shared" si="22" ref="S65:AV65">SUM(S19:S64)</f>
        <v>106191087</v>
      </c>
      <c r="T65" s="173">
        <f t="shared" si="22"/>
        <v>74994499</v>
      </c>
      <c r="U65" s="173">
        <f t="shared" si="22"/>
        <v>7390792</v>
      </c>
      <c r="V65" s="173">
        <f>SUM(V19:V64)</f>
        <v>23805796</v>
      </c>
      <c r="W65" s="173">
        <f t="shared" si="22"/>
        <v>45826</v>
      </c>
      <c r="X65" s="173">
        <f t="shared" si="22"/>
        <v>1370158</v>
      </c>
      <c r="Y65" s="173">
        <f t="shared" si="22"/>
        <v>387742</v>
      </c>
      <c r="Z65" s="174">
        <f t="shared" si="22"/>
        <v>3002423</v>
      </c>
      <c r="AA65" s="173">
        <f t="shared" si="22"/>
        <v>117064</v>
      </c>
      <c r="AB65" s="173">
        <f t="shared" si="22"/>
        <v>115196</v>
      </c>
      <c r="AC65" s="173">
        <f t="shared" si="22"/>
        <v>1868</v>
      </c>
      <c r="AD65" s="173">
        <f t="shared" si="22"/>
        <v>659121</v>
      </c>
      <c r="AE65" s="173">
        <f t="shared" si="22"/>
        <v>1356257</v>
      </c>
      <c r="AF65" s="173">
        <f t="shared" si="22"/>
        <v>869981</v>
      </c>
      <c r="AG65" s="173">
        <f t="shared" si="22"/>
        <v>282105</v>
      </c>
      <c r="AH65" s="173">
        <f t="shared" si="22"/>
        <v>105380</v>
      </c>
      <c r="AI65" s="173">
        <f t="shared" si="22"/>
        <v>176725</v>
      </c>
      <c r="AJ65" s="173">
        <f t="shared" si="22"/>
        <v>63678106</v>
      </c>
      <c r="AK65" s="173">
        <f t="shared" si="22"/>
        <v>0</v>
      </c>
      <c r="AL65" s="173">
        <f t="shared" si="22"/>
        <v>895734</v>
      </c>
      <c r="AM65" s="173">
        <f>SUM(AM19:AM64)</f>
        <v>3100179</v>
      </c>
      <c r="AN65" s="173">
        <f>SUM(AN19:AN64)</f>
        <v>4116955</v>
      </c>
      <c r="AO65" s="173">
        <f t="shared" si="22"/>
        <v>11075073</v>
      </c>
      <c r="AP65" s="173">
        <f t="shared" si="22"/>
        <v>2303533</v>
      </c>
      <c r="AQ65" s="173">
        <f t="shared" si="22"/>
        <v>6488417</v>
      </c>
      <c r="AR65" s="173">
        <f t="shared" si="22"/>
        <v>522</v>
      </c>
      <c r="AS65" s="173">
        <f t="shared" si="22"/>
        <v>4568250</v>
      </c>
      <c r="AT65" s="173">
        <f t="shared" si="22"/>
        <v>81630</v>
      </c>
      <c r="AU65" s="173">
        <f>SUM(AU19:AU64)</f>
        <v>1790447</v>
      </c>
      <c r="AV65" s="173">
        <f t="shared" si="22"/>
        <v>641899</v>
      </c>
      <c r="AW65" s="173">
        <f>AJ65-SUM(AK65:AV65)</f>
        <v>28615467</v>
      </c>
      <c r="AX65" s="173">
        <f aca="true" t="shared" si="23" ref="AX65:CR65">SUM(AX19:AX64)</f>
        <v>28167</v>
      </c>
      <c r="AY65" s="174">
        <f t="shared" si="23"/>
        <v>71899850</v>
      </c>
      <c r="AZ65" s="173">
        <f t="shared" si="23"/>
        <v>58568395</v>
      </c>
      <c r="BA65" s="173">
        <f t="shared" si="23"/>
        <v>477469</v>
      </c>
      <c r="BB65" s="173">
        <f>SUM(BB19:BB64)</f>
        <v>1626743</v>
      </c>
      <c r="BC65" s="173">
        <f>SUM(BC19:BC64)</f>
        <v>821542</v>
      </c>
      <c r="BD65" s="173">
        <f t="shared" si="23"/>
        <v>5379433</v>
      </c>
      <c r="BE65" s="173">
        <f t="shared" si="23"/>
        <v>3775788</v>
      </c>
      <c r="BF65" s="173">
        <f t="shared" si="23"/>
        <v>478488</v>
      </c>
      <c r="BG65" s="173">
        <f>SUM(BG19:BG64)</f>
        <v>0</v>
      </c>
      <c r="BH65" s="173">
        <f>SUM(BH19:BH64)</f>
        <v>0</v>
      </c>
      <c r="BI65" s="173">
        <f>SUM(BI19:BI64)</f>
        <v>478488</v>
      </c>
      <c r="BJ65" s="173">
        <f t="shared" si="23"/>
        <v>3744712</v>
      </c>
      <c r="BK65" s="173">
        <f t="shared" si="23"/>
        <v>36053</v>
      </c>
      <c r="BL65" s="173">
        <f t="shared" si="23"/>
        <v>42228167</v>
      </c>
      <c r="BM65" s="173">
        <f t="shared" si="23"/>
        <v>13331455</v>
      </c>
      <c r="BN65" s="173">
        <f t="shared" si="23"/>
        <v>564399</v>
      </c>
      <c r="BO65" s="173">
        <f t="shared" si="23"/>
        <v>0</v>
      </c>
      <c r="BP65" s="173">
        <f t="shared" si="23"/>
        <v>12767056</v>
      </c>
      <c r="BQ65" s="173">
        <f t="shared" si="23"/>
        <v>1196689</v>
      </c>
      <c r="BR65" s="173">
        <f t="shared" si="23"/>
        <v>644763</v>
      </c>
      <c r="BS65" s="173">
        <f t="shared" si="23"/>
        <v>551926</v>
      </c>
      <c r="BT65" s="173">
        <f t="shared" si="23"/>
        <v>374267</v>
      </c>
      <c r="BU65" s="173">
        <f t="shared" si="23"/>
        <v>48859</v>
      </c>
      <c r="BV65" s="173">
        <f t="shared" si="23"/>
        <v>128800</v>
      </c>
      <c r="BW65" s="173">
        <f t="shared" si="23"/>
        <v>2259528</v>
      </c>
      <c r="BX65" s="173">
        <f t="shared" si="23"/>
        <v>45516655</v>
      </c>
      <c r="BY65" s="173">
        <f t="shared" si="23"/>
        <v>19840567</v>
      </c>
      <c r="BZ65" s="173">
        <f t="shared" si="23"/>
        <v>10543857</v>
      </c>
      <c r="CA65" s="173">
        <f t="shared" si="23"/>
        <v>9296710</v>
      </c>
      <c r="CB65" s="173">
        <f t="shared" si="23"/>
        <v>7267926</v>
      </c>
      <c r="CC65" s="173">
        <f t="shared" si="23"/>
        <v>55392</v>
      </c>
      <c r="CD65" s="173">
        <f t="shared" si="23"/>
        <v>1121</v>
      </c>
      <c r="CE65" s="173">
        <f t="shared" si="23"/>
        <v>1499</v>
      </c>
      <c r="CF65" s="173">
        <f t="shared" si="23"/>
        <v>1553223</v>
      </c>
      <c r="CG65" s="173">
        <f t="shared" si="23"/>
        <v>582413</v>
      </c>
      <c r="CH65" s="173">
        <f>SUM(CH19:CH64)</f>
        <v>176825</v>
      </c>
      <c r="CI65" s="173">
        <f>SUM(CI19:CI64)</f>
        <v>405588</v>
      </c>
      <c r="CJ65" s="173">
        <f t="shared" si="23"/>
        <v>0</v>
      </c>
      <c r="CK65" s="173">
        <f t="shared" si="23"/>
        <v>5074278</v>
      </c>
      <c r="CL65" s="173">
        <f>SUM(CL19:CL64)</f>
        <v>20768</v>
      </c>
      <c r="CM65" s="173">
        <f>SUM(CM19:CM64)</f>
        <v>0</v>
      </c>
      <c r="CN65" s="173">
        <f>SUM(CN19:CN64)</f>
        <v>5053510</v>
      </c>
      <c r="CO65" s="173">
        <f t="shared" si="23"/>
        <v>25146863</v>
      </c>
      <c r="CP65" s="173">
        <f t="shared" si="23"/>
        <v>106300</v>
      </c>
      <c r="CQ65" s="173">
        <f t="shared" si="23"/>
        <v>0</v>
      </c>
      <c r="CR65" s="173">
        <f t="shared" si="23"/>
        <v>5410463</v>
      </c>
      <c r="CS65" s="175">
        <f>SUM(CS19:CS64)</f>
        <v>410886291</v>
      </c>
      <c r="CT65" s="173">
        <f>SUM(CT19:CT64)</f>
        <v>249754140</v>
      </c>
      <c r="CU65" s="176">
        <f>ROUND(CT65/CS65*100,1)</f>
        <v>60.8</v>
      </c>
      <c r="CV65" s="173">
        <f aca="true" t="shared" si="24" ref="CV65:DF65">SUM(CV19:CV64)</f>
        <v>162233582</v>
      </c>
      <c r="CW65" s="176">
        <f>ROUND(CV65/CS65*100,1)</f>
        <v>39.5</v>
      </c>
      <c r="CX65" s="173">
        <f t="shared" si="24"/>
        <v>87520558</v>
      </c>
      <c r="CY65" s="176">
        <f>CU65-CW65</f>
        <v>21.299999999999997</v>
      </c>
      <c r="CZ65" s="173">
        <f t="shared" si="24"/>
        <v>161132151</v>
      </c>
      <c r="DA65" s="176">
        <f>100-CU65</f>
        <v>39.2</v>
      </c>
      <c r="DB65" s="173">
        <f t="shared" si="24"/>
        <v>22099231</v>
      </c>
      <c r="DC65" s="176">
        <f>ROUND(DB65/CS65*100,1)</f>
        <v>5.4</v>
      </c>
      <c r="DD65" s="173">
        <f t="shared" si="24"/>
        <v>139032920</v>
      </c>
      <c r="DE65" s="206">
        <f>DA65-DC65</f>
        <v>33.800000000000004</v>
      </c>
      <c r="DF65" s="205">
        <f t="shared" si="24"/>
        <v>401399996</v>
      </c>
      <c r="DG65" s="184">
        <v>0</v>
      </c>
      <c r="DH65" s="181">
        <v>170381729</v>
      </c>
      <c r="DI65" s="182">
        <v>177205822</v>
      </c>
      <c r="DJ65" s="160"/>
      <c r="DK65" s="163">
        <v>121639066</v>
      </c>
      <c r="DL65" s="160">
        <v>279760930</v>
      </c>
      <c r="DM65" s="160">
        <v>0</v>
      </c>
      <c r="DN65" s="160">
        <f t="shared" si="6"/>
        <v>41.47</v>
      </c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</row>
    <row r="66" spans="1:254" s="83" customFormat="1" ht="32.25" customHeight="1" thickTop="1">
      <c r="A66" s="112" t="s">
        <v>71</v>
      </c>
      <c r="B66" s="105">
        <f aca="true" t="shared" si="25" ref="B66:R66">B18+B65</f>
        <v>258936607</v>
      </c>
      <c r="C66" s="105">
        <f t="shared" si="25"/>
        <v>9511275</v>
      </c>
      <c r="D66" s="105">
        <f t="shared" si="25"/>
        <v>2738929</v>
      </c>
      <c r="E66" s="105">
        <f t="shared" si="25"/>
        <v>0</v>
      </c>
      <c r="F66" s="105">
        <f t="shared" si="25"/>
        <v>117059</v>
      </c>
      <c r="G66" s="105">
        <f t="shared" si="25"/>
        <v>6638028</v>
      </c>
      <c r="H66" s="105">
        <f t="shared" si="25"/>
        <v>17259</v>
      </c>
      <c r="I66" s="105">
        <f t="shared" si="25"/>
        <v>232517</v>
      </c>
      <c r="J66" s="105">
        <f t="shared" si="25"/>
        <v>645910</v>
      </c>
      <c r="K66" s="105">
        <f t="shared" si="25"/>
        <v>345183</v>
      </c>
      <c r="L66" s="105">
        <f t="shared" si="25"/>
        <v>33096239</v>
      </c>
      <c r="M66" s="105">
        <f t="shared" si="25"/>
        <v>601157</v>
      </c>
      <c r="N66" s="105">
        <f t="shared" si="25"/>
        <v>0</v>
      </c>
      <c r="O66" s="105">
        <f t="shared" si="25"/>
        <v>1591035</v>
      </c>
      <c r="P66" s="105">
        <f t="shared" si="25"/>
        <v>1591035</v>
      </c>
      <c r="Q66" s="105">
        <f t="shared" si="25"/>
        <v>0</v>
      </c>
      <c r="R66" s="105">
        <f t="shared" si="25"/>
        <v>0</v>
      </c>
      <c r="S66" s="169">
        <f aca="true" t="shared" si="26" ref="S66:CD66">SUM(S65,S18)</f>
        <v>244536964</v>
      </c>
      <c r="T66" s="169">
        <f t="shared" si="26"/>
        <v>178546581</v>
      </c>
      <c r="U66" s="169">
        <f t="shared" si="26"/>
        <v>19322469</v>
      </c>
      <c r="V66" s="169">
        <f>SUM(V65,V18)</f>
        <v>46667914</v>
      </c>
      <c r="W66" s="169">
        <f t="shared" si="26"/>
        <v>321555</v>
      </c>
      <c r="X66" s="169">
        <f t="shared" si="26"/>
        <v>5503121</v>
      </c>
      <c r="Y66" s="169">
        <f t="shared" si="26"/>
        <v>571364</v>
      </c>
      <c r="Z66" s="170">
        <f>SUM(Z65,Z18)</f>
        <v>12220222</v>
      </c>
      <c r="AA66" s="169">
        <f t="shared" si="26"/>
        <v>277717</v>
      </c>
      <c r="AB66" s="169">
        <f t="shared" si="26"/>
        <v>274592</v>
      </c>
      <c r="AC66" s="169">
        <f t="shared" si="26"/>
        <v>3125</v>
      </c>
      <c r="AD66" s="169">
        <f t="shared" si="26"/>
        <v>2344898</v>
      </c>
      <c r="AE66" s="169">
        <f t="shared" si="26"/>
        <v>6162123</v>
      </c>
      <c r="AF66" s="169">
        <f t="shared" si="26"/>
        <v>3435484</v>
      </c>
      <c r="AG66" s="169">
        <f t="shared" si="26"/>
        <v>3952599</v>
      </c>
      <c r="AH66" s="169">
        <f t="shared" si="26"/>
        <v>464468</v>
      </c>
      <c r="AI66" s="169">
        <f t="shared" si="26"/>
        <v>3488131</v>
      </c>
      <c r="AJ66" s="169">
        <f>SUM(AJ65,AJ18)</f>
        <v>178100406</v>
      </c>
      <c r="AK66" s="169">
        <f t="shared" si="26"/>
        <v>17924820</v>
      </c>
      <c r="AL66" s="169">
        <f t="shared" si="26"/>
        <v>7258481</v>
      </c>
      <c r="AM66" s="169">
        <f t="shared" si="26"/>
        <v>13882457</v>
      </c>
      <c r="AN66" s="169">
        <f t="shared" si="26"/>
        <v>20601976</v>
      </c>
      <c r="AO66" s="169">
        <f t="shared" si="26"/>
        <v>21070763</v>
      </c>
      <c r="AP66" s="169">
        <f t="shared" si="26"/>
        <v>5298063</v>
      </c>
      <c r="AQ66" s="169">
        <f t="shared" si="26"/>
        <v>8062378</v>
      </c>
      <c r="AR66" s="169">
        <f t="shared" si="26"/>
        <v>522</v>
      </c>
      <c r="AS66" s="169">
        <f t="shared" si="26"/>
        <v>16228784</v>
      </c>
      <c r="AT66" s="169">
        <f t="shared" si="26"/>
        <v>81630</v>
      </c>
      <c r="AU66" s="169">
        <f>SUM(AU65,AU18)</f>
        <v>1790447</v>
      </c>
      <c r="AV66" s="169">
        <f t="shared" si="26"/>
        <v>1707052</v>
      </c>
      <c r="AW66" s="169">
        <f t="shared" si="26"/>
        <v>63703009</v>
      </c>
      <c r="AX66" s="169">
        <f t="shared" si="26"/>
        <v>34375</v>
      </c>
      <c r="AY66" s="170">
        <f t="shared" si="26"/>
        <v>354757922</v>
      </c>
      <c r="AZ66" s="169">
        <f t="shared" si="26"/>
        <v>325935951</v>
      </c>
      <c r="BA66" s="169">
        <f t="shared" si="26"/>
        <v>4068587</v>
      </c>
      <c r="BB66" s="169">
        <f t="shared" si="26"/>
        <v>6986914</v>
      </c>
      <c r="BC66" s="169">
        <f t="shared" si="26"/>
        <v>4408326</v>
      </c>
      <c r="BD66" s="169">
        <f t="shared" si="26"/>
        <v>22927804</v>
      </c>
      <c r="BE66" s="169">
        <f t="shared" si="26"/>
        <v>34770732</v>
      </c>
      <c r="BF66" s="169">
        <f t="shared" si="26"/>
        <v>1272910</v>
      </c>
      <c r="BG66" s="169">
        <f t="shared" si="26"/>
        <v>16518</v>
      </c>
      <c r="BH66" s="169">
        <f t="shared" si="26"/>
        <v>0</v>
      </c>
      <c r="BI66" s="169">
        <f t="shared" si="26"/>
        <v>1256392</v>
      </c>
      <c r="BJ66" s="169">
        <f t="shared" si="26"/>
        <v>4028341</v>
      </c>
      <c r="BK66" s="169">
        <f t="shared" si="26"/>
        <v>100628</v>
      </c>
      <c r="BL66" s="169">
        <f t="shared" si="26"/>
        <v>247371709</v>
      </c>
      <c r="BM66" s="169">
        <f t="shared" si="26"/>
        <v>28821971</v>
      </c>
      <c r="BN66" s="169">
        <f t="shared" si="26"/>
        <v>1677625</v>
      </c>
      <c r="BO66" s="169">
        <f t="shared" si="26"/>
        <v>0</v>
      </c>
      <c r="BP66" s="169">
        <f t="shared" si="26"/>
        <v>27144346</v>
      </c>
      <c r="BQ66" s="169">
        <f t="shared" si="26"/>
        <v>3202986</v>
      </c>
      <c r="BR66" s="169">
        <f t="shared" si="26"/>
        <v>1403591</v>
      </c>
      <c r="BS66" s="169">
        <f t="shared" si="26"/>
        <v>1799395</v>
      </c>
      <c r="BT66" s="169">
        <f t="shared" si="26"/>
        <v>1470966</v>
      </c>
      <c r="BU66" s="169">
        <f t="shared" si="26"/>
        <v>81392</v>
      </c>
      <c r="BV66" s="169">
        <f t="shared" si="26"/>
        <v>247037</v>
      </c>
      <c r="BW66" s="169">
        <f t="shared" si="26"/>
        <v>3387709</v>
      </c>
      <c r="BX66" s="169">
        <f t="shared" si="26"/>
        <v>97990730</v>
      </c>
      <c r="BY66" s="169">
        <f t="shared" si="26"/>
        <v>69856928</v>
      </c>
      <c r="BZ66" s="169">
        <f t="shared" si="26"/>
        <v>38329930</v>
      </c>
      <c r="CA66" s="169">
        <f t="shared" si="26"/>
        <v>31526998</v>
      </c>
      <c r="CB66" s="169">
        <f t="shared" si="26"/>
        <v>31100008</v>
      </c>
      <c r="CC66" s="169">
        <f t="shared" si="26"/>
        <v>537789</v>
      </c>
      <c r="CD66" s="169">
        <f t="shared" si="26"/>
        <v>14360</v>
      </c>
      <c r="CE66" s="169">
        <f aca="true" t="shared" si="27" ref="CE66:CR66">SUM(CE65,CE18)</f>
        <v>141799</v>
      </c>
      <c r="CF66" s="169">
        <f t="shared" si="27"/>
        <v>15211270</v>
      </c>
      <c r="CG66" s="169">
        <f t="shared" si="27"/>
        <v>631734</v>
      </c>
      <c r="CH66" s="169">
        <f t="shared" si="27"/>
        <v>193008</v>
      </c>
      <c r="CI66" s="169">
        <f t="shared" si="27"/>
        <v>438726</v>
      </c>
      <c r="CJ66" s="169">
        <f t="shared" si="27"/>
        <v>440000</v>
      </c>
      <c r="CK66" s="169">
        <f t="shared" si="27"/>
        <v>14123056</v>
      </c>
      <c r="CL66" s="169">
        <f t="shared" si="27"/>
        <v>36340</v>
      </c>
      <c r="CM66" s="169">
        <f t="shared" si="27"/>
        <v>0</v>
      </c>
      <c r="CN66" s="169">
        <f t="shared" si="27"/>
        <v>14086716</v>
      </c>
      <c r="CO66" s="169">
        <f t="shared" si="27"/>
        <v>79067735</v>
      </c>
      <c r="CP66" s="169">
        <f t="shared" si="27"/>
        <v>455400</v>
      </c>
      <c r="CQ66" s="169">
        <f t="shared" si="27"/>
        <v>0</v>
      </c>
      <c r="CR66" s="169">
        <f t="shared" si="27"/>
        <v>26271535</v>
      </c>
      <c r="CS66" s="171">
        <f>SUM(CS65,CS18)</f>
        <v>1389838396</v>
      </c>
      <c r="CT66" s="169">
        <f>SUM(CT65,CT18)</f>
        <v>782577364</v>
      </c>
      <c r="CU66" s="172">
        <f>ROUND(CT66/CS66*100,1)</f>
        <v>56.3</v>
      </c>
      <c r="CV66" s="169">
        <f>SUM(CV65,CV18)</f>
        <v>560642782</v>
      </c>
      <c r="CW66" s="172">
        <f>ROUND(CV66/CS66*100,1)</f>
        <v>40.3</v>
      </c>
      <c r="CX66" s="169">
        <f>SUM(CX65,CX18)</f>
        <v>221934582</v>
      </c>
      <c r="CY66" s="172">
        <f>CU66-CW66</f>
        <v>16</v>
      </c>
      <c r="CZ66" s="169">
        <f>SUM(CZ65,CZ18)</f>
        <v>607261032</v>
      </c>
      <c r="DA66" s="172">
        <f>100-CU66</f>
        <v>43.7</v>
      </c>
      <c r="DB66" s="169">
        <f>SUM(DB65,DB18)</f>
        <v>128159543</v>
      </c>
      <c r="DC66" s="172">
        <f>ROUND(DB66/CS66*100,1)</f>
        <v>9.2</v>
      </c>
      <c r="DD66" s="169">
        <f>SUM(DD65,DD18)</f>
        <v>479101489</v>
      </c>
      <c r="DE66" s="172">
        <f>DA66-DC66</f>
        <v>34.5</v>
      </c>
      <c r="DF66" s="185">
        <f>SUM(DF65,DF18)</f>
        <v>1442280422</v>
      </c>
      <c r="DG66" s="184">
        <v>0</v>
      </c>
      <c r="DH66" s="177">
        <v>577038702</v>
      </c>
      <c r="DI66" s="178">
        <v>607762078</v>
      </c>
      <c r="DJ66" s="160"/>
      <c r="DK66" s="163">
        <v>489407604</v>
      </c>
      <c r="DL66" s="160">
        <v>952872818</v>
      </c>
      <c r="DM66" s="160">
        <v>0</v>
      </c>
      <c r="DN66" s="160">
        <f>ROUND(DH66/CS66*100,2)</f>
        <v>41.52</v>
      </c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</row>
    <row r="67" spans="1:110" s="118" customFormat="1" ht="30" customHeight="1">
      <c r="A67" s="113" t="s">
        <v>153</v>
      </c>
      <c r="B67" s="114">
        <v>4</v>
      </c>
      <c r="C67" s="114">
        <v>4</v>
      </c>
      <c r="D67" s="115">
        <v>4</v>
      </c>
      <c r="E67" s="114">
        <v>4</v>
      </c>
      <c r="F67" s="114">
        <v>4</v>
      </c>
      <c r="G67" s="114">
        <v>4</v>
      </c>
      <c r="H67" s="114">
        <v>4</v>
      </c>
      <c r="I67" s="114">
        <v>4</v>
      </c>
      <c r="J67" s="114">
        <v>4</v>
      </c>
      <c r="K67" s="114">
        <v>4</v>
      </c>
      <c r="L67" s="114">
        <v>4</v>
      </c>
      <c r="M67" s="114">
        <v>4</v>
      </c>
      <c r="N67" s="114">
        <v>4</v>
      </c>
      <c r="O67" s="114">
        <v>4</v>
      </c>
      <c r="P67" s="114">
        <v>4</v>
      </c>
      <c r="Q67" s="114" t="s">
        <v>338</v>
      </c>
      <c r="R67" s="114" t="s">
        <v>338</v>
      </c>
      <c r="S67" s="114">
        <v>4</v>
      </c>
      <c r="T67" s="114">
        <v>4</v>
      </c>
      <c r="U67" s="114">
        <v>4</v>
      </c>
      <c r="V67" s="114" t="s">
        <v>338</v>
      </c>
      <c r="W67" s="114">
        <v>4</v>
      </c>
      <c r="X67" s="114">
        <v>4</v>
      </c>
      <c r="Y67" s="114">
        <v>4</v>
      </c>
      <c r="Z67" s="116">
        <v>4</v>
      </c>
      <c r="AA67" s="114">
        <v>4</v>
      </c>
      <c r="AB67" s="114">
        <v>4</v>
      </c>
      <c r="AC67" s="114">
        <v>4</v>
      </c>
      <c r="AD67" s="114">
        <v>4</v>
      </c>
      <c r="AE67" s="114">
        <v>4</v>
      </c>
      <c r="AF67" s="114">
        <v>4</v>
      </c>
      <c r="AG67" s="114">
        <v>4</v>
      </c>
      <c r="AH67" s="114">
        <v>4</v>
      </c>
      <c r="AI67" s="114">
        <v>4</v>
      </c>
      <c r="AJ67" s="114">
        <v>4</v>
      </c>
      <c r="AK67" s="114">
        <v>4</v>
      </c>
      <c r="AL67" s="114">
        <v>4</v>
      </c>
      <c r="AM67" s="114" t="s">
        <v>338</v>
      </c>
      <c r="AN67" s="114" t="s">
        <v>338</v>
      </c>
      <c r="AO67" s="114">
        <v>4</v>
      </c>
      <c r="AP67" s="114">
        <v>4</v>
      </c>
      <c r="AQ67" s="114">
        <v>4</v>
      </c>
      <c r="AR67" s="114">
        <v>4</v>
      </c>
      <c r="AS67" s="114" t="s">
        <v>338</v>
      </c>
      <c r="AT67" s="114">
        <v>4</v>
      </c>
      <c r="AU67" s="114">
        <v>4</v>
      </c>
      <c r="AV67" s="114" t="s">
        <v>338</v>
      </c>
      <c r="AW67" s="114">
        <v>4</v>
      </c>
      <c r="AX67" s="114">
        <v>4</v>
      </c>
      <c r="AY67" s="116">
        <v>4</v>
      </c>
      <c r="AZ67" s="114">
        <v>4</v>
      </c>
      <c r="BA67" s="114">
        <v>4</v>
      </c>
      <c r="BB67" s="114">
        <v>4</v>
      </c>
      <c r="BC67" s="114">
        <v>4</v>
      </c>
      <c r="BD67" s="114">
        <v>4</v>
      </c>
      <c r="BE67" s="114">
        <v>4</v>
      </c>
      <c r="BF67" s="114">
        <v>4</v>
      </c>
      <c r="BG67" s="114">
        <v>4</v>
      </c>
      <c r="BH67" s="114">
        <v>4</v>
      </c>
      <c r="BI67" s="114">
        <v>4</v>
      </c>
      <c r="BJ67" s="114">
        <v>4</v>
      </c>
      <c r="BK67" s="114">
        <v>4</v>
      </c>
      <c r="BL67" s="114">
        <v>4</v>
      </c>
      <c r="BM67" s="114">
        <v>4</v>
      </c>
      <c r="BN67" s="114">
        <v>4</v>
      </c>
      <c r="BO67" s="114">
        <v>4</v>
      </c>
      <c r="BP67" s="114">
        <v>4</v>
      </c>
      <c r="BQ67" s="114">
        <v>4</v>
      </c>
      <c r="BR67" s="114">
        <v>4</v>
      </c>
      <c r="BS67" s="114">
        <v>4</v>
      </c>
      <c r="BT67" s="114">
        <v>4</v>
      </c>
      <c r="BU67" s="114">
        <v>4</v>
      </c>
      <c r="BV67" s="114">
        <v>4</v>
      </c>
      <c r="BW67" s="114">
        <v>4</v>
      </c>
      <c r="BX67" s="114">
        <v>4</v>
      </c>
      <c r="BY67" s="114">
        <v>4</v>
      </c>
      <c r="BZ67" s="114">
        <v>4</v>
      </c>
      <c r="CA67" s="114">
        <v>4</v>
      </c>
      <c r="CB67" s="114">
        <v>4</v>
      </c>
      <c r="CC67" s="114">
        <v>4</v>
      </c>
      <c r="CD67" s="114">
        <v>4</v>
      </c>
      <c r="CE67" s="114">
        <v>4</v>
      </c>
      <c r="CF67" s="114">
        <v>4</v>
      </c>
      <c r="CG67" s="114">
        <v>4</v>
      </c>
      <c r="CH67" s="114">
        <v>4</v>
      </c>
      <c r="CI67" s="114">
        <v>4</v>
      </c>
      <c r="CJ67" s="114">
        <v>4</v>
      </c>
      <c r="CK67" s="114">
        <v>4</v>
      </c>
      <c r="CL67" s="114">
        <v>4</v>
      </c>
      <c r="CM67" s="114" t="s">
        <v>338</v>
      </c>
      <c r="CN67" s="114">
        <v>4</v>
      </c>
      <c r="CO67" s="114">
        <v>4</v>
      </c>
      <c r="CP67" s="114">
        <v>5</v>
      </c>
      <c r="CQ67" s="114">
        <v>5</v>
      </c>
      <c r="CR67" s="114">
        <v>5</v>
      </c>
      <c r="CS67" s="114">
        <v>5</v>
      </c>
      <c r="CT67" s="114" t="s">
        <v>154</v>
      </c>
      <c r="CU67" s="117"/>
      <c r="CV67" s="114">
        <v>5</v>
      </c>
      <c r="CW67" s="114"/>
      <c r="CX67" s="114">
        <v>5</v>
      </c>
      <c r="CY67" s="117"/>
      <c r="CZ67" s="114" t="s">
        <v>339</v>
      </c>
      <c r="DA67" s="117"/>
      <c r="DB67" s="114">
        <v>5</v>
      </c>
      <c r="DC67" s="114"/>
      <c r="DD67" s="114">
        <v>5</v>
      </c>
      <c r="DE67" s="117"/>
      <c r="DF67" s="113">
        <v>4</v>
      </c>
    </row>
    <row r="68" spans="1:110" s="118" customFormat="1" ht="28.5" customHeight="1">
      <c r="A68" s="113" t="s">
        <v>155</v>
      </c>
      <c r="B68" s="113">
        <v>1</v>
      </c>
      <c r="C68" s="113">
        <v>1</v>
      </c>
      <c r="D68" s="115">
        <v>1</v>
      </c>
      <c r="E68" s="113">
        <v>1</v>
      </c>
      <c r="F68" s="113">
        <v>1</v>
      </c>
      <c r="G68" s="113">
        <v>1</v>
      </c>
      <c r="H68" s="113">
        <v>1</v>
      </c>
      <c r="I68" s="113">
        <v>1</v>
      </c>
      <c r="J68" s="113">
        <v>1</v>
      </c>
      <c r="K68" s="113">
        <v>1</v>
      </c>
      <c r="L68" s="113">
        <v>1</v>
      </c>
      <c r="M68" s="113">
        <v>1</v>
      </c>
      <c r="N68" s="113">
        <v>1</v>
      </c>
      <c r="O68" s="113">
        <v>1</v>
      </c>
      <c r="P68" s="113">
        <v>1</v>
      </c>
      <c r="Q68" s="113">
        <v>1</v>
      </c>
      <c r="R68" s="113">
        <v>1</v>
      </c>
      <c r="S68" s="113">
        <v>1</v>
      </c>
      <c r="T68" s="113">
        <v>1</v>
      </c>
      <c r="U68" s="113">
        <v>1</v>
      </c>
      <c r="V68" s="113">
        <v>1</v>
      </c>
      <c r="W68" s="113">
        <v>1</v>
      </c>
      <c r="X68" s="113">
        <v>1</v>
      </c>
      <c r="Y68" s="113">
        <v>1</v>
      </c>
      <c r="Z68" s="119">
        <v>1</v>
      </c>
      <c r="AA68" s="113">
        <v>1</v>
      </c>
      <c r="AB68" s="113">
        <v>1</v>
      </c>
      <c r="AC68" s="113">
        <v>1</v>
      </c>
      <c r="AD68" s="113">
        <v>1</v>
      </c>
      <c r="AE68" s="113">
        <v>1</v>
      </c>
      <c r="AF68" s="113">
        <v>1</v>
      </c>
      <c r="AG68" s="113">
        <v>1</v>
      </c>
      <c r="AH68" s="113">
        <v>1</v>
      </c>
      <c r="AI68" s="113">
        <v>1</v>
      </c>
      <c r="AJ68" s="113">
        <v>1</v>
      </c>
      <c r="AK68" s="113">
        <v>1</v>
      </c>
      <c r="AL68" s="113">
        <v>1</v>
      </c>
      <c r="AM68" s="113">
        <v>1</v>
      </c>
      <c r="AN68" s="113">
        <v>1</v>
      </c>
      <c r="AO68" s="113">
        <v>1</v>
      </c>
      <c r="AP68" s="113">
        <v>1</v>
      </c>
      <c r="AQ68" s="113">
        <v>1</v>
      </c>
      <c r="AR68" s="113">
        <v>1</v>
      </c>
      <c r="AS68" s="113">
        <v>1</v>
      </c>
      <c r="AT68" s="113">
        <v>1</v>
      </c>
      <c r="AU68" s="113">
        <v>1</v>
      </c>
      <c r="AV68" s="113">
        <v>1</v>
      </c>
      <c r="AW68" s="113">
        <v>1</v>
      </c>
      <c r="AX68" s="113">
        <v>1</v>
      </c>
      <c r="AY68" s="119">
        <v>2</v>
      </c>
      <c r="AZ68" s="113">
        <v>2</v>
      </c>
      <c r="BA68" s="113">
        <v>2</v>
      </c>
      <c r="BB68" s="113">
        <v>2</v>
      </c>
      <c r="BC68" s="113">
        <v>2</v>
      </c>
      <c r="BD68" s="113">
        <v>2</v>
      </c>
      <c r="BE68" s="113">
        <v>2</v>
      </c>
      <c r="BF68" s="113">
        <v>2</v>
      </c>
      <c r="BG68" s="113">
        <v>2</v>
      </c>
      <c r="BH68" s="113">
        <v>2</v>
      </c>
      <c r="BI68" s="113">
        <v>2</v>
      </c>
      <c r="BJ68" s="113">
        <v>2</v>
      </c>
      <c r="BK68" s="113">
        <v>2</v>
      </c>
      <c r="BL68" s="113">
        <v>2</v>
      </c>
      <c r="BM68" s="113">
        <v>2</v>
      </c>
      <c r="BN68" s="113">
        <v>2</v>
      </c>
      <c r="BO68" s="113">
        <v>2</v>
      </c>
      <c r="BP68" s="113">
        <v>2</v>
      </c>
      <c r="BQ68" s="113">
        <v>2</v>
      </c>
      <c r="BR68" s="113">
        <v>2</v>
      </c>
      <c r="BS68" s="113">
        <v>2</v>
      </c>
      <c r="BT68" s="113">
        <v>2</v>
      </c>
      <c r="BU68" s="113">
        <v>2</v>
      </c>
      <c r="BV68" s="113">
        <v>2</v>
      </c>
      <c r="BW68" s="113">
        <v>2</v>
      </c>
      <c r="BX68" s="113">
        <v>2</v>
      </c>
      <c r="BY68" s="113">
        <v>2</v>
      </c>
      <c r="BZ68" s="113">
        <v>2</v>
      </c>
      <c r="CA68" s="113">
        <v>2</v>
      </c>
      <c r="CB68" s="113">
        <v>2</v>
      </c>
      <c r="CC68" s="113">
        <v>2</v>
      </c>
      <c r="CD68" s="113">
        <v>2</v>
      </c>
      <c r="CE68" s="113">
        <v>2</v>
      </c>
      <c r="CF68" s="113">
        <v>2</v>
      </c>
      <c r="CG68" s="113">
        <v>2</v>
      </c>
      <c r="CH68" s="113">
        <v>2</v>
      </c>
      <c r="CI68" s="113">
        <v>2</v>
      </c>
      <c r="CJ68" s="113">
        <v>2</v>
      </c>
      <c r="CK68" s="113">
        <v>2</v>
      </c>
      <c r="CL68" s="113">
        <v>2</v>
      </c>
      <c r="CM68" s="113">
        <v>2</v>
      </c>
      <c r="CN68" s="113">
        <v>2</v>
      </c>
      <c r="CO68" s="113">
        <v>2</v>
      </c>
      <c r="CP68" s="113">
        <v>28</v>
      </c>
      <c r="CQ68" s="113">
        <v>29</v>
      </c>
      <c r="CR68" s="113">
        <v>30</v>
      </c>
      <c r="CS68" s="113">
        <v>31</v>
      </c>
      <c r="CT68" s="113" t="s">
        <v>156</v>
      </c>
      <c r="CV68" s="113">
        <v>31</v>
      </c>
      <c r="CW68" s="113"/>
      <c r="CX68" s="113">
        <v>31</v>
      </c>
      <c r="CZ68" s="113" t="s">
        <v>156</v>
      </c>
      <c r="DB68" s="113">
        <v>31</v>
      </c>
      <c r="DC68" s="113"/>
      <c r="DD68" s="113">
        <v>31</v>
      </c>
      <c r="DF68" s="113">
        <v>2</v>
      </c>
    </row>
    <row r="69" spans="1:110" s="118" customFormat="1" ht="28.5" customHeight="1">
      <c r="A69" s="113" t="s">
        <v>157</v>
      </c>
      <c r="B69" s="113">
        <v>1</v>
      </c>
      <c r="C69" s="113">
        <v>2</v>
      </c>
      <c r="D69" s="115">
        <v>3</v>
      </c>
      <c r="E69" s="113">
        <v>4</v>
      </c>
      <c r="F69" s="113">
        <v>5</v>
      </c>
      <c r="G69" s="113">
        <v>7</v>
      </c>
      <c r="H69" s="113">
        <v>8</v>
      </c>
      <c r="I69" s="113">
        <v>9</v>
      </c>
      <c r="J69" s="113">
        <v>10</v>
      </c>
      <c r="K69" s="113">
        <v>11</v>
      </c>
      <c r="L69" s="113">
        <v>12</v>
      </c>
      <c r="M69" s="113">
        <v>13</v>
      </c>
      <c r="N69" s="113">
        <v>14</v>
      </c>
      <c r="O69" s="113">
        <v>15</v>
      </c>
      <c r="P69" s="113">
        <v>17</v>
      </c>
      <c r="Q69" s="113">
        <v>18</v>
      </c>
      <c r="R69" s="113">
        <v>19</v>
      </c>
      <c r="S69" s="113">
        <v>20</v>
      </c>
      <c r="T69" s="113">
        <v>21</v>
      </c>
      <c r="U69" s="113">
        <v>22</v>
      </c>
      <c r="V69" s="113">
        <v>23</v>
      </c>
      <c r="W69" s="113">
        <v>24</v>
      </c>
      <c r="X69" s="113">
        <v>25</v>
      </c>
      <c r="Y69" s="113">
        <v>26</v>
      </c>
      <c r="Z69" s="119">
        <v>29</v>
      </c>
      <c r="AA69" s="113">
        <v>30</v>
      </c>
      <c r="AB69" s="113">
        <v>32</v>
      </c>
      <c r="AC69" s="113">
        <v>33</v>
      </c>
      <c r="AD69" s="113">
        <v>34</v>
      </c>
      <c r="AE69" s="113">
        <v>35</v>
      </c>
      <c r="AF69" s="113">
        <v>36</v>
      </c>
      <c r="AG69" s="113">
        <v>37</v>
      </c>
      <c r="AH69" s="113">
        <v>38</v>
      </c>
      <c r="AI69" s="113">
        <v>39</v>
      </c>
      <c r="AJ69" s="113">
        <v>40</v>
      </c>
      <c r="AK69" s="113">
        <v>41</v>
      </c>
      <c r="AL69" s="113">
        <v>42</v>
      </c>
      <c r="AM69" s="113">
        <v>43</v>
      </c>
      <c r="AN69" s="113">
        <v>44</v>
      </c>
      <c r="AO69" s="113">
        <v>46</v>
      </c>
      <c r="AP69" s="113">
        <v>47</v>
      </c>
      <c r="AQ69" s="113">
        <v>49</v>
      </c>
      <c r="AR69" s="113">
        <v>53</v>
      </c>
      <c r="AS69" s="113">
        <v>54</v>
      </c>
      <c r="AT69" s="113">
        <v>55</v>
      </c>
      <c r="AU69" s="113">
        <v>56</v>
      </c>
      <c r="AV69" s="113">
        <v>58</v>
      </c>
      <c r="AW69" s="113">
        <v>59</v>
      </c>
      <c r="AX69" s="113">
        <v>60</v>
      </c>
      <c r="AY69" s="119">
        <v>1</v>
      </c>
      <c r="AZ69" s="113">
        <v>2</v>
      </c>
      <c r="BA69" s="113">
        <v>3</v>
      </c>
      <c r="BB69" s="113">
        <v>5</v>
      </c>
      <c r="BC69" s="113">
        <v>6</v>
      </c>
      <c r="BD69" s="113">
        <v>7</v>
      </c>
      <c r="BE69" s="113">
        <v>8</v>
      </c>
      <c r="BF69" s="113">
        <v>9</v>
      </c>
      <c r="BG69" s="113">
        <v>10</v>
      </c>
      <c r="BH69" s="113">
        <v>11</v>
      </c>
      <c r="BI69" s="113">
        <v>12</v>
      </c>
      <c r="BJ69" s="113">
        <v>13</v>
      </c>
      <c r="BK69" s="113">
        <v>14</v>
      </c>
      <c r="BL69" s="113">
        <v>15</v>
      </c>
      <c r="BM69" s="113">
        <v>16</v>
      </c>
      <c r="BN69" s="113">
        <v>17</v>
      </c>
      <c r="BO69" s="113">
        <v>18</v>
      </c>
      <c r="BP69" s="113">
        <v>19</v>
      </c>
      <c r="BQ69" s="113">
        <v>20</v>
      </c>
      <c r="BR69" s="113">
        <v>21</v>
      </c>
      <c r="BS69" s="113">
        <v>22</v>
      </c>
      <c r="BT69" s="113">
        <v>23</v>
      </c>
      <c r="BU69" s="113">
        <v>24</v>
      </c>
      <c r="BV69" s="113">
        <v>25</v>
      </c>
      <c r="BW69" s="113">
        <v>26</v>
      </c>
      <c r="BX69" s="113">
        <v>27</v>
      </c>
      <c r="BY69" s="113">
        <v>28</v>
      </c>
      <c r="BZ69" s="113">
        <v>29</v>
      </c>
      <c r="CA69" s="113">
        <v>30</v>
      </c>
      <c r="CB69" s="113">
        <v>31</v>
      </c>
      <c r="CC69" s="113">
        <v>32</v>
      </c>
      <c r="CD69" s="113">
        <v>33</v>
      </c>
      <c r="CE69" s="113">
        <v>34</v>
      </c>
      <c r="CF69" s="113">
        <v>35</v>
      </c>
      <c r="CG69" s="113">
        <v>36</v>
      </c>
      <c r="CH69" s="113">
        <v>37</v>
      </c>
      <c r="CI69" s="113">
        <v>38</v>
      </c>
      <c r="CJ69" s="113">
        <v>39</v>
      </c>
      <c r="CK69" s="113">
        <v>40</v>
      </c>
      <c r="CL69" s="113">
        <v>41</v>
      </c>
      <c r="CM69" s="113">
        <v>42</v>
      </c>
      <c r="CN69" s="113">
        <v>43</v>
      </c>
      <c r="CO69" s="113">
        <v>44</v>
      </c>
      <c r="CP69" s="113">
        <v>1</v>
      </c>
      <c r="CQ69" s="113">
        <v>1</v>
      </c>
      <c r="CR69" s="113">
        <v>1</v>
      </c>
      <c r="CS69" s="113">
        <v>1</v>
      </c>
      <c r="CT69" s="113" t="s">
        <v>158</v>
      </c>
      <c r="CV69" s="113">
        <v>2</v>
      </c>
      <c r="CW69" s="113"/>
      <c r="CX69" s="113">
        <v>3</v>
      </c>
      <c r="CZ69" s="113" t="s">
        <v>340</v>
      </c>
      <c r="DB69" s="113">
        <v>4</v>
      </c>
      <c r="DC69" s="113"/>
      <c r="DD69" s="113">
        <v>5</v>
      </c>
      <c r="DF69" s="113">
        <v>48</v>
      </c>
    </row>
    <row r="70" spans="1:111" s="121" customFormat="1" ht="28.5" customHeight="1">
      <c r="A70" s="120" t="s">
        <v>364</v>
      </c>
      <c r="B70" s="190">
        <v>259293479</v>
      </c>
      <c r="C70" s="190">
        <v>9690406</v>
      </c>
      <c r="D70" s="190">
        <v>2900474</v>
      </c>
      <c r="E70" s="190">
        <v>258936607</v>
      </c>
      <c r="F70" s="190">
        <v>9511275</v>
      </c>
      <c r="G70" s="190">
        <v>2738929</v>
      </c>
      <c r="H70" s="190">
        <v>0</v>
      </c>
      <c r="I70" s="190">
        <v>117059</v>
      </c>
      <c r="J70" s="190">
        <v>6638028</v>
      </c>
      <c r="K70" s="190">
        <v>17259</v>
      </c>
      <c r="L70" s="190">
        <v>232517</v>
      </c>
      <c r="M70" s="190">
        <v>645910</v>
      </c>
      <c r="N70" s="190">
        <v>0</v>
      </c>
      <c r="O70" s="190">
        <v>1591035</v>
      </c>
      <c r="P70" s="190">
        <v>845213</v>
      </c>
      <c r="Q70" s="190">
        <v>244536964</v>
      </c>
      <c r="R70" s="190">
        <v>178546581</v>
      </c>
      <c r="S70" s="190">
        <v>19322469</v>
      </c>
      <c r="T70" s="190">
        <v>46667914</v>
      </c>
      <c r="U70" s="190">
        <v>321555</v>
      </c>
      <c r="V70" s="190">
        <v>5503121</v>
      </c>
      <c r="W70" s="190">
        <v>571364</v>
      </c>
      <c r="X70" s="190">
        <v>12220222</v>
      </c>
      <c r="Y70" s="190">
        <v>277717</v>
      </c>
      <c r="Z70" s="191">
        <v>274592</v>
      </c>
      <c r="AA70" s="190">
        <v>352205</v>
      </c>
      <c r="AB70" s="190">
        <v>348685</v>
      </c>
      <c r="AC70" s="190">
        <v>3125</v>
      </c>
      <c r="AD70" s="190">
        <v>2344898</v>
      </c>
      <c r="AE70" s="190">
        <v>6162123</v>
      </c>
      <c r="AF70" s="190">
        <v>3435484</v>
      </c>
      <c r="AG70" s="190">
        <v>3952599</v>
      </c>
      <c r="AH70" s="190">
        <v>464468</v>
      </c>
      <c r="AI70" s="190">
        <v>3488131</v>
      </c>
      <c r="AJ70" s="190">
        <v>178100406</v>
      </c>
      <c r="AK70" s="190">
        <v>17924820</v>
      </c>
      <c r="AL70" s="190">
        <v>7258481</v>
      </c>
      <c r="AM70" s="190">
        <v>13882457</v>
      </c>
      <c r="AN70" s="190">
        <v>21030188</v>
      </c>
      <c r="AO70" s="190">
        <v>19566669</v>
      </c>
      <c r="AP70" s="190">
        <v>4643641</v>
      </c>
      <c r="AQ70" s="190">
        <v>7275507</v>
      </c>
      <c r="AR70" s="190">
        <v>11751278</v>
      </c>
      <c r="AS70" s="190">
        <v>80951</v>
      </c>
      <c r="AT70" s="190">
        <v>2180990</v>
      </c>
      <c r="AU70" s="190">
        <v>2963098</v>
      </c>
      <c r="AV70" s="190">
        <v>11993239</v>
      </c>
      <c r="AW70" s="190">
        <v>57549087</v>
      </c>
      <c r="AX70" s="192">
        <v>35299</v>
      </c>
      <c r="AY70" s="191">
        <v>403976777</v>
      </c>
      <c r="AZ70" s="190">
        <v>377538630</v>
      </c>
      <c r="BA70" s="190">
        <v>3420183</v>
      </c>
      <c r="BB70" s="190">
        <v>6713804</v>
      </c>
      <c r="BC70" s="190">
        <v>4513986</v>
      </c>
      <c r="BD70" s="190">
        <v>26340339</v>
      </c>
      <c r="BE70" s="190">
        <v>38711515</v>
      </c>
      <c r="BF70" s="190">
        <v>1020809</v>
      </c>
      <c r="BG70" s="190">
        <v>4700</v>
      </c>
      <c r="BH70" s="190">
        <v>0</v>
      </c>
      <c r="BI70" s="190">
        <v>1016109</v>
      </c>
      <c r="BJ70" s="190">
        <v>4183181</v>
      </c>
      <c r="BK70" s="190">
        <v>111941</v>
      </c>
      <c r="BL70" s="190">
        <v>292522872</v>
      </c>
      <c r="BM70" s="190">
        <v>26438147</v>
      </c>
      <c r="BN70" s="190">
        <v>941224</v>
      </c>
      <c r="BO70" s="190">
        <v>37514</v>
      </c>
      <c r="BP70" s="190">
        <v>25459409</v>
      </c>
      <c r="BQ70" s="192">
        <v>3987145</v>
      </c>
      <c r="BR70" s="190">
        <v>1390457</v>
      </c>
      <c r="BS70" s="190">
        <v>2596688</v>
      </c>
      <c r="BT70" s="190">
        <v>2244470</v>
      </c>
      <c r="BU70" s="190">
        <v>58871</v>
      </c>
      <c r="BV70" s="190">
        <v>293347</v>
      </c>
      <c r="BW70" s="192">
        <v>2387152</v>
      </c>
      <c r="BX70" s="192">
        <v>88393809</v>
      </c>
      <c r="BY70" s="192">
        <v>83615497</v>
      </c>
      <c r="BZ70" s="192">
        <v>37370754</v>
      </c>
      <c r="CA70" s="190">
        <v>46244743</v>
      </c>
      <c r="CB70" s="190">
        <v>28970220</v>
      </c>
      <c r="CC70" s="190">
        <v>587652</v>
      </c>
      <c r="CD70" s="190">
        <v>37064</v>
      </c>
      <c r="CE70" s="190">
        <v>141871</v>
      </c>
      <c r="CF70" s="190">
        <v>15933181</v>
      </c>
      <c r="CG70" s="190">
        <v>431971</v>
      </c>
      <c r="CH70" s="190">
        <v>333412</v>
      </c>
      <c r="CI70" s="190">
        <v>98559</v>
      </c>
      <c r="CJ70" s="190">
        <v>400000</v>
      </c>
      <c r="CK70" s="190">
        <v>11438481</v>
      </c>
      <c r="CL70" s="190">
        <v>56522</v>
      </c>
      <c r="CM70" s="190">
        <v>0</v>
      </c>
      <c r="CN70" s="190">
        <v>11381959</v>
      </c>
      <c r="CO70" s="190">
        <v>81077407</v>
      </c>
      <c r="CP70" s="190">
        <v>524631</v>
      </c>
      <c r="CQ70" s="190">
        <v>0</v>
      </c>
      <c r="CR70" s="190">
        <v>30723376</v>
      </c>
      <c r="CS70" s="190">
        <v>1442280422</v>
      </c>
      <c r="CT70" s="190">
        <v>823954265</v>
      </c>
      <c r="CU70" s="190">
        <v>57.1</v>
      </c>
      <c r="CV70" s="193">
        <v>592811762</v>
      </c>
      <c r="CW70" s="193">
        <v>41.1</v>
      </c>
      <c r="CX70" s="193">
        <v>231142503</v>
      </c>
      <c r="CY70" s="190">
        <v>16</v>
      </c>
      <c r="CZ70" s="190">
        <v>618326157</v>
      </c>
      <c r="DA70" s="190">
        <v>42.9</v>
      </c>
      <c r="DB70" s="193">
        <v>126567911</v>
      </c>
      <c r="DC70" s="193">
        <v>8.8</v>
      </c>
      <c r="DD70" s="193">
        <v>491758246</v>
      </c>
      <c r="DE70" s="190">
        <v>34.1</v>
      </c>
      <c r="DF70" s="190">
        <v>1564648815</v>
      </c>
      <c r="DG70" s="194"/>
    </row>
    <row r="71" spans="2:110" s="122" customFormat="1" ht="25.5" customHeight="1">
      <c r="B71" s="153">
        <f>(B66-B70)/B70</f>
        <v>-0.0013763246240373057</v>
      </c>
      <c r="C71" s="153">
        <f aca="true" t="shared" si="28" ref="C71:BN71">(C66-C70)/C70</f>
        <v>-0.01848539679348832</v>
      </c>
      <c r="D71" s="153">
        <f t="shared" si="28"/>
        <v>-0.055696068987344825</v>
      </c>
      <c r="E71" s="153">
        <f t="shared" si="28"/>
        <v>-1</v>
      </c>
      <c r="F71" s="153">
        <f t="shared" si="28"/>
        <v>-0.9876926069322988</v>
      </c>
      <c r="G71" s="153">
        <f t="shared" si="28"/>
        <v>1.423585277310949</v>
      </c>
      <c r="H71" s="153" t="e">
        <f t="shared" si="28"/>
        <v>#DIV/0!</v>
      </c>
      <c r="I71" s="153">
        <f t="shared" si="28"/>
        <v>0.9863231361962771</v>
      </c>
      <c r="J71" s="153">
        <f t="shared" si="28"/>
        <v>-0.9026954993260047</v>
      </c>
      <c r="K71" s="153">
        <f t="shared" si="28"/>
        <v>19.000173822353556</v>
      </c>
      <c r="L71" s="153">
        <f t="shared" si="28"/>
        <v>141.3390074704215</v>
      </c>
      <c r="M71" s="153">
        <f t="shared" si="28"/>
        <v>-0.06928674273505597</v>
      </c>
      <c r="N71" s="153" t="e">
        <f t="shared" si="28"/>
        <v>#DIV/0!</v>
      </c>
      <c r="O71" s="153">
        <f t="shared" si="28"/>
        <v>0</v>
      </c>
      <c r="P71" s="153">
        <f t="shared" si="28"/>
        <v>0.8824071565392392</v>
      </c>
      <c r="Q71" s="153">
        <f t="shared" si="28"/>
        <v>-1</v>
      </c>
      <c r="R71" s="153">
        <f t="shared" si="28"/>
        <v>-1</v>
      </c>
      <c r="S71" s="153">
        <f t="shared" si="28"/>
        <v>11.655575433967574</v>
      </c>
      <c r="T71" s="153">
        <f t="shared" si="28"/>
        <v>2.825895903553778</v>
      </c>
      <c r="U71" s="153">
        <f t="shared" si="28"/>
        <v>59.090712319820874</v>
      </c>
      <c r="V71" s="153">
        <f t="shared" si="28"/>
        <v>7.480263108879488</v>
      </c>
      <c r="W71" s="153">
        <f t="shared" si="28"/>
        <v>-0.43721515531255034</v>
      </c>
      <c r="X71" s="153">
        <f t="shared" si="28"/>
        <v>-0.5496709470580813</v>
      </c>
      <c r="Y71" s="153">
        <f t="shared" si="28"/>
        <v>1.057360550488447</v>
      </c>
      <c r="Z71" s="153">
        <f t="shared" si="28"/>
        <v>43.50319747115721</v>
      </c>
      <c r="AA71" s="153">
        <f t="shared" si="28"/>
        <v>-0.2114904671995003</v>
      </c>
      <c r="AB71" s="153">
        <f t="shared" si="28"/>
        <v>-0.21249265096003556</v>
      </c>
      <c r="AC71" s="153">
        <f t="shared" si="28"/>
        <v>0</v>
      </c>
      <c r="AD71" s="153">
        <f t="shared" si="28"/>
        <v>0</v>
      </c>
      <c r="AE71" s="153">
        <f t="shared" si="28"/>
        <v>0</v>
      </c>
      <c r="AF71" s="153">
        <f t="shared" si="28"/>
        <v>0</v>
      </c>
      <c r="AG71" s="153">
        <f t="shared" si="28"/>
        <v>0</v>
      </c>
      <c r="AH71" s="153">
        <f t="shared" si="28"/>
        <v>0</v>
      </c>
      <c r="AI71" s="153">
        <f t="shared" si="28"/>
        <v>0</v>
      </c>
      <c r="AJ71" s="153">
        <f t="shared" si="28"/>
        <v>0</v>
      </c>
      <c r="AK71" s="153">
        <f t="shared" si="28"/>
        <v>0</v>
      </c>
      <c r="AL71" s="153">
        <f t="shared" si="28"/>
        <v>0</v>
      </c>
      <c r="AM71" s="153">
        <f t="shared" si="28"/>
        <v>0</v>
      </c>
      <c r="AN71" s="153">
        <f t="shared" si="28"/>
        <v>-0.020361777079691345</v>
      </c>
      <c r="AO71" s="153">
        <f t="shared" si="28"/>
        <v>0.07687021229827111</v>
      </c>
      <c r="AP71" s="153">
        <f t="shared" si="28"/>
        <v>0.1409286376789248</v>
      </c>
      <c r="AQ71" s="153">
        <f t="shared" si="28"/>
        <v>0.10815342490908193</v>
      </c>
      <c r="AR71" s="153">
        <f t="shared" si="28"/>
        <v>-0.9999555792995451</v>
      </c>
      <c r="AS71" s="153">
        <f t="shared" si="28"/>
        <v>199.47663401316845</v>
      </c>
      <c r="AT71" s="153">
        <f t="shared" si="28"/>
        <v>-0.9625720429713112</v>
      </c>
      <c r="AU71" s="153">
        <f t="shared" si="28"/>
        <v>-0.39575167611736095</v>
      </c>
      <c r="AV71" s="153">
        <f t="shared" si="28"/>
        <v>-0.8576654730219251</v>
      </c>
      <c r="AW71" s="153">
        <f t="shared" si="28"/>
        <v>0.1069334427494914</v>
      </c>
      <c r="AX71" s="153">
        <f t="shared" si="28"/>
        <v>-0.02617637893424743</v>
      </c>
      <c r="AY71" s="153">
        <f t="shared" si="28"/>
        <v>-0.12183585246040021</v>
      </c>
      <c r="AZ71" s="153">
        <f t="shared" si="28"/>
        <v>-0.13668185160284127</v>
      </c>
      <c r="BA71" s="153">
        <f t="shared" si="28"/>
        <v>0.18958166858323078</v>
      </c>
      <c r="BB71" s="153">
        <f t="shared" si="28"/>
        <v>0.04067887593978019</v>
      </c>
      <c r="BC71" s="153">
        <f t="shared" si="28"/>
        <v>-0.023407250266172734</v>
      </c>
      <c r="BD71" s="153">
        <f t="shared" si="28"/>
        <v>-0.12955547003400375</v>
      </c>
      <c r="BE71" s="153">
        <f t="shared" si="28"/>
        <v>-0.10179872836286567</v>
      </c>
      <c r="BF71" s="153">
        <f t="shared" si="28"/>
        <v>0.24696196839957327</v>
      </c>
      <c r="BG71" s="153">
        <f t="shared" si="28"/>
        <v>2.514468085106383</v>
      </c>
      <c r="BH71" s="153" t="e">
        <f t="shared" si="28"/>
        <v>#DIV/0!</v>
      </c>
      <c r="BI71" s="153">
        <f t="shared" si="28"/>
        <v>0.23647364603600599</v>
      </c>
      <c r="BJ71" s="153">
        <f t="shared" si="28"/>
        <v>-0.03701489368975428</v>
      </c>
      <c r="BK71" s="153">
        <f t="shared" si="28"/>
        <v>-0.10106216667708882</v>
      </c>
      <c r="BL71" s="153">
        <f t="shared" si="28"/>
        <v>-0.15435088098000077</v>
      </c>
      <c r="BM71" s="153">
        <f t="shared" si="28"/>
        <v>0.09016607707037864</v>
      </c>
      <c r="BN71" s="153">
        <f t="shared" si="28"/>
        <v>0.7823865519791251</v>
      </c>
      <c r="BO71" s="153">
        <f aca="true" t="shared" si="29" ref="BO71:DF71">(BO66-BO70)/BO70</f>
        <v>-1</v>
      </c>
      <c r="BP71" s="153">
        <f t="shared" si="29"/>
        <v>0.06618130845063999</v>
      </c>
      <c r="BQ71" s="153">
        <f t="shared" si="29"/>
        <v>-0.1966718040101376</v>
      </c>
      <c r="BR71" s="153">
        <f t="shared" si="29"/>
        <v>0.009445815296697416</v>
      </c>
      <c r="BS71" s="153">
        <f t="shared" si="29"/>
        <v>-0.3070422784716531</v>
      </c>
      <c r="BT71" s="153">
        <f t="shared" si="29"/>
        <v>-0.34462657108359657</v>
      </c>
      <c r="BU71" s="153">
        <f t="shared" si="29"/>
        <v>0.3825482835351871</v>
      </c>
      <c r="BV71" s="153">
        <f t="shared" si="29"/>
        <v>-0.1578676448029126</v>
      </c>
      <c r="BW71" s="153">
        <f t="shared" si="29"/>
        <v>0.41914255983699406</v>
      </c>
      <c r="BX71" s="153">
        <f t="shared" si="29"/>
        <v>0.10857005833971925</v>
      </c>
      <c r="BY71" s="153">
        <f t="shared" si="29"/>
        <v>-0.16454568224356783</v>
      </c>
      <c r="BZ71" s="153">
        <f t="shared" si="29"/>
        <v>0.02566648775670943</v>
      </c>
      <c r="CA71" s="153">
        <f t="shared" si="29"/>
        <v>-0.31825768823063844</v>
      </c>
      <c r="CB71" s="153">
        <f t="shared" si="29"/>
        <v>0.07351645931580775</v>
      </c>
      <c r="CC71" s="153">
        <f t="shared" si="29"/>
        <v>-0.08485123848808479</v>
      </c>
      <c r="CD71" s="153">
        <f t="shared" si="29"/>
        <v>-0.6125620548240881</v>
      </c>
      <c r="CE71" s="153">
        <f t="shared" si="29"/>
        <v>-0.0005075032952470906</v>
      </c>
      <c r="CF71" s="153">
        <f t="shared" si="29"/>
        <v>-0.04530865493839554</v>
      </c>
      <c r="CG71" s="153">
        <f t="shared" si="29"/>
        <v>0.4624453956399851</v>
      </c>
      <c r="CH71" s="153">
        <f t="shared" si="29"/>
        <v>-0.42111261742228834</v>
      </c>
      <c r="CI71" s="153">
        <f t="shared" si="29"/>
        <v>3.4514047423370773</v>
      </c>
      <c r="CJ71" s="153">
        <f t="shared" si="29"/>
        <v>0.1</v>
      </c>
      <c r="CK71" s="153">
        <f t="shared" si="29"/>
        <v>0.23469680982990662</v>
      </c>
      <c r="CL71" s="153">
        <f t="shared" si="29"/>
        <v>-0.3570645058561268</v>
      </c>
      <c r="CM71" s="153" t="e">
        <f t="shared" si="29"/>
        <v>#DIV/0!</v>
      </c>
      <c r="CN71" s="153">
        <f t="shared" si="29"/>
        <v>0.2376354544942571</v>
      </c>
      <c r="CO71" s="153">
        <f t="shared" si="29"/>
        <v>-0.02478707786005046</v>
      </c>
      <c r="CP71" s="153">
        <f t="shared" si="29"/>
        <v>-0.13196132138588837</v>
      </c>
      <c r="CQ71" s="153" t="e">
        <f t="shared" si="29"/>
        <v>#DIV/0!</v>
      </c>
      <c r="CR71" s="153">
        <f t="shared" si="29"/>
        <v>-0.14490077522730574</v>
      </c>
      <c r="CS71" s="153">
        <f t="shared" si="29"/>
        <v>-0.03636049217618791</v>
      </c>
      <c r="CT71" s="153">
        <f t="shared" si="29"/>
        <v>-0.05021747293218999</v>
      </c>
      <c r="CU71" s="153">
        <f t="shared" si="29"/>
        <v>-0.014010507880910758</v>
      </c>
      <c r="CV71" s="153">
        <f t="shared" si="29"/>
        <v>-0.05426508389690149</v>
      </c>
      <c r="CW71" s="153">
        <f t="shared" si="29"/>
        <v>-0.019464720194647307</v>
      </c>
      <c r="CX71" s="153">
        <f t="shared" si="29"/>
        <v>-0.0398365548546474</v>
      </c>
      <c r="CY71" s="153">
        <f t="shared" si="29"/>
        <v>0</v>
      </c>
      <c r="CZ71" s="153">
        <f t="shared" si="29"/>
        <v>-0.017895288553998533</v>
      </c>
      <c r="DA71" s="153">
        <f t="shared" si="29"/>
        <v>0.01864801864801875</v>
      </c>
      <c r="DB71" s="153">
        <f t="shared" si="29"/>
        <v>0.012575320137819136</v>
      </c>
      <c r="DC71" s="153">
        <f t="shared" si="29"/>
        <v>0.04545454545454529</v>
      </c>
      <c r="DD71" s="153">
        <f t="shared" si="29"/>
        <v>-0.02573776261598265</v>
      </c>
      <c r="DE71" s="153">
        <f t="shared" si="29"/>
        <v>0.011730205278592334</v>
      </c>
      <c r="DF71" s="153">
        <f t="shared" si="29"/>
        <v>-0.0782082163274447</v>
      </c>
    </row>
    <row r="72" spans="1:110" s="123" customFormat="1" ht="33" customHeight="1">
      <c r="A72" s="147"/>
      <c r="B72" s="158">
        <f>B70-B66</f>
        <v>356872</v>
      </c>
      <c r="C72" s="124">
        <f aca="true" t="shared" si="30" ref="C72:BN72">C70-C66</f>
        <v>179131</v>
      </c>
      <c r="D72" s="124">
        <f t="shared" si="30"/>
        <v>161545</v>
      </c>
      <c r="E72" s="124">
        <f t="shared" si="30"/>
        <v>258936607</v>
      </c>
      <c r="F72" s="124">
        <f t="shared" si="30"/>
        <v>9394216</v>
      </c>
      <c r="G72" s="124">
        <f t="shared" si="30"/>
        <v>-3899099</v>
      </c>
      <c r="H72" s="124">
        <f t="shared" si="30"/>
        <v>-17259</v>
      </c>
      <c r="I72" s="124">
        <f t="shared" si="30"/>
        <v>-115458</v>
      </c>
      <c r="J72" s="124">
        <f t="shared" si="30"/>
        <v>5992118</v>
      </c>
      <c r="K72" s="124">
        <f t="shared" si="30"/>
        <v>-327924</v>
      </c>
      <c r="L72" s="124">
        <f t="shared" si="30"/>
        <v>-32863722</v>
      </c>
      <c r="M72" s="124">
        <f t="shared" si="30"/>
        <v>44753</v>
      </c>
      <c r="N72" s="124">
        <f t="shared" si="30"/>
        <v>0</v>
      </c>
      <c r="O72" s="124">
        <f t="shared" si="30"/>
        <v>0</v>
      </c>
      <c r="P72" s="124">
        <f t="shared" si="30"/>
        <v>-745822</v>
      </c>
      <c r="Q72" s="124">
        <f t="shared" si="30"/>
        <v>244536964</v>
      </c>
      <c r="R72" s="124">
        <f t="shared" si="30"/>
        <v>178546581</v>
      </c>
      <c r="S72" s="124">
        <f t="shared" si="30"/>
        <v>-225214495</v>
      </c>
      <c r="T72" s="124">
        <f t="shared" si="30"/>
        <v>-131878667</v>
      </c>
      <c r="U72" s="124">
        <f t="shared" si="30"/>
        <v>-19000914</v>
      </c>
      <c r="V72" s="124">
        <f t="shared" si="30"/>
        <v>-41164793</v>
      </c>
      <c r="W72" s="124">
        <f t="shared" si="30"/>
        <v>249809</v>
      </c>
      <c r="X72" s="124">
        <f t="shared" si="30"/>
        <v>6717101</v>
      </c>
      <c r="Y72" s="124">
        <f t="shared" si="30"/>
        <v>-293647</v>
      </c>
      <c r="Z72" s="124">
        <f t="shared" si="30"/>
        <v>-11945630</v>
      </c>
      <c r="AA72" s="124">
        <f t="shared" si="30"/>
        <v>74488</v>
      </c>
      <c r="AB72" s="124">
        <f t="shared" si="30"/>
        <v>74093</v>
      </c>
      <c r="AC72" s="124">
        <f t="shared" si="30"/>
        <v>0</v>
      </c>
      <c r="AD72" s="124">
        <f t="shared" si="30"/>
        <v>0</v>
      </c>
      <c r="AE72" s="124">
        <f t="shared" si="30"/>
        <v>0</v>
      </c>
      <c r="AF72" s="124">
        <f t="shared" si="30"/>
        <v>0</v>
      </c>
      <c r="AG72" s="124">
        <f t="shared" si="30"/>
        <v>0</v>
      </c>
      <c r="AH72" s="124">
        <f t="shared" si="30"/>
        <v>0</v>
      </c>
      <c r="AI72" s="124">
        <f t="shared" si="30"/>
        <v>0</v>
      </c>
      <c r="AJ72" s="158">
        <f t="shared" si="30"/>
        <v>0</v>
      </c>
      <c r="AK72" s="124">
        <f t="shared" si="30"/>
        <v>0</v>
      </c>
      <c r="AL72" s="124">
        <f t="shared" si="30"/>
        <v>0</v>
      </c>
      <c r="AM72" s="124">
        <f t="shared" si="30"/>
        <v>0</v>
      </c>
      <c r="AN72" s="124">
        <f t="shared" si="30"/>
        <v>428212</v>
      </c>
      <c r="AO72" s="124">
        <f t="shared" si="30"/>
        <v>-1504094</v>
      </c>
      <c r="AP72" s="124">
        <f t="shared" si="30"/>
        <v>-654422</v>
      </c>
      <c r="AQ72" s="124">
        <f t="shared" si="30"/>
        <v>-786871</v>
      </c>
      <c r="AR72" s="124">
        <f t="shared" si="30"/>
        <v>11750756</v>
      </c>
      <c r="AS72" s="124">
        <f t="shared" si="30"/>
        <v>-16147833</v>
      </c>
      <c r="AT72" s="124">
        <f t="shared" si="30"/>
        <v>2099360</v>
      </c>
      <c r="AU72" s="124">
        <f t="shared" si="30"/>
        <v>1172651</v>
      </c>
      <c r="AV72" s="124">
        <f t="shared" si="30"/>
        <v>10286187</v>
      </c>
      <c r="AW72" s="158">
        <f t="shared" si="30"/>
        <v>-6153922</v>
      </c>
      <c r="AX72" s="124">
        <f t="shared" si="30"/>
        <v>924</v>
      </c>
      <c r="AY72" s="158">
        <f t="shared" si="30"/>
        <v>49218855</v>
      </c>
      <c r="AZ72" s="158">
        <f t="shared" si="30"/>
        <v>51602679</v>
      </c>
      <c r="BA72" s="124">
        <f t="shared" si="30"/>
        <v>-648404</v>
      </c>
      <c r="BB72" s="124">
        <f t="shared" si="30"/>
        <v>-273110</v>
      </c>
      <c r="BC72" s="124">
        <f t="shared" si="30"/>
        <v>105660</v>
      </c>
      <c r="BD72" s="158">
        <f t="shared" si="30"/>
        <v>3412535</v>
      </c>
      <c r="BE72" s="124">
        <f t="shared" si="30"/>
        <v>3940783</v>
      </c>
      <c r="BF72" s="124">
        <f t="shared" si="30"/>
        <v>-252101</v>
      </c>
      <c r="BG72" s="124">
        <f t="shared" si="30"/>
        <v>-11818</v>
      </c>
      <c r="BH72" s="124">
        <f t="shared" si="30"/>
        <v>0</v>
      </c>
      <c r="BI72" s="124">
        <f t="shared" si="30"/>
        <v>-240283</v>
      </c>
      <c r="BJ72" s="124">
        <f t="shared" si="30"/>
        <v>154840</v>
      </c>
      <c r="BK72" s="124">
        <f t="shared" si="30"/>
        <v>11313</v>
      </c>
      <c r="BL72" s="158">
        <f t="shared" si="30"/>
        <v>45151163</v>
      </c>
      <c r="BM72" s="124">
        <f t="shared" si="30"/>
        <v>-2383824</v>
      </c>
      <c r="BN72" s="124">
        <f t="shared" si="30"/>
        <v>-736401</v>
      </c>
      <c r="BO72" s="124">
        <f aca="true" t="shared" si="31" ref="BO72:DF72">BO70-BO66</f>
        <v>37514</v>
      </c>
      <c r="BP72" s="124">
        <f t="shared" si="31"/>
        <v>-1684937</v>
      </c>
      <c r="BQ72" s="124">
        <f t="shared" si="31"/>
        <v>784159</v>
      </c>
      <c r="BR72" s="124">
        <f t="shared" si="31"/>
        <v>-13134</v>
      </c>
      <c r="BS72" s="124">
        <f t="shared" si="31"/>
        <v>797293</v>
      </c>
      <c r="BT72" s="124">
        <f t="shared" si="31"/>
        <v>773504</v>
      </c>
      <c r="BU72" s="124">
        <f t="shared" si="31"/>
        <v>-22521</v>
      </c>
      <c r="BV72" s="124">
        <f t="shared" si="31"/>
        <v>46310</v>
      </c>
      <c r="BW72" s="124">
        <f t="shared" si="31"/>
        <v>-1000557</v>
      </c>
      <c r="BX72" s="158">
        <f t="shared" si="31"/>
        <v>-9596921</v>
      </c>
      <c r="BY72" s="158">
        <f t="shared" si="31"/>
        <v>13758569</v>
      </c>
      <c r="BZ72" s="124">
        <f t="shared" si="31"/>
        <v>-959176</v>
      </c>
      <c r="CA72" s="158">
        <f t="shared" si="31"/>
        <v>14717745</v>
      </c>
      <c r="CB72" s="124">
        <f t="shared" si="31"/>
        <v>-2129788</v>
      </c>
      <c r="CC72" s="124">
        <f t="shared" si="31"/>
        <v>49863</v>
      </c>
      <c r="CD72" s="124">
        <f t="shared" si="31"/>
        <v>22704</v>
      </c>
      <c r="CE72" s="124">
        <f t="shared" si="31"/>
        <v>72</v>
      </c>
      <c r="CF72" s="124">
        <f t="shared" si="31"/>
        <v>721911</v>
      </c>
      <c r="CG72" s="124">
        <f t="shared" si="31"/>
        <v>-199763</v>
      </c>
      <c r="CH72" s="124">
        <f t="shared" si="31"/>
        <v>140404</v>
      </c>
      <c r="CI72" s="124">
        <f t="shared" si="31"/>
        <v>-340167</v>
      </c>
      <c r="CJ72" s="124">
        <f t="shared" si="31"/>
        <v>-40000</v>
      </c>
      <c r="CK72" s="124">
        <f t="shared" si="31"/>
        <v>-2684575</v>
      </c>
      <c r="CL72" s="124">
        <f t="shared" si="31"/>
        <v>20182</v>
      </c>
      <c r="CM72" s="124">
        <f t="shared" si="31"/>
        <v>0</v>
      </c>
      <c r="CN72" s="124">
        <f t="shared" si="31"/>
        <v>-2704757</v>
      </c>
      <c r="CO72" s="124">
        <f t="shared" si="31"/>
        <v>2009672</v>
      </c>
      <c r="CP72" s="124">
        <f t="shared" si="31"/>
        <v>69231</v>
      </c>
      <c r="CQ72" s="124">
        <f t="shared" si="31"/>
        <v>0</v>
      </c>
      <c r="CR72" s="124">
        <f t="shared" si="31"/>
        <v>4451841</v>
      </c>
      <c r="CS72" s="158">
        <f t="shared" si="31"/>
        <v>52442026</v>
      </c>
      <c r="CT72" s="158">
        <f t="shared" si="31"/>
        <v>41376901</v>
      </c>
      <c r="CU72" s="124">
        <f t="shared" si="31"/>
        <v>0.8000000000000043</v>
      </c>
      <c r="CV72" s="158">
        <f t="shared" si="31"/>
        <v>32168980</v>
      </c>
      <c r="CW72" s="124">
        <f t="shared" si="31"/>
        <v>0.8000000000000043</v>
      </c>
      <c r="CX72" s="158">
        <f t="shared" si="31"/>
        <v>9207921</v>
      </c>
      <c r="CY72" s="124">
        <f t="shared" si="31"/>
        <v>0</v>
      </c>
      <c r="CZ72" s="124">
        <f t="shared" si="31"/>
        <v>11065125</v>
      </c>
      <c r="DA72" s="124">
        <f t="shared" si="31"/>
        <v>-0.8000000000000043</v>
      </c>
      <c r="DB72" s="124">
        <f t="shared" si="31"/>
        <v>-1591632</v>
      </c>
      <c r="DC72" s="124">
        <f t="shared" si="31"/>
        <v>-0.3999999999999986</v>
      </c>
      <c r="DD72" s="124">
        <f t="shared" si="31"/>
        <v>12656757</v>
      </c>
      <c r="DE72" s="124">
        <f t="shared" si="31"/>
        <v>-0.3999999999999986</v>
      </c>
      <c r="DF72" s="124">
        <f t="shared" si="31"/>
        <v>122368393</v>
      </c>
    </row>
    <row r="73" spans="1:110" s="123" customFormat="1" ht="31.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23" t="s">
        <v>337</v>
      </c>
      <c r="W73" s="147"/>
      <c r="X73" s="147"/>
      <c r="Y73" s="147"/>
      <c r="Z73" s="148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23" t="s">
        <v>337</v>
      </c>
      <c r="AW73" s="147"/>
      <c r="AX73" s="147"/>
      <c r="AY73" s="148"/>
      <c r="AZ73" s="123">
        <f>AZ66/AY66</f>
        <v>0.918755948175838</v>
      </c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23">
        <f>BM66/AY66</f>
        <v>0.08124405182416194</v>
      </c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23">
        <f>CR66/CO66</f>
        <v>0.33226618923635537</v>
      </c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</row>
    <row r="74" spans="1:110" ht="13.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50"/>
      <c r="P74" s="150"/>
      <c r="Q74" s="150"/>
      <c r="R74" s="150"/>
      <c r="S74" s="150"/>
      <c r="T74" s="149"/>
      <c r="U74" s="149"/>
      <c r="V74" s="149"/>
      <c r="W74" s="149"/>
      <c r="X74" s="149"/>
      <c r="Y74" s="149"/>
      <c r="Z74" s="151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51"/>
      <c r="AZ74" s="152" t="s">
        <v>341</v>
      </c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52" t="s">
        <v>341</v>
      </c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52" t="s">
        <v>341</v>
      </c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</row>
    <row r="75" spans="1:110" ht="13.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51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51"/>
      <c r="AZ75" s="152" t="s">
        <v>342</v>
      </c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52" t="s">
        <v>342</v>
      </c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52" t="s">
        <v>342</v>
      </c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</row>
    <row r="76" spans="1:110" ht="13.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51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51"/>
      <c r="AZ76" s="15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</row>
    <row r="77" spans="1:110" ht="13.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51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1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</row>
    <row r="78" spans="1:110" ht="30" customHeight="1">
      <c r="A78" s="152" t="s">
        <v>359</v>
      </c>
      <c r="B78" s="152" t="s">
        <v>344</v>
      </c>
      <c r="C78" s="152" t="s">
        <v>345</v>
      </c>
      <c r="D78" s="152" t="s">
        <v>346</v>
      </c>
      <c r="E78" s="152" t="s">
        <v>347</v>
      </c>
      <c r="F78" s="152" t="s">
        <v>348</v>
      </c>
      <c r="G78" s="152"/>
      <c r="H78" s="152" t="s">
        <v>349</v>
      </c>
      <c r="I78" s="152" t="s">
        <v>350</v>
      </c>
      <c r="J78" s="152" t="s">
        <v>351</v>
      </c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51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51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</row>
    <row r="79" spans="1:110" ht="30" customHeight="1">
      <c r="A79" s="152"/>
      <c r="B79" s="154">
        <v>259293479</v>
      </c>
      <c r="C79" s="154">
        <v>265985459</v>
      </c>
      <c r="D79" s="154">
        <v>149692380</v>
      </c>
      <c r="E79" s="154">
        <v>81077407</v>
      </c>
      <c r="F79" s="154">
        <v>1442280422</v>
      </c>
      <c r="G79" s="155" t="s">
        <v>352</v>
      </c>
      <c r="H79" s="152">
        <v>134759739</v>
      </c>
      <c r="I79" s="152">
        <v>83877833</v>
      </c>
      <c r="J79" s="152">
        <v>218637572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51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1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</row>
    <row r="80" spans="1:110" ht="30" customHeight="1">
      <c r="A80" s="152" t="s">
        <v>342</v>
      </c>
      <c r="B80" s="152">
        <v>0.1797802112854306</v>
      </c>
      <c r="C80" s="152">
        <v>0.1844200718131914</v>
      </c>
      <c r="D80" s="152">
        <v>0.10378867917545649</v>
      </c>
      <c r="E80" s="152">
        <v>0.05621473172850155</v>
      </c>
      <c r="F80" s="149"/>
      <c r="G80" s="155" t="s">
        <v>353</v>
      </c>
      <c r="H80" s="152">
        <v>199575849</v>
      </c>
      <c r="I80" s="152">
        <v>114527371</v>
      </c>
      <c r="J80" s="152">
        <v>314103220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51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51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</row>
    <row r="81" spans="1:110" ht="30" customHeight="1">
      <c r="A81" s="149"/>
      <c r="B81" s="149"/>
      <c r="C81" s="149"/>
      <c r="D81" s="149"/>
      <c r="E81" s="149"/>
      <c r="F81" s="149"/>
      <c r="G81" s="155" t="s">
        <v>343</v>
      </c>
      <c r="H81" s="152">
        <v>181797067</v>
      </c>
      <c r="I81" s="152">
        <v>99911071</v>
      </c>
      <c r="J81" s="152">
        <v>281708138</v>
      </c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51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1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</row>
    <row r="82" spans="7:10" ht="30" customHeight="1">
      <c r="G82" s="156" t="s">
        <v>360</v>
      </c>
      <c r="H82" s="157">
        <v>166779953</v>
      </c>
      <c r="I82" s="157">
        <v>100242523</v>
      </c>
      <c r="J82" s="157">
        <v>267022476</v>
      </c>
    </row>
    <row r="83" spans="7:10" ht="30" customHeight="1">
      <c r="G83" s="156" t="s">
        <v>359</v>
      </c>
      <c r="H83" s="68">
        <v>163860552</v>
      </c>
      <c r="I83" s="68">
        <v>102823888</v>
      </c>
      <c r="J83" s="68">
        <v>266684440</v>
      </c>
    </row>
    <row r="84" spans="7:10" ht="30" customHeight="1">
      <c r="G84" s="156" t="s">
        <v>361</v>
      </c>
      <c r="H84" s="68">
        <v>161096667</v>
      </c>
      <c r="I84" s="68">
        <v>104888792</v>
      </c>
      <c r="J84" s="68">
        <v>265985459</v>
      </c>
    </row>
    <row r="85" spans="1:10" ht="13.5">
      <c r="A85" s="68" t="s">
        <v>360</v>
      </c>
      <c r="B85" s="68">
        <v>257591174</v>
      </c>
      <c r="C85" s="68">
        <v>266684440</v>
      </c>
      <c r="D85" s="68">
        <v>282284738</v>
      </c>
      <c r="E85" s="68">
        <v>82014818</v>
      </c>
      <c r="F85" s="68">
        <v>1564648815</v>
      </c>
      <c r="G85" s="156" t="s">
        <v>362</v>
      </c>
      <c r="H85" s="68">
        <v>-1.6867299458383371</v>
      </c>
      <c r="I85" s="68">
        <v>2.0081948272564887</v>
      </c>
      <c r="J85" s="68">
        <v>-0.2621004060079315</v>
      </c>
    </row>
    <row r="86" spans="2:5" ht="22.5" customHeight="1">
      <c r="B86" s="68">
        <v>0.16463194266376</v>
      </c>
      <c r="C86" s="68">
        <v>0.1704436404152455</v>
      </c>
      <c r="D86" s="68">
        <v>0.18041411931788667</v>
      </c>
      <c r="E86" s="68">
        <v>0.05241739693517104</v>
      </c>
    </row>
  </sheetData>
  <sheetProtection/>
  <mergeCells count="4">
    <mergeCell ref="Q2:Q3"/>
    <mergeCell ref="AN2:AN3"/>
    <mergeCell ref="BU2:BV2"/>
    <mergeCell ref="CM3:CM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28" r:id="rId3"/>
  <headerFooter alignWithMargins="0">
    <oddHeader>&amp;L&amp;24　　第３表　歳入の状況</oddHeader>
    <oddFooter>&amp;C&amp;30&amp;P</oddFooter>
  </headerFooter>
  <colBreaks count="5" manualBreakCount="5">
    <brk id="13" max="65" man="1"/>
    <brk id="60" min="1" max="65" man="1"/>
    <brk id="72" min="1" max="65" man="1"/>
    <brk id="84" min="1" max="65" man="1"/>
    <brk id="96" min="1" max="6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3"/>
  <sheetViews>
    <sheetView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3" sqref="E93"/>
    </sheetView>
  </sheetViews>
  <sheetFormatPr defaultColWidth="9.00390625" defaultRowHeight="14.25"/>
  <cols>
    <col min="1" max="1" width="21.625" style="68" customWidth="1"/>
    <col min="2" max="2" width="20.375" style="68" customWidth="1"/>
    <col min="3" max="8" width="19.625" style="68" customWidth="1"/>
    <col min="9" max="9" width="18.25390625" style="68" customWidth="1"/>
    <col min="10" max="18" width="19.625" style="68" customWidth="1"/>
    <col min="19" max="22" width="20.375" style="68" customWidth="1"/>
    <col min="23" max="25" width="19.625" style="68" customWidth="1"/>
    <col min="26" max="26" width="19.625" style="125" customWidth="1"/>
    <col min="27" max="50" width="19.625" style="68" customWidth="1"/>
    <col min="51" max="51" width="19.625" style="125" customWidth="1"/>
    <col min="52" max="96" width="19.625" style="68" customWidth="1"/>
    <col min="97" max="98" width="20.375" style="68" customWidth="1"/>
    <col min="99" max="99" width="12.625" style="68" customWidth="1"/>
    <col min="100" max="100" width="20.375" style="68" customWidth="1"/>
    <col min="101" max="101" width="12.625" style="68" customWidth="1"/>
    <col min="102" max="102" width="20.375" style="68" customWidth="1"/>
    <col min="103" max="103" width="12.625" style="68" customWidth="1"/>
    <col min="104" max="104" width="20.375" style="68" customWidth="1"/>
    <col min="105" max="105" width="12.625" style="68" customWidth="1"/>
    <col min="106" max="106" width="20.375" style="68" customWidth="1"/>
    <col min="107" max="107" width="12.625" style="68" customWidth="1"/>
    <col min="108" max="108" width="20.375" style="68" customWidth="1"/>
    <col min="109" max="109" width="12.625" style="68" customWidth="1"/>
    <col min="110" max="110" width="25.125" style="68" bestFit="1" customWidth="1"/>
    <col min="111" max="111" width="16.125" style="68" customWidth="1"/>
    <col min="112" max="113" width="20.75390625" style="68" customWidth="1"/>
    <col min="114" max="114" width="5.50390625" style="68" customWidth="1"/>
    <col min="115" max="116" width="20.75390625" style="68" customWidth="1"/>
    <col min="117" max="117" width="27.125" style="68" bestFit="1" customWidth="1"/>
    <col min="118" max="16384" width="9.00390625" style="68" customWidth="1"/>
  </cols>
  <sheetData>
    <row r="1" spans="1:111" ht="27" customHeight="1">
      <c r="A1" s="49" t="s">
        <v>72</v>
      </c>
      <c r="B1" s="14" t="s">
        <v>73</v>
      </c>
      <c r="C1" s="14" t="s">
        <v>74</v>
      </c>
      <c r="D1" s="56"/>
      <c r="E1" s="56"/>
      <c r="F1" s="56"/>
      <c r="G1" s="56"/>
      <c r="H1" s="56"/>
      <c r="I1" s="14" t="s">
        <v>75</v>
      </c>
      <c r="J1" s="59" t="s">
        <v>80</v>
      </c>
      <c r="K1" s="59" t="s">
        <v>137</v>
      </c>
      <c r="L1" s="59" t="s">
        <v>242</v>
      </c>
      <c r="M1" s="13" t="s">
        <v>243</v>
      </c>
      <c r="N1" s="13" t="s">
        <v>244</v>
      </c>
      <c r="O1" s="14" t="s">
        <v>176</v>
      </c>
      <c r="P1" s="14" t="s">
        <v>245</v>
      </c>
      <c r="Q1" s="5"/>
      <c r="R1" s="5"/>
      <c r="S1" s="14" t="s">
        <v>246</v>
      </c>
      <c r="T1" s="56"/>
      <c r="U1" s="56"/>
      <c r="V1" s="56"/>
      <c r="W1" s="14" t="s">
        <v>247</v>
      </c>
      <c r="X1" s="57" t="s">
        <v>248</v>
      </c>
      <c r="Y1" s="58"/>
      <c r="Z1" s="14" t="s">
        <v>249</v>
      </c>
      <c r="AA1" s="56"/>
      <c r="AB1" s="5"/>
      <c r="AC1" s="56"/>
      <c r="AD1" s="56"/>
      <c r="AE1" s="56"/>
      <c r="AF1" s="56"/>
      <c r="AG1" s="14" t="s">
        <v>250</v>
      </c>
      <c r="AH1" s="56"/>
      <c r="AI1" s="56"/>
      <c r="AJ1" s="14" t="s">
        <v>251</v>
      </c>
      <c r="AK1" s="45"/>
      <c r="AL1" s="14" t="s">
        <v>251</v>
      </c>
      <c r="AM1" s="56"/>
      <c r="AN1" s="56"/>
      <c r="AO1" s="5"/>
      <c r="AP1" s="56"/>
      <c r="AQ1" s="56"/>
      <c r="AR1" s="56"/>
      <c r="AS1" s="56"/>
      <c r="AT1" s="56"/>
      <c r="AU1" s="56"/>
      <c r="AV1" s="56"/>
      <c r="AW1" s="45"/>
      <c r="AX1" s="59" t="s">
        <v>252</v>
      </c>
      <c r="AY1" s="14" t="s">
        <v>253</v>
      </c>
      <c r="AZ1" s="56"/>
      <c r="BA1" s="56"/>
      <c r="BB1" s="56"/>
      <c r="BC1" s="5"/>
      <c r="BD1" s="5"/>
      <c r="BE1" s="56"/>
      <c r="BF1" s="56"/>
      <c r="BG1" s="56"/>
      <c r="BH1" s="45"/>
      <c r="BI1" s="14" t="s">
        <v>253</v>
      </c>
      <c r="BJ1" s="56"/>
      <c r="BK1" s="56"/>
      <c r="BL1" s="5"/>
      <c r="BM1" s="56"/>
      <c r="BN1" s="56"/>
      <c r="BO1" s="56"/>
      <c r="BP1" s="56"/>
      <c r="BQ1" s="14" t="s">
        <v>254</v>
      </c>
      <c r="BR1" s="5"/>
      <c r="BS1" s="5"/>
      <c r="BT1" s="45"/>
      <c r="BU1" s="14" t="s">
        <v>254</v>
      </c>
      <c r="BV1" s="45"/>
      <c r="BW1" s="14" t="s">
        <v>255</v>
      </c>
      <c r="BX1" s="13" t="s">
        <v>256</v>
      </c>
      <c r="BY1" s="14" t="s">
        <v>257</v>
      </c>
      <c r="BZ1" s="56"/>
      <c r="CA1" s="56"/>
      <c r="CB1" s="14" t="s">
        <v>258</v>
      </c>
      <c r="CC1" s="56"/>
      <c r="CD1" s="5"/>
      <c r="CE1" s="5"/>
      <c r="CF1" s="42"/>
      <c r="CG1" s="14" t="s">
        <v>258</v>
      </c>
      <c r="CH1" s="56"/>
      <c r="CI1" s="56"/>
      <c r="CJ1" s="56"/>
      <c r="CK1" s="5"/>
      <c r="CL1" s="56"/>
      <c r="CM1" s="56"/>
      <c r="CN1" s="56"/>
      <c r="CO1" s="14" t="s">
        <v>259</v>
      </c>
      <c r="CP1" s="56"/>
      <c r="CQ1" s="56"/>
      <c r="CR1" s="45"/>
      <c r="CS1" s="14" t="s">
        <v>76</v>
      </c>
      <c r="CT1" s="5" t="s">
        <v>84</v>
      </c>
      <c r="CU1" s="5"/>
      <c r="CV1" s="56"/>
      <c r="CW1" s="5"/>
      <c r="CX1" s="56"/>
      <c r="CY1" s="56"/>
      <c r="CZ1" s="56"/>
      <c r="DA1" s="56"/>
      <c r="DB1" s="56"/>
      <c r="DC1" s="56"/>
      <c r="DD1" s="56"/>
      <c r="DE1" s="4"/>
      <c r="DF1" s="6"/>
      <c r="DG1" s="6"/>
    </row>
    <row r="2" spans="1:111" ht="33.75" customHeight="1">
      <c r="A2" s="50"/>
      <c r="B2" s="11"/>
      <c r="C2" s="11"/>
      <c r="D2" s="14" t="s">
        <v>192</v>
      </c>
      <c r="E2" s="60" t="s">
        <v>260</v>
      </c>
      <c r="F2" s="59" t="s">
        <v>261</v>
      </c>
      <c r="G2" s="14" t="s">
        <v>262</v>
      </c>
      <c r="H2" s="14" t="s">
        <v>263</v>
      </c>
      <c r="I2" s="11"/>
      <c r="J2" s="11"/>
      <c r="K2" s="18" t="s">
        <v>264</v>
      </c>
      <c r="L2" s="12" t="s">
        <v>265</v>
      </c>
      <c r="M2" s="17" t="s">
        <v>266</v>
      </c>
      <c r="N2" s="17" t="s">
        <v>267</v>
      </c>
      <c r="O2" s="12" t="s">
        <v>268</v>
      </c>
      <c r="P2" s="12" t="s">
        <v>162</v>
      </c>
      <c r="Q2" s="284" t="s">
        <v>269</v>
      </c>
      <c r="R2" s="61" t="s">
        <v>270</v>
      </c>
      <c r="S2" s="11"/>
      <c r="T2" s="14" t="s">
        <v>77</v>
      </c>
      <c r="U2" s="14" t="s">
        <v>78</v>
      </c>
      <c r="V2" s="60" t="s">
        <v>271</v>
      </c>
      <c r="W2" s="18" t="s">
        <v>79</v>
      </c>
      <c r="X2" s="12" t="s">
        <v>272</v>
      </c>
      <c r="Y2" s="13" t="s">
        <v>273</v>
      </c>
      <c r="Z2" s="11"/>
      <c r="AA2" s="14" t="s">
        <v>85</v>
      </c>
      <c r="AB2" s="5"/>
      <c r="AC2" s="5"/>
      <c r="AD2" s="14" t="s">
        <v>274</v>
      </c>
      <c r="AE2" s="59" t="s">
        <v>275</v>
      </c>
      <c r="AF2" s="14" t="s">
        <v>86</v>
      </c>
      <c r="AG2" s="62"/>
      <c r="AH2" s="13" t="s">
        <v>87</v>
      </c>
      <c r="AI2" s="14" t="s">
        <v>88</v>
      </c>
      <c r="AJ2" s="62"/>
      <c r="AK2" s="13" t="s">
        <v>89</v>
      </c>
      <c r="AL2" s="14" t="s">
        <v>90</v>
      </c>
      <c r="AM2" s="14" t="s">
        <v>166</v>
      </c>
      <c r="AN2" s="284" t="s">
        <v>276</v>
      </c>
      <c r="AO2" s="59" t="s">
        <v>277</v>
      </c>
      <c r="AP2" s="59" t="s">
        <v>278</v>
      </c>
      <c r="AQ2" s="14" t="s">
        <v>279</v>
      </c>
      <c r="AR2" s="14" t="s">
        <v>280</v>
      </c>
      <c r="AS2" s="59" t="s">
        <v>281</v>
      </c>
      <c r="AT2" s="59" t="s">
        <v>282</v>
      </c>
      <c r="AU2" s="14" t="s">
        <v>283</v>
      </c>
      <c r="AV2" s="14" t="s">
        <v>284</v>
      </c>
      <c r="AW2" s="13" t="s">
        <v>285</v>
      </c>
      <c r="AX2" s="19" t="s">
        <v>286</v>
      </c>
      <c r="AY2" s="62"/>
      <c r="AZ2" s="14" t="s">
        <v>287</v>
      </c>
      <c r="BA2" s="56"/>
      <c r="BB2" s="5"/>
      <c r="BC2" s="5"/>
      <c r="BD2" s="5"/>
      <c r="BE2" s="56"/>
      <c r="BF2" s="56"/>
      <c r="BG2" s="56"/>
      <c r="BH2" s="45"/>
      <c r="BI2" s="69" t="s">
        <v>288</v>
      </c>
      <c r="BJ2" s="56"/>
      <c r="BK2" s="56"/>
      <c r="BL2" s="42"/>
      <c r="BM2" s="59" t="s">
        <v>289</v>
      </c>
      <c r="BN2" s="56"/>
      <c r="BO2" s="56"/>
      <c r="BP2" s="56"/>
      <c r="BQ2" s="62"/>
      <c r="BR2" s="13" t="s">
        <v>290</v>
      </c>
      <c r="BS2" s="14" t="s">
        <v>291</v>
      </c>
      <c r="BT2" s="45"/>
      <c r="BU2" s="286" t="s">
        <v>292</v>
      </c>
      <c r="BV2" s="287"/>
      <c r="BW2" s="62"/>
      <c r="BX2" s="63"/>
      <c r="BY2" s="62"/>
      <c r="BZ2" s="14" t="s">
        <v>91</v>
      </c>
      <c r="CA2" s="14" t="s">
        <v>293</v>
      </c>
      <c r="CB2" s="62"/>
      <c r="CC2" s="14" t="s">
        <v>294</v>
      </c>
      <c r="CD2" s="13" t="s">
        <v>92</v>
      </c>
      <c r="CE2" s="60" t="s">
        <v>295</v>
      </c>
      <c r="CF2" s="60" t="s">
        <v>296</v>
      </c>
      <c r="CG2" s="14" t="s">
        <v>297</v>
      </c>
      <c r="CH2" s="5"/>
      <c r="CI2" s="42"/>
      <c r="CJ2" s="13" t="s">
        <v>298</v>
      </c>
      <c r="CK2" s="14" t="s">
        <v>299</v>
      </c>
      <c r="CL2" s="5"/>
      <c r="CM2" s="5"/>
      <c r="CN2" s="42"/>
      <c r="CO2" s="62"/>
      <c r="CP2" s="14" t="s">
        <v>93</v>
      </c>
      <c r="CQ2" s="14" t="s">
        <v>138</v>
      </c>
      <c r="CR2" s="60" t="s">
        <v>94</v>
      </c>
      <c r="CS2" s="62"/>
      <c r="CT2" s="14" t="s">
        <v>95</v>
      </c>
      <c r="CU2" s="5"/>
      <c r="CV2" s="5"/>
      <c r="CW2" s="5"/>
      <c r="CX2" s="56"/>
      <c r="CY2" s="56"/>
      <c r="CZ2" s="14" t="s">
        <v>96</v>
      </c>
      <c r="DA2" s="56"/>
      <c r="DB2" s="56"/>
      <c r="DC2" s="56"/>
      <c r="DD2" s="56"/>
      <c r="DE2" s="4"/>
      <c r="DF2" s="6"/>
      <c r="DG2" s="6"/>
    </row>
    <row r="3" spans="1:111" ht="35.25" customHeight="1">
      <c r="A3" s="7"/>
      <c r="B3" s="8"/>
      <c r="C3" s="10"/>
      <c r="D3" s="18" t="s">
        <v>219</v>
      </c>
      <c r="E3" s="31" t="s">
        <v>300</v>
      </c>
      <c r="F3" s="12" t="s">
        <v>301</v>
      </c>
      <c r="G3" s="18" t="s">
        <v>99</v>
      </c>
      <c r="H3" s="18" t="s">
        <v>99</v>
      </c>
      <c r="I3" s="10"/>
      <c r="J3" s="10"/>
      <c r="K3" s="10"/>
      <c r="L3" s="10"/>
      <c r="M3" s="9"/>
      <c r="N3" s="9"/>
      <c r="O3" s="10"/>
      <c r="P3" s="10"/>
      <c r="Q3" s="285"/>
      <c r="R3" s="44" t="s">
        <v>167</v>
      </c>
      <c r="S3" s="10"/>
      <c r="T3" s="11"/>
      <c r="U3" s="10"/>
      <c r="V3" s="10"/>
      <c r="W3" s="11"/>
      <c r="X3" s="10"/>
      <c r="Y3" s="17" t="s">
        <v>302</v>
      </c>
      <c r="Z3" s="10"/>
      <c r="AA3" s="9"/>
      <c r="AB3" s="45" t="s">
        <v>100</v>
      </c>
      <c r="AC3" s="14" t="s">
        <v>101</v>
      </c>
      <c r="AD3" s="15" t="s">
        <v>303</v>
      </c>
      <c r="AE3" s="12" t="s">
        <v>304</v>
      </c>
      <c r="AF3" s="10"/>
      <c r="AG3" s="11"/>
      <c r="AH3" s="16" t="s">
        <v>102</v>
      </c>
      <c r="AI3" s="16" t="s">
        <v>103</v>
      </c>
      <c r="AJ3" s="10"/>
      <c r="AK3" s="17" t="s">
        <v>305</v>
      </c>
      <c r="AL3" s="18" t="s">
        <v>104</v>
      </c>
      <c r="AM3" s="18" t="s">
        <v>168</v>
      </c>
      <c r="AN3" s="285"/>
      <c r="AO3" s="12" t="s">
        <v>306</v>
      </c>
      <c r="AP3" s="12" t="s">
        <v>306</v>
      </c>
      <c r="AQ3" s="11"/>
      <c r="AR3" s="10"/>
      <c r="AS3" s="70" t="s">
        <v>307</v>
      </c>
      <c r="AT3" s="19" t="s">
        <v>308</v>
      </c>
      <c r="AU3" s="12" t="s">
        <v>309</v>
      </c>
      <c r="AV3" s="12" t="s">
        <v>310</v>
      </c>
      <c r="AW3" s="9"/>
      <c r="AX3" s="15" t="s">
        <v>311</v>
      </c>
      <c r="AY3" s="10"/>
      <c r="AZ3" s="20" t="s">
        <v>312</v>
      </c>
      <c r="BA3" s="13" t="s">
        <v>313</v>
      </c>
      <c r="BB3" s="14" t="s">
        <v>233</v>
      </c>
      <c r="BC3" s="14" t="s">
        <v>234</v>
      </c>
      <c r="BD3" s="14" t="s">
        <v>314</v>
      </c>
      <c r="BE3" s="14" t="s">
        <v>315</v>
      </c>
      <c r="BF3" s="14" t="s">
        <v>316</v>
      </c>
      <c r="BG3" s="5"/>
      <c r="BH3" s="42"/>
      <c r="BI3" s="14" t="s">
        <v>316</v>
      </c>
      <c r="BJ3" s="14" t="s">
        <v>238</v>
      </c>
      <c r="BK3" s="13" t="s">
        <v>317</v>
      </c>
      <c r="BL3" s="13" t="s">
        <v>318</v>
      </c>
      <c r="BM3" s="15" t="s">
        <v>319</v>
      </c>
      <c r="BN3" s="14" t="s">
        <v>320</v>
      </c>
      <c r="BO3" s="14" t="s">
        <v>321</v>
      </c>
      <c r="BP3" s="14" t="s">
        <v>105</v>
      </c>
      <c r="BQ3" s="10"/>
      <c r="BR3" s="21" t="s">
        <v>322</v>
      </c>
      <c r="BS3" s="18" t="s">
        <v>322</v>
      </c>
      <c r="BT3" s="13" t="s">
        <v>106</v>
      </c>
      <c r="BU3" s="13" t="s">
        <v>107</v>
      </c>
      <c r="BV3" s="14" t="s">
        <v>105</v>
      </c>
      <c r="BW3" s="10"/>
      <c r="BX3" s="9"/>
      <c r="BY3" s="10"/>
      <c r="BZ3" s="10"/>
      <c r="CA3" s="12" t="s">
        <v>323</v>
      </c>
      <c r="CB3" s="22"/>
      <c r="CC3" s="20" t="s">
        <v>324</v>
      </c>
      <c r="CD3" s="21"/>
      <c r="CE3" s="23" t="s">
        <v>325</v>
      </c>
      <c r="CF3" s="31" t="s">
        <v>326</v>
      </c>
      <c r="CG3" s="15" t="s">
        <v>327</v>
      </c>
      <c r="CH3" s="15" t="s">
        <v>145</v>
      </c>
      <c r="CI3" s="15" t="s">
        <v>146</v>
      </c>
      <c r="CJ3" s="31" t="s">
        <v>327</v>
      </c>
      <c r="CK3" s="10"/>
      <c r="CL3" s="15" t="s">
        <v>163</v>
      </c>
      <c r="CM3" s="288" t="s">
        <v>328</v>
      </c>
      <c r="CN3" s="22" t="s">
        <v>169</v>
      </c>
      <c r="CO3" s="10"/>
      <c r="CP3" s="11"/>
      <c r="CQ3" s="44" t="s">
        <v>147</v>
      </c>
      <c r="CR3" s="51" t="s">
        <v>329</v>
      </c>
      <c r="CS3" s="11"/>
      <c r="CT3" s="10"/>
      <c r="CU3" s="13" t="s">
        <v>108</v>
      </c>
      <c r="CV3" s="14" t="s">
        <v>109</v>
      </c>
      <c r="CW3" s="26"/>
      <c r="CX3" s="14" t="s">
        <v>110</v>
      </c>
      <c r="CY3" s="24"/>
      <c r="CZ3" s="25"/>
      <c r="DA3" s="14" t="s">
        <v>108</v>
      </c>
      <c r="DB3" s="14" t="s">
        <v>109</v>
      </c>
      <c r="DC3" s="24"/>
      <c r="DD3" s="14" t="s">
        <v>110</v>
      </c>
      <c r="DE3" s="26"/>
      <c r="DF3" s="27"/>
      <c r="DG3" s="27"/>
    </row>
    <row r="4" spans="1:116" ht="36" customHeight="1">
      <c r="A4" s="28"/>
      <c r="B4" s="29"/>
      <c r="C4" s="10"/>
      <c r="D4" s="71"/>
      <c r="E4" s="30"/>
      <c r="F4" s="9"/>
      <c r="G4" s="9"/>
      <c r="H4" s="71"/>
      <c r="I4" s="9"/>
      <c r="J4" s="9"/>
      <c r="K4" s="9"/>
      <c r="L4" s="9"/>
      <c r="M4" s="30"/>
      <c r="N4" s="30"/>
      <c r="O4" s="9"/>
      <c r="P4" s="9"/>
      <c r="Q4" s="43"/>
      <c r="R4" s="43"/>
      <c r="S4" s="9"/>
      <c r="T4" s="9"/>
      <c r="U4" s="9"/>
      <c r="V4" s="9"/>
      <c r="W4" s="9"/>
      <c r="X4" s="9"/>
      <c r="Y4" s="30"/>
      <c r="Z4" s="9"/>
      <c r="AA4" s="30"/>
      <c r="AB4" s="29"/>
      <c r="AC4" s="9"/>
      <c r="AD4" s="9"/>
      <c r="AE4" s="9"/>
      <c r="AF4" s="9"/>
      <c r="AG4" s="9"/>
      <c r="AH4" s="9"/>
      <c r="AI4" s="9"/>
      <c r="AJ4" s="9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46" t="s">
        <v>149</v>
      </c>
      <c r="BB4" s="19" t="s">
        <v>164</v>
      </c>
      <c r="BC4" s="31" t="s">
        <v>330</v>
      </c>
      <c r="BD4" s="31" t="s">
        <v>331</v>
      </c>
      <c r="BE4" s="31" t="s">
        <v>331</v>
      </c>
      <c r="BF4" s="9"/>
      <c r="BG4" s="47" t="s">
        <v>150</v>
      </c>
      <c r="BH4" s="52" t="s">
        <v>151</v>
      </c>
      <c r="BI4" s="52" t="s">
        <v>152</v>
      </c>
      <c r="BJ4" s="31" t="s">
        <v>332</v>
      </c>
      <c r="BK4" s="31" t="s">
        <v>333</v>
      </c>
      <c r="BL4" s="30"/>
      <c r="BM4" s="30"/>
      <c r="BN4" s="31" t="s">
        <v>331</v>
      </c>
      <c r="BO4" s="31" t="s">
        <v>331</v>
      </c>
      <c r="BP4" s="9"/>
      <c r="BQ4" s="9"/>
      <c r="BR4" s="9"/>
      <c r="BS4" s="9"/>
      <c r="BT4" s="30"/>
      <c r="BU4" s="30"/>
      <c r="BV4" s="9"/>
      <c r="BW4" s="9"/>
      <c r="BX4" s="9"/>
      <c r="BY4" s="9"/>
      <c r="BZ4" s="9"/>
      <c r="CA4" s="9"/>
      <c r="CB4" s="9"/>
      <c r="CC4" s="9"/>
      <c r="CD4" s="9"/>
      <c r="CE4" s="30"/>
      <c r="CF4" s="30"/>
      <c r="CG4" s="30"/>
      <c r="CH4" s="9"/>
      <c r="CI4" s="9"/>
      <c r="CJ4" s="30"/>
      <c r="CK4" s="30"/>
      <c r="CL4" s="9"/>
      <c r="CM4" s="290"/>
      <c r="CN4" s="9"/>
      <c r="CO4" s="9"/>
      <c r="CP4" s="9"/>
      <c r="CQ4" s="9"/>
      <c r="CR4" s="30"/>
      <c r="CS4" s="30"/>
      <c r="CT4" s="72"/>
      <c r="CU4" s="32"/>
      <c r="CV4" s="9"/>
      <c r="CW4" s="48" t="s">
        <v>108</v>
      </c>
      <c r="CX4" s="9"/>
      <c r="CY4" s="33" t="s">
        <v>108</v>
      </c>
      <c r="CZ4" s="9"/>
      <c r="DA4" s="32"/>
      <c r="DB4" s="9"/>
      <c r="DC4" s="33" t="s">
        <v>108</v>
      </c>
      <c r="DD4" s="9"/>
      <c r="DE4" s="33" t="s">
        <v>108</v>
      </c>
      <c r="DF4" s="27" t="s">
        <v>230</v>
      </c>
      <c r="DG4" s="27"/>
      <c r="DH4" s="73" t="s">
        <v>231</v>
      </c>
      <c r="DI4" s="73" t="s">
        <v>334</v>
      </c>
      <c r="DK4" s="74" t="s">
        <v>335</v>
      </c>
      <c r="DL4" s="74" t="s">
        <v>336</v>
      </c>
    </row>
    <row r="5" spans="1:254" s="83" customFormat="1" ht="32.25" customHeight="1">
      <c r="A5" s="75" t="s">
        <v>15</v>
      </c>
      <c r="B5" s="76">
        <v>37662644</v>
      </c>
      <c r="C5" s="76">
        <v>971522</v>
      </c>
      <c r="D5" s="76">
        <v>290907</v>
      </c>
      <c r="E5" s="76">
        <v>0</v>
      </c>
      <c r="F5" s="76">
        <v>0</v>
      </c>
      <c r="G5" s="76">
        <v>680615</v>
      </c>
      <c r="H5" s="76">
        <v>0</v>
      </c>
      <c r="I5" s="76">
        <v>81058</v>
      </c>
      <c r="J5" s="76">
        <v>226683</v>
      </c>
      <c r="K5" s="76">
        <v>119124</v>
      </c>
      <c r="L5" s="76">
        <v>3394889</v>
      </c>
      <c r="M5" s="76">
        <v>11687</v>
      </c>
      <c r="N5" s="76">
        <v>0</v>
      </c>
      <c r="O5" s="76">
        <v>130989</v>
      </c>
      <c r="P5" s="76">
        <v>124986</v>
      </c>
      <c r="Q5" s="76">
        <v>0</v>
      </c>
      <c r="R5" s="76">
        <v>0</v>
      </c>
      <c r="S5" s="76">
        <v>18289255</v>
      </c>
      <c r="T5" s="76">
        <v>11973700</v>
      </c>
      <c r="U5" s="76">
        <v>1370223</v>
      </c>
      <c r="V5" s="76">
        <v>4945332</v>
      </c>
      <c r="W5" s="76">
        <v>51866</v>
      </c>
      <c r="X5" s="76">
        <v>1074246</v>
      </c>
      <c r="Y5" s="76">
        <v>15234</v>
      </c>
      <c r="Z5" s="77">
        <v>1463498</v>
      </c>
      <c r="AA5" s="76">
        <v>41569</v>
      </c>
      <c r="AB5" s="76">
        <v>41569</v>
      </c>
      <c r="AC5" s="76">
        <v>0</v>
      </c>
      <c r="AD5" s="76">
        <v>225696</v>
      </c>
      <c r="AE5" s="76">
        <v>753440</v>
      </c>
      <c r="AF5" s="76">
        <v>442793</v>
      </c>
      <c r="AG5" s="76">
        <v>510560</v>
      </c>
      <c r="AH5" s="76">
        <v>44975</v>
      </c>
      <c r="AI5" s="76">
        <v>465585</v>
      </c>
      <c r="AJ5" s="76">
        <v>14252409</v>
      </c>
      <c r="AK5" s="76">
        <v>3305807</v>
      </c>
      <c r="AL5" s="76">
        <v>1105363</v>
      </c>
      <c r="AM5" s="76">
        <v>1587786</v>
      </c>
      <c r="AN5" s="76">
        <v>2908096</v>
      </c>
      <c r="AO5" s="76">
        <v>1192066</v>
      </c>
      <c r="AP5" s="76">
        <v>0</v>
      </c>
      <c r="AQ5" s="76">
        <v>193856</v>
      </c>
      <c r="AR5" s="76">
        <v>0</v>
      </c>
      <c r="AS5" s="76">
        <v>1302421</v>
      </c>
      <c r="AT5" s="76">
        <v>0</v>
      </c>
      <c r="AU5" s="76">
        <v>0</v>
      </c>
      <c r="AV5" s="76">
        <v>0</v>
      </c>
      <c r="AW5" s="76">
        <v>2589522</v>
      </c>
      <c r="AX5" s="76">
        <v>2096</v>
      </c>
      <c r="AY5" s="77">
        <v>99775226</v>
      </c>
      <c r="AZ5" s="76">
        <v>97102570</v>
      </c>
      <c r="BA5" s="76">
        <v>552682</v>
      </c>
      <c r="BB5" s="76">
        <v>793019</v>
      </c>
      <c r="BC5" s="76">
        <v>636215</v>
      </c>
      <c r="BD5" s="76">
        <v>3349796</v>
      </c>
      <c r="BE5" s="76">
        <v>10506751</v>
      </c>
      <c r="BF5" s="76">
        <v>109526</v>
      </c>
      <c r="BG5" s="76">
        <v>0</v>
      </c>
      <c r="BH5" s="76">
        <v>0</v>
      </c>
      <c r="BI5" s="76">
        <v>109526</v>
      </c>
      <c r="BJ5" s="76">
        <v>18143</v>
      </c>
      <c r="BK5" s="76">
        <v>0</v>
      </c>
      <c r="BL5" s="76">
        <v>81136438</v>
      </c>
      <c r="BM5" s="76">
        <v>2672656</v>
      </c>
      <c r="BN5" s="76">
        <v>32159</v>
      </c>
      <c r="BO5" s="76">
        <v>7844</v>
      </c>
      <c r="BP5" s="76">
        <v>2632653</v>
      </c>
      <c r="BQ5" s="76">
        <v>280422</v>
      </c>
      <c r="BR5" s="76">
        <v>61576</v>
      </c>
      <c r="BS5" s="76">
        <v>218846</v>
      </c>
      <c r="BT5" s="76">
        <v>185899</v>
      </c>
      <c r="BU5" s="76">
        <v>2454</v>
      </c>
      <c r="BV5" s="76">
        <v>30493</v>
      </c>
      <c r="BW5" s="76">
        <v>278114</v>
      </c>
      <c r="BX5" s="76">
        <v>1637169</v>
      </c>
      <c r="BY5" s="76">
        <v>5951735</v>
      </c>
      <c r="BZ5" s="76">
        <v>4651686</v>
      </c>
      <c r="CA5" s="76">
        <v>1300049</v>
      </c>
      <c r="CB5" s="76">
        <v>4325934</v>
      </c>
      <c r="CC5" s="76">
        <v>107214</v>
      </c>
      <c r="CD5" s="76">
        <v>2554</v>
      </c>
      <c r="CE5" s="76">
        <v>0</v>
      </c>
      <c r="CF5" s="76">
        <v>2598594</v>
      </c>
      <c r="CG5" s="76">
        <v>0</v>
      </c>
      <c r="CH5" s="76">
        <v>0</v>
      </c>
      <c r="CI5" s="76">
        <v>0</v>
      </c>
      <c r="CJ5" s="76">
        <v>0</v>
      </c>
      <c r="CK5" s="76">
        <v>1617572</v>
      </c>
      <c r="CL5" s="76">
        <v>0</v>
      </c>
      <c r="CM5" s="76">
        <v>0</v>
      </c>
      <c r="CN5" s="76">
        <v>1617572</v>
      </c>
      <c r="CO5" s="76">
        <v>7345100</v>
      </c>
      <c r="CP5" s="76">
        <v>18100</v>
      </c>
      <c r="CQ5" s="76">
        <v>0</v>
      </c>
      <c r="CR5" s="76">
        <v>4660000</v>
      </c>
      <c r="CS5" s="78">
        <v>197961212</v>
      </c>
      <c r="CT5" s="79">
        <f>CV5+CX5</f>
        <v>127231716</v>
      </c>
      <c r="CU5" s="80">
        <f>CW5+CY5</f>
        <v>64.2710330546976</v>
      </c>
      <c r="CV5" s="76">
        <v>107915327</v>
      </c>
      <c r="CW5" s="80">
        <f>CV5/CS5*100</f>
        <v>54.51336951806498</v>
      </c>
      <c r="CX5" s="76">
        <v>19316389</v>
      </c>
      <c r="CY5" s="80">
        <f>CX5/CS5*100</f>
        <v>9.757663536632622</v>
      </c>
      <c r="CZ5" s="76">
        <f>DB5+DD5</f>
        <v>70729496</v>
      </c>
      <c r="DA5" s="80">
        <f>DC5+DE5</f>
        <v>35.728966945302396</v>
      </c>
      <c r="DB5" s="76">
        <v>17959865</v>
      </c>
      <c r="DC5" s="80">
        <f>DB5/CS5*100</f>
        <v>9.072416166051761</v>
      </c>
      <c r="DD5" s="76">
        <v>52769631</v>
      </c>
      <c r="DE5" s="80">
        <f>DD5/CS5*100</f>
        <v>26.656550779250633</v>
      </c>
      <c r="DF5" s="82">
        <v>197961212</v>
      </c>
      <c r="DG5" s="160">
        <v>0</v>
      </c>
      <c r="DH5" s="161">
        <v>61012837</v>
      </c>
      <c r="DI5" s="161">
        <v>65672837</v>
      </c>
      <c r="DJ5" s="160"/>
      <c r="DK5" s="162">
        <v>53184322</v>
      </c>
      <c r="DL5" s="162">
        <v>144776890</v>
      </c>
      <c r="DM5" s="162">
        <v>0</v>
      </c>
      <c r="DN5" s="160">
        <f>ROUND(DH5/CS5*100,2)</f>
        <v>30.82</v>
      </c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s="83" customFormat="1" ht="32.25" customHeight="1">
      <c r="A6" s="84" t="s">
        <v>16</v>
      </c>
      <c r="B6" s="79">
        <v>15363111</v>
      </c>
      <c r="C6" s="79">
        <v>436301</v>
      </c>
      <c r="D6" s="79">
        <v>130643</v>
      </c>
      <c r="E6" s="79">
        <v>0</v>
      </c>
      <c r="F6" s="79">
        <v>0</v>
      </c>
      <c r="G6" s="79">
        <v>305658</v>
      </c>
      <c r="H6" s="79">
        <v>0</v>
      </c>
      <c r="I6" s="79">
        <v>28847</v>
      </c>
      <c r="J6" s="79">
        <v>80419</v>
      </c>
      <c r="K6" s="79">
        <v>42301</v>
      </c>
      <c r="L6" s="79">
        <v>1489753</v>
      </c>
      <c r="M6" s="79">
        <v>15363</v>
      </c>
      <c r="N6" s="79">
        <v>0</v>
      </c>
      <c r="O6" s="79">
        <v>58676</v>
      </c>
      <c r="P6" s="79">
        <v>54487</v>
      </c>
      <c r="Q6" s="79">
        <v>0</v>
      </c>
      <c r="R6" s="79">
        <v>0</v>
      </c>
      <c r="S6" s="79">
        <v>11549673</v>
      </c>
      <c r="T6" s="79">
        <v>9584395</v>
      </c>
      <c r="U6" s="79">
        <v>1480241</v>
      </c>
      <c r="V6" s="79">
        <v>485037</v>
      </c>
      <c r="W6" s="79">
        <v>24166</v>
      </c>
      <c r="X6" s="79">
        <v>535212</v>
      </c>
      <c r="Y6" s="79">
        <v>14837</v>
      </c>
      <c r="Z6" s="85">
        <v>676762</v>
      </c>
      <c r="AA6" s="79">
        <v>5900</v>
      </c>
      <c r="AB6" s="79">
        <v>5900</v>
      </c>
      <c r="AC6" s="79">
        <v>0</v>
      </c>
      <c r="AD6" s="79">
        <v>106727</v>
      </c>
      <c r="AE6" s="79">
        <v>364039</v>
      </c>
      <c r="AF6" s="79">
        <v>200096</v>
      </c>
      <c r="AG6" s="79">
        <v>177147</v>
      </c>
      <c r="AH6" s="79">
        <v>30357</v>
      </c>
      <c r="AI6" s="79">
        <v>146790</v>
      </c>
      <c r="AJ6" s="79">
        <v>7586049</v>
      </c>
      <c r="AK6" s="79">
        <v>2157786</v>
      </c>
      <c r="AL6" s="79">
        <v>625015</v>
      </c>
      <c r="AM6" s="79">
        <v>811501</v>
      </c>
      <c r="AN6" s="79">
        <v>1405294</v>
      </c>
      <c r="AO6" s="79">
        <v>557621</v>
      </c>
      <c r="AP6" s="79">
        <v>9942</v>
      </c>
      <c r="AQ6" s="79">
        <v>27146</v>
      </c>
      <c r="AR6" s="79">
        <v>0</v>
      </c>
      <c r="AS6" s="79">
        <v>695772</v>
      </c>
      <c r="AT6" s="79">
        <v>0</v>
      </c>
      <c r="AU6" s="79">
        <v>0</v>
      </c>
      <c r="AV6" s="79">
        <v>0</v>
      </c>
      <c r="AW6" s="79">
        <v>1231095</v>
      </c>
      <c r="AX6" s="79">
        <v>0</v>
      </c>
      <c r="AY6" s="85">
        <v>3720895</v>
      </c>
      <c r="AZ6" s="79">
        <v>2874061</v>
      </c>
      <c r="BA6" s="79">
        <v>312508</v>
      </c>
      <c r="BB6" s="79">
        <v>405751</v>
      </c>
      <c r="BC6" s="79">
        <v>306735</v>
      </c>
      <c r="BD6" s="79">
        <v>103382</v>
      </c>
      <c r="BE6" s="79">
        <v>8339</v>
      </c>
      <c r="BF6" s="79">
        <v>63507</v>
      </c>
      <c r="BG6" s="79">
        <v>0</v>
      </c>
      <c r="BH6" s="79">
        <v>0</v>
      </c>
      <c r="BI6" s="79">
        <v>63507</v>
      </c>
      <c r="BJ6" s="79">
        <v>31393</v>
      </c>
      <c r="BK6" s="79">
        <v>0</v>
      </c>
      <c r="BL6" s="79">
        <v>1642446</v>
      </c>
      <c r="BM6" s="79">
        <v>846834</v>
      </c>
      <c r="BN6" s="79">
        <v>9547</v>
      </c>
      <c r="BO6" s="79">
        <v>0</v>
      </c>
      <c r="BP6" s="79">
        <v>837287</v>
      </c>
      <c r="BQ6" s="79">
        <v>93414</v>
      </c>
      <c r="BR6" s="79">
        <v>67191</v>
      </c>
      <c r="BS6" s="79">
        <v>26223</v>
      </c>
      <c r="BT6" s="79">
        <v>20308</v>
      </c>
      <c r="BU6" s="79">
        <v>111</v>
      </c>
      <c r="BV6" s="79">
        <v>5804</v>
      </c>
      <c r="BW6" s="79">
        <v>19315</v>
      </c>
      <c r="BX6" s="79">
        <v>1249622</v>
      </c>
      <c r="BY6" s="79">
        <v>1790181</v>
      </c>
      <c r="BZ6" s="79">
        <v>1745747</v>
      </c>
      <c r="CA6" s="79">
        <v>44434</v>
      </c>
      <c r="CB6" s="79">
        <v>1060152</v>
      </c>
      <c r="CC6" s="79">
        <v>16516</v>
      </c>
      <c r="CD6" s="79">
        <v>712</v>
      </c>
      <c r="CE6" s="79">
        <v>0</v>
      </c>
      <c r="CF6" s="79">
        <v>748706</v>
      </c>
      <c r="CG6" s="79">
        <v>0</v>
      </c>
      <c r="CH6" s="79">
        <v>0</v>
      </c>
      <c r="CI6" s="79">
        <v>0</v>
      </c>
      <c r="CJ6" s="79">
        <v>0</v>
      </c>
      <c r="CK6" s="79">
        <v>294218</v>
      </c>
      <c r="CL6" s="79">
        <v>0</v>
      </c>
      <c r="CM6" s="79">
        <v>0</v>
      </c>
      <c r="CN6" s="79">
        <v>294218</v>
      </c>
      <c r="CO6" s="79">
        <v>4740600</v>
      </c>
      <c r="CP6" s="79">
        <v>110600</v>
      </c>
      <c r="CQ6" s="79">
        <v>0</v>
      </c>
      <c r="CR6" s="79">
        <v>2200000</v>
      </c>
      <c r="CS6" s="86">
        <v>50792446</v>
      </c>
      <c r="CT6" s="79">
        <f aca="true" t="shared" si="0" ref="CT6:CU21">CV6+CX6</f>
        <v>14455641</v>
      </c>
      <c r="CU6" s="87">
        <f>CW6+CY6</f>
        <v>28.460218277339905</v>
      </c>
      <c r="CV6" s="79">
        <v>7702783</v>
      </c>
      <c r="CW6" s="87">
        <f>CV6/CS6*100</f>
        <v>15.16521374064167</v>
      </c>
      <c r="CX6" s="79">
        <v>6752858</v>
      </c>
      <c r="CY6" s="87">
        <f>CX6/CS6*100</f>
        <v>13.295004536698233</v>
      </c>
      <c r="CZ6" s="79">
        <f>DB6+DD6</f>
        <v>36336805</v>
      </c>
      <c r="DA6" s="87">
        <f>DC6+DE6</f>
        <v>71.5397817226601</v>
      </c>
      <c r="DB6" s="79">
        <v>9062572</v>
      </c>
      <c r="DC6" s="87">
        <f>DB6/CS6*100</f>
        <v>17.84236183467124</v>
      </c>
      <c r="DD6" s="79">
        <v>27274233</v>
      </c>
      <c r="DE6" s="87">
        <f>DD6/CS6*100</f>
        <v>53.69741988798885</v>
      </c>
      <c r="DF6" s="81">
        <v>50792446</v>
      </c>
      <c r="DG6" s="160">
        <v>0</v>
      </c>
      <c r="DH6" s="161">
        <v>29118931</v>
      </c>
      <c r="DI6" s="163">
        <v>31318931</v>
      </c>
      <c r="DJ6" s="160"/>
      <c r="DK6" s="163">
        <v>20964916</v>
      </c>
      <c r="DL6" s="162">
        <v>29827530</v>
      </c>
      <c r="DM6" s="162">
        <v>0</v>
      </c>
      <c r="DN6" s="160">
        <f aca="true" t="shared" si="1" ref="DN6:DN65">ROUND(DH6/CS6*100,2)</f>
        <v>57.33</v>
      </c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s="83" customFormat="1" ht="32.25" customHeight="1">
      <c r="A7" s="84" t="s">
        <v>18</v>
      </c>
      <c r="B7" s="79">
        <v>46946111</v>
      </c>
      <c r="C7" s="79">
        <v>1086515</v>
      </c>
      <c r="D7" s="79">
        <v>325341</v>
      </c>
      <c r="E7" s="79">
        <v>0</v>
      </c>
      <c r="F7" s="79">
        <v>0</v>
      </c>
      <c r="G7" s="79">
        <v>761174</v>
      </c>
      <c r="H7" s="79">
        <v>0</v>
      </c>
      <c r="I7" s="79">
        <v>87508</v>
      </c>
      <c r="J7" s="79">
        <v>243872</v>
      </c>
      <c r="K7" s="79">
        <v>128143</v>
      </c>
      <c r="L7" s="79">
        <v>4006191</v>
      </c>
      <c r="M7" s="79">
        <v>18793</v>
      </c>
      <c r="N7" s="79">
        <v>0</v>
      </c>
      <c r="O7" s="79">
        <v>146243</v>
      </c>
      <c r="P7" s="79">
        <v>168159</v>
      </c>
      <c r="Q7" s="79">
        <v>0</v>
      </c>
      <c r="R7" s="79">
        <v>0</v>
      </c>
      <c r="S7" s="79">
        <v>17683092</v>
      </c>
      <c r="T7" s="79">
        <v>11624007</v>
      </c>
      <c r="U7" s="79">
        <v>1200258</v>
      </c>
      <c r="V7" s="79">
        <v>4858827</v>
      </c>
      <c r="W7" s="79">
        <v>68631</v>
      </c>
      <c r="X7" s="79">
        <v>644387</v>
      </c>
      <c r="Y7" s="79">
        <v>35240</v>
      </c>
      <c r="Z7" s="85">
        <v>1740688</v>
      </c>
      <c r="AA7" s="79">
        <v>0</v>
      </c>
      <c r="AB7" s="79">
        <v>0</v>
      </c>
      <c r="AC7" s="79">
        <v>0</v>
      </c>
      <c r="AD7" s="79">
        <v>358219</v>
      </c>
      <c r="AE7" s="79">
        <v>855325</v>
      </c>
      <c r="AF7" s="79">
        <v>527144</v>
      </c>
      <c r="AG7" s="79">
        <v>1134579</v>
      </c>
      <c r="AH7" s="79">
        <v>61589</v>
      </c>
      <c r="AI7" s="79">
        <v>1072990</v>
      </c>
      <c r="AJ7" s="79">
        <v>17503001</v>
      </c>
      <c r="AK7" s="79">
        <v>3882685</v>
      </c>
      <c r="AL7" s="79">
        <v>599456</v>
      </c>
      <c r="AM7" s="79">
        <v>1741922</v>
      </c>
      <c r="AN7" s="79">
        <v>3751176</v>
      </c>
      <c r="AO7" s="79">
        <v>1537358</v>
      </c>
      <c r="AP7" s="79">
        <v>1272573</v>
      </c>
      <c r="AQ7" s="79">
        <v>188549</v>
      </c>
      <c r="AR7" s="79">
        <v>0</v>
      </c>
      <c r="AS7" s="79">
        <v>1136644</v>
      </c>
      <c r="AT7" s="79">
        <v>0</v>
      </c>
      <c r="AU7" s="79">
        <v>0</v>
      </c>
      <c r="AV7" s="79">
        <v>0</v>
      </c>
      <c r="AW7" s="79">
        <v>3340472</v>
      </c>
      <c r="AX7" s="79">
        <v>2511</v>
      </c>
      <c r="AY7" s="85">
        <v>51169251</v>
      </c>
      <c r="AZ7" s="79">
        <v>48624693</v>
      </c>
      <c r="BA7" s="79">
        <v>89930</v>
      </c>
      <c r="BB7" s="79">
        <v>887575</v>
      </c>
      <c r="BC7" s="79">
        <v>818517</v>
      </c>
      <c r="BD7" s="79">
        <v>1631810</v>
      </c>
      <c r="BE7" s="79">
        <v>5537674</v>
      </c>
      <c r="BF7" s="79">
        <v>122903</v>
      </c>
      <c r="BG7" s="79">
        <v>0</v>
      </c>
      <c r="BH7" s="79">
        <v>0</v>
      </c>
      <c r="BI7" s="79">
        <v>122903</v>
      </c>
      <c r="BJ7" s="79">
        <v>5570</v>
      </c>
      <c r="BK7" s="79">
        <v>0</v>
      </c>
      <c r="BL7" s="79">
        <v>39530714</v>
      </c>
      <c r="BM7" s="79">
        <v>2544558</v>
      </c>
      <c r="BN7" s="79">
        <v>266659</v>
      </c>
      <c r="BO7" s="79">
        <v>0</v>
      </c>
      <c r="BP7" s="79">
        <v>2277899</v>
      </c>
      <c r="BQ7" s="79">
        <v>522313</v>
      </c>
      <c r="BR7" s="79">
        <v>60280</v>
      </c>
      <c r="BS7" s="79">
        <v>462033</v>
      </c>
      <c r="BT7" s="79">
        <v>331860</v>
      </c>
      <c r="BU7" s="79">
        <v>0</v>
      </c>
      <c r="BV7" s="79">
        <v>130173</v>
      </c>
      <c r="BW7" s="79">
        <v>105132</v>
      </c>
      <c r="BX7" s="79">
        <v>10080750</v>
      </c>
      <c r="BY7" s="79">
        <v>5986448</v>
      </c>
      <c r="BZ7" s="79">
        <v>4217470</v>
      </c>
      <c r="CA7" s="79">
        <v>1768978</v>
      </c>
      <c r="CB7" s="79">
        <v>5421190</v>
      </c>
      <c r="CC7" s="79">
        <v>125497</v>
      </c>
      <c r="CD7" s="79">
        <v>10380</v>
      </c>
      <c r="CE7" s="79">
        <v>0</v>
      </c>
      <c r="CF7" s="79">
        <v>4490635</v>
      </c>
      <c r="CG7" s="79">
        <v>24614</v>
      </c>
      <c r="CH7" s="79">
        <v>0</v>
      </c>
      <c r="CI7" s="79">
        <v>24614</v>
      </c>
      <c r="CJ7" s="79">
        <v>0</v>
      </c>
      <c r="CK7" s="79">
        <v>770064</v>
      </c>
      <c r="CL7" s="79">
        <v>0</v>
      </c>
      <c r="CM7" s="79">
        <v>0</v>
      </c>
      <c r="CN7" s="79">
        <v>770064</v>
      </c>
      <c r="CO7" s="79">
        <v>8447500</v>
      </c>
      <c r="CP7" s="79">
        <v>17500</v>
      </c>
      <c r="CQ7" s="79">
        <v>0</v>
      </c>
      <c r="CR7" s="79">
        <v>5771900</v>
      </c>
      <c r="CS7" s="86">
        <v>173341008</v>
      </c>
      <c r="CT7" s="79">
        <f t="shared" si="0"/>
        <v>87789370</v>
      </c>
      <c r="CU7" s="87">
        <f t="shared" si="0"/>
        <v>50.645471035913204</v>
      </c>
      <c r="CV7" s="79">
        <v>57449710</v>
      </c>
      <c r="CW7" s="87">
        <f aca="true" t="shared" si="2" ref="CW7:CW66">CV7/CS7*100</f>
        <v>33.14259600936438</v>
      </c>
      <c r="CX7" s="79">
        <v>30339660</v>
      </c>
      <c r="CY7" s="87">
        <f aca="true" t="shared" si="3" ref="CY7:CY66">CX7/CS7*100</f>
        <v>17.502875026548825</v>
      </c>
      <c r="CZ7" s="79">
        <f aca="true" t="shared" si="4" ref="CZ7:DA22">DB7+DD7</f>
        <v>85551638</v>
      </c>
      <c r="DA7" s="87">
        <f t="shared" si="4"/>
        <v>49.35452896408678</v>
      </c>
      <c r="DB7" s="79">
        <v>23600667</v>
      </c>
      <c r="DC7" s="87">
        <f aca="true" t="shared" si="5" ref="DC7:DC66">DB7/CS7*100</f>
        <v>13.615166585393343</v>
      </c>
      <c r="DD7" s="79">
        <v>61950971</v>
      </c>
      <c r="DE7" s="87">
        <f aca="true" t="shared" si="6" ref="DE7:DE66">DD7/CS7*100</f>
        <v>35.73936237869344</v>
      </c>
      <c r="DF7" s="81">
        <v>173341008</v>
      </c>
      <c r="DG7" s="160">
        <v>0</v>
      </c>
      <c r="DH7" s="161">
        <v>70514627</v>
      </c>
      <c r="DI7" s="163">
        <v>76286527</v>
      </c>
      <c r="DJ7" s="160"/>
      <c r="DK7" s="163">
        <v>72581598</v>
      </c>
      <c r="DL7" s="162">
        <v>100759410</v>
      </c>
      <c r="DM7" s="162">
        <v>0</v>
      </c>
      <c r="DN7" s="160">
        <f t="shared" si="1"/>
        <v>40.68</v>
      </c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83" customFormat="1" ht="32.25" customHeight="1">
      <c r="A8" s="84" t="s">
        <v>19</v>
      </c>
      <c r="B8" s="79">
        <v>48988271</v>
      </c>
      <c r="C8" s="79">
        <v>1274837</v>
      </c>
      <c r="D8" s="79">
        <v>353662</v>
      </c>
      <c r="E8" s="79">
        <v>0</v>
      </c>
      <c r="F8" s="79">
        <v>93741</v>
      </c>
      <c r="G8" s="79">
        <v>827434</v>
      </c>
      <c r="H8" s="79">
        <v>0</v>
      </c>
      <c r="I8" s="79">
        <v>78920</v>
      </c>
      <c r="J8" s="79">
        <v>219479</v>
      </c>
      <c r="K8" s="79">
        <v>115456</v>
      </c>
      <c r="L8" s="79">
        <v>3757658</v>
      </c>
      <c r="M8" s="79">
        <v>156783</v>
      </c>
      <c r="N8" s="79">
        <v>0</v>
      </c>
      <c r="O8" s="79">
        <v>159244</v>
      </c>
      <c r="P8" s="79">
        <v>136886</v>
      </c>
      <c r="Q8" s="79">
        <v>0</v>
      </c>
      <c r="R8" s="79">
        <v>0</v>
      </c>
      <c r="S8" s="79">
        <v>29400901</v>
      </c>
      <c r="T8" s="79">
        <v>15638884</v>
      </c>
      <c r="U8" s="79">
        <v>2054202</v>
      </c>
      <c r="V8" s="79">
        <v>11707815</v>
      </c>
      <c r="W8" s="79">
        <v>67275</v>
      </c>
      <c r="X8" s="79">
        <v>3125979</v>
      </c>
      <c r="Y8" s="79">
        <v>0</v>
      </c>
      <c r="Z8" s="85">
        <v>2536176</v>
      </c>
      <c r="AA8" s="79">
        <v>38895</v>
      </c>
      <c r="AB8" s="79">
        <v>38895</v>
      </c>
      <c r="AC8" s="79">
        <v>0</v>
      </c>
      <c r="AD8" s="79">
        <v>444639</v>
      </c>
      <c r="AE8" s="79">
        <v>1225019</v>
      </c>
      <c r="AF8" s="79">
        <v>827623</v>
      </c>
      <c r="AG8" s="79">
        <v>679130</v>
      </c>
      <c r="AH8" s="79">
        <v>104620</v>
      </c>
      <c r="AI8" s="79">
        <v>574510</v>
      </c>
      <c r="AJ8" s="79">
        <v>47636257</v>
      </c>
      <c r="AK8" s="79">
        <v>5211522</v>
      </c>
      <c r="AL8" s="79">
        <v>1117257</v>
      </c>
      <c r="AM8" s="79">
        <v>2284776</v>
      </c>
      <c r="AN8" s="79">
        <v>3695514</v>
      </c>
      <c r="AO8" s="79">
        <v>1532406</v>
      </c>
      <c r="AP8" s="79">
        <v>788274</v>
      </c>
      <c r="AQ8" s="79">
        <v>285319</v>
      </c>
      <c r="AR8" s="79">
        <v>0</v>
      </c>
      <c r="AS8" s="79">
        <v>1122038</v>
      </c>
      <c r="AT8" s="79">
        <v>0</v>
      </c>
      <c r="AU8" s="79">
        <v>0</v>
      </c>
      <c r="AV8" s="79">
        <v>20762126</v>
      </c>
      <c r="AW8" s="79">
        <v>10827022</v>
      </c>
      <c r="AX8" s="79">
        <v>0</v>
      </c>
      <c r="AY8" s="85">
        <v>19272781</v>
      </c>
      <c r="AZ8" s="79">
        <v>16671000</v>
      </c>
      <c r="BA8" s="79">
        <v>0</v>
      </c>
      <c r="BB8" s="79">
        <v>1221939</v>
      </c>
      <c r="BC8" s="79">
        <v>825266</v>
      </c>
      <c r="BD8" s="79">
        <v>789407</v>
      </c>
      <c r="BE8" s="79">
        <v>885685</v>
      </c>
      <c r="BF8" s="79">
        <v>127357</v>
      </c>
      <c r="BG8" s="79">
        <v>2484</v>
      </c>
      <c r="BH8" s="79">
        <v>0</v>
      </c>
      <c r="BI8" s="79">
        <v>124873</v>
      </c>
      <c r="BJ8" s="79">
        <v>139896</v>
      </c>
      <c r="BK8" s="79">
        <v>64373</v>
      </c>
      <c r="BL8" s="79">
        <v>12617077</v>
      </c>
      <c r="BM8" s="79">
        <v>2601781</v>
      </c>
      <c r="BN8" s="79">
        <v>20484</v>
      </c>
      <c r="BO8" s="79">
        <v>3309</v>
      </c>
      <c r="BP8" s="79">
        <v>2577988</v>
      </c>
      <c r="BQ8" s="79">
        <v>1700647</v>
      </c>
      <c r="BR8" s="79">
        <v>135078</v>
      </c>
      <c r="BS8" s="79">
        <v>1565569</v>
      </c>
      <c r="BT8" s="79">
        <v>1384409</v>
      </c>
      <c r="BU8" s="79">
        <v>432</v>
      </c>
      <c r="BV8" s="79">
        <v>180728</v>
      </c>
      <c r="BW8" s="79">
        <v>141059</v>
      </c>
      <c r="BX8" s="79">
        <v>31572191</v>
      </c>
      <c r="BY8" s="79">
        <v>11958240</v>
      </c>
      <c r="BZ8" s="79">
        <v>6843417</v>
      </c>
      <c r="CA8" s="79">
        <v>5114823</v>
      </c>
      <c r="CB8" s="79">
        <v>8065813</v>
      </c>
      <c r="CC8" s="79">
        <v>207210</v>
      </c>
      <c r="CD8" s="79">
        <v>2464</v>
      </c>
      <c r="CE8" s="79">
        <v>140444</v>
      </c>
      <c r="CF8" s="79">
        <v>4582517</v>
      </c>
      <c r="CG8" s="79">
        <v>0</v>
      </c>
      <c r="CH8" s="79">
        <v>0</v>
      </c>
      <c r="CI8" s="79">
        <v>0</v>
      </c>
      <c r="CJ8" s="79">
        <v>500000</v>
      </c>
      <c r="CK8" s="79">
        <v>2633178</v>
      </c>
      <c r="CL8" s="79">
        <v>0</v>
      </c>
      <c r="CM8" s="79">
        <v>0</v>
      </c>
      <c r="CN8" s="79">
        <v>2633178</v>
      </c>
      <c r="CO8" s="79">
        <v>12347428</v>
      </c>
      <c r="CP8" s="79">
        <v>94900</v>
      </c>
      <c r="CQ8" s="79">
        <v>0</v>
      </c>
      <c r="CR8" s="79">
        <v>5388828</v>
      </c>
      <c r="CS8" s="86">
        <v>223391411</v>
      </c>
      <c r="CT8" s="79">
        <f t="shared" si="0"/>
        <v>131380538</v>
      </c>
      <c r="CU8" s="87">
        <f t="shared" si="0"/>
        <v>58.81181259918717</v>
      </c>
      <c r="CV8" s="79">
        <v>92786737</v>
      </c>
      <c r="CW8" s="87">
        <f t="shared" si="2"/>
        <v>41.53549887376825</v>
      </c>
      <c r="CX8" s="79">
        <v>38593801</v>
      </c>
      <c r="CY8" s="87">
        <f t="shared" si="3"/>
        <v>17.276313725418923</v>
      </c>
      <c r="CZ8" s="79">
        <f t="shared" si="4"/>
        <v>92010873</v>
      </c>
      <c r="DA8" s="87">
        <f t="shared" si="4"/>
        <v>41.18818740081283</v>
      </c>
      <c r="DB8" s="79">
        <v>23799769</v>
      </c>
      <c r="DC8" s="87">
        <f t="shared" si="5"/>
        <v>10.653842461293197</v>
      </c>
      <c r="DD8" s="79">
        <v>68211104</v>
      </c>
      <c r="DE8" s="87">
        <f t="shared" si="6"/>
        <v>30.53434493951963</v>
      </c>
      <c r="DF8" s="81">
        <v>223391411</v>
      </c>
      <c r="DG8" s="160">
        <v>0</v>
      </c>
      <c r="DH8" s="161">
        <v>84288435</v>
      </c>
      <c r="DI8" s="163">
        <v>89677263</v>
      </c>
      <c r="DJ8" s="160"/>
      <c r="DK8" s="163">
        <v>108767506</v>
      </c>
      <c r="DL8" s="162">
        <v>114623905</v>
      </c>
      <c r="DM8" s="162">
        <v>0</v>
      </c>
      <c r="DN8" s="160">
        <f t="shared" si="1"/>
        <v>37.73</v>
      </c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83" customFormat="1" ht="32.25" customHeight="1">
      <c r="A9" s="88" t="s">
        <v>20</v>
      </c>
      <c r="B9" s="89">
        <v>8521135</v>
      </c>
      <c r="C9" s="89">
        <v>305012</v>
      </c>
      <c r="D9" s="89">
        <v>91330</v>
      </c>
      <c r="E9" s="89">
        <v>0</v>
      </c>
      <c r="F9" s="89">
        <v>0</v>
      </c>
      <c r="G9" s="89">
        <v>213682</v>
      </c>
      <c r="H9" s="89">
        <v>0</v>
      </c>
      <c r="I9" s="89">
        <v>14896</v>
      </c>
      <c r="J9" s="89">
        <v>41508</v>
      </c>
      <c r="K9" s="89">
        <v>21833</v>
      </c>
      <c r="L9" s="89">
        <v>722097</v>
      </c>
      <c r="M9" s="89">
        <v>46066</v>
      </c>
      <c r="N9" s="89">
        <v>0</v>
      </c>
      <c r="O9" s="89">
        <v>41087</v>
      </c>
      <c r="P9" s="89">
        <v>24198</v>
      </c>
      <c r="Q9" s="89">
        <v>0</v>
      </c>
      <c r="R9" s="89">
        <v>0</v>
      </c>
      <c r="S9" s="89">
        <v>9220135</v>
      </c>
      <c r="T9" s="89">
        <v>6729166</v>
      </c>
      <c r="U9" s="89">
        <v>1212618</v>
      </c>
      <c r="V9" s="89">
        <v>1278351</v>
      </c>
      <c r="W9" s="89">
        <v>8811</v>
      </c>
      <c r="X9" s="89">
        <v>152643</v>
      </c>
      <c r="Y9" s="89">
        <v>77935</v>
      </c>
      <c r="Z9" s="90">
        <v>351947</v>
      </c>
      <c r="AA9" s="89">
        <v>37388</v>
      </c>
      <c r="AB9" s="89">
        <v>37388</v>
      </c>
      <c r="AC9" s="89">
        <v>0</v>
      </c>
      <c r="AD9" s="89">
        <v>78999</v>
      </c>
      <c r="AE9" s="89">
        <v>168482</v>
      </c>
      <c r="AF9" s="89">
        <v>67078</v>
      </c>
      <c r="AG9" s="89">
        <v>41167</v>
      </c>
      <c r="AH9" s="89">
        <v>12759</v>
      </c>
      <c r="AI9" s="89">
        <v>28408</v>
      </c>
      <c r="AJ9" s="89">
        <v>4457337</v>
      </c>
      <c r="AK9" s="89">
        <v>526344</v>
      </c>
      <c r="AL9" s="89">
        <v>194873</v>
      </c>
      <c r="AM9" s="89">
        <v>403780</v>
      </c>
      <c r="AN9" s="89">
        <v>757956</v>
      </c>
      <c r="AO9" s="89">
        <v>624855</v>
      </c>
      <c r="AP9" s="89">
        <v>800287</v>
      </c>
      <c r="AQ9" s="89">
        <v>559</v>
      </c>
      <c r="AR9" s="89">
        <v>0</v>
      </c>
      <c r="AS9" s="89">
        <v>529451</v>
      </c>
      <c r="AT9" s="89">
        <v>0</v>
      </c>
      <c r="AU9" s="89">
        <v>0</v>
      </c>
      <c r="AV9" s="89">
        <v>11444</v>
      </c>
      <c r="AW9" s="89">
        <v>544040</v>
      </c>
      <c r="AX9" s="89">
        <v>0</v>
      </c>
      <c r="AY9" s="90">
        <v>14325717</v>
      </c>
      <c r="AZ9" s="89">
        <v>13538795</v>
      </c>
      <c r="BA9" s="89">
        <v>97437</v>
      </c>
      <c r="BB9" s="89">
        <v>201890</v>
      </c>
      <c r="BC9" s="89">
        <v>165827</v>
      </c>
      <c r="BD9" s="89">
        <v>1182456</v>
      </c>
      <c r="BE9" s="89">
        <v>1341023</v>
      </c>
      <c r="BF9" s="89">
        <v>39242</v>
      </c>
      <c r="BG9" s="89">
        <v>0</v>
      </c>
      <c r="BH9" s="89">
        <v>0</v>
      </c>
      <c r="BI9" s="89">
        <v>39242</v>
      </c>
      <c r="BJ9" s="89">
        <v>0</v>
      </c>
      <c r="BK9" s="89">
        <v>0</v>
      </c>
      <c r="BL9" s="89">
        <v>10510920</v>
      </c>
      <c r="BM9" s="89">
        <v>786922</v>
      </c>
      <c r="BN9" s="89">
        <v>121738</v>
      </c>
      <c r="BO9" s="89">
        <v>0</v>
      </c>
      <c r="BP9" s="89">
        <v>665184</v>
      </c>
      <c r="BQ9" s="89">
        <v>74691</v>
      </c>
      <c r="BR9" s="89">
        <v>52356</v>
      </c>
      <c r="BS9" s="89">
        <v>22335</v>
      </c>
      <c r="BT9" s="89">
        <v>21182</v>
      </c>
      <c r="BU9" s="89">
        <v>973</v>
      </c>
      <c r="BV9" s="89">
        <v>180</v>
      </c>
      <c r="BW9" s="89">
        <v>21990</v>
      </c>
      <c r="BX9" s="89">
        <v>1376252</v>
      </c>
      <c r="BY9" s="89">
        <v>2443392</v>
      </c>
      <c r="BZ9" s="89">
        <v>1304461</v>
      </c>
      <c r="CA9" s="89">
        <v>1138931</v>
      </c>
      <c r="CB9" s="89">
        <v>769334</v>
      </c>
      <c r="CC9" s="89">
        <v>20687</v>
      </c>
      <c r="CD9" s="89">
        <v>134</v>
      </c>
      <c r="CE9" s="89">
        <v>0</v>
      </c>
      <c r="CF9" s="89">
        <v>238973</v>
      </c>
      <c r="CG9" s="89">
        <v>0</v>
      </c>
      <c r="CH9" s="89">
        <v>0</v>
      </c>
      <c r="CI9" s="89">
        <v>0</v>
      </c>
      <c r="CJ9" s="89">
        <v>0</v>
      </c>
      <c r="CK9" s="89">
        <v>509540</v>
      </c>
      <c r="CL9" s="89">
        <v>0</v>
      </c>
      <c r="CM9" s="89">
        <v>0</v>
      </c>
      <c r="CN9" s="89">
        <v>509540</v>
      </c>
      <c r="CO9" s="89">
        <v>2962900</v>
      </c>
      <c r="CP9" s="89">
        <v>0</v>
      </c>
      <c r="CQ9" s="89">
        <v>0</v>
      </c>
      <c r="CR9" s="89">
        <v>1240100</v>
      </c>
      <c r="CS9" s="91">
        <v>45944148</v>
      </c>
      <c r="CT9" s="89">
        <f t="shared" si="0"/>
        <v>25712732</v>
      </c>
      <c r="CU9" s="92">
        <f t="shared" si="0"/>
        <v>55.96519495801729</v>
      </c>
      <c r="CV9" s="89">
        <v>19223209</v>
      </c>
      <c r="CW9" s="92">
        <f t="shared" si="2"/>
        <v>41.840386288151436</v>
      </c>
      <c r="CX9" s="89">
        <v>6489523</v>
      </c>
      <c r="CY9" s="92">
        <f t="shared" si="3"/>
        <v>14.124808669865855</v>
      </c>
      <c r="CZ9" s="89">
        <f t="shared" si="4"/>
        <v>20231416</v>
      </c>
      <c r="DA9" s="92">
        <f t="shared" si="4"/>
        <v>44.03480504198271</v>
      </c>
      <c r="DB9" s="89">
        <v>3671737</v>
      </c>
      <c r="DC9" s="92">
        <f t="shared" si="5"/>
        <v>7.991740319137053</v>
      </c>
      <c r="DD9" s="89">
        <v>16559679</v>
      </c>
      <c r="DE9" s="92">
        <f t="shared" si="6"/>
        <v>36.043064722845656</v>
      </c>
      <c r="DF9" s="81">
        <v>45944148</v>
      </c>
      <c r="DG9" s="160">
        <v>0</v>
      </c>
      <c r="DH9" s="161">
        <v>18957967</v>
      </c>
      <c r="DI9" s="163">
        <v>20198067</v>
      </c>
      <c r="DJ9" s="160"/>
      <c r="DK9" s="163">
        <v>13752551</v>
      </c>
      <c r="DL9" s="162">
        <v>32191597</v>
      </c>
      <c r="DM9" s="162">
        <v>0</v>
      </c>
      <c r="DN9" s="160">
        <f t="shared" si="1"/>
        <v>41.26</v>
      </c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s="83" customFormat="1" ht="32.25" customHeight="1">
      <c r="A10" s="84" t="s">
        <v>21</v>
      </c>
      <c r="B10" s="79">
        <v>9288701</v>
      </c>
      <c r="C10" s="79">
        <v>435702</v>
      </c>
      <c r="D10" s="79">
        <v>128963</v>
      </c>
      <c r="E10" s="79">
        <v>0</v>
      </c>
      <c r="F10" s="79">
        <v>0</v>
      </c>
      <c r="G10" s="79">
        <v>301726</v>
      </c>
      <c r="H10" s="79">
        <v>5013</v>
      </c>
      <c r="I10" s="79">
        <v>16183</v>
      </c>
      <c r="J10" s="79">
        <v>44948</v>
      </c>
      <c r="K10" s="79">
        <v>23658</v>
      </c>
      <c r="L10" s="79">
        <v>833371</v>
      </c>
      <c r="M10" s="79">
        <v>23005</v>
      </c>
      <c r="N10" s="79">
        <v>0</v>
      </c>
      <c r="O10" s="79">
        <v>58033</v>
      </c>
      <c r="P10" s="79">
        <v>44639</v>
      </c>
      <c r="Q10" s="79">
        <v>0</v>
      </c>
      <c r="R10" s="79">
        <v>0</v>
      </c>
      <c r="S10" s="79">
        <v>12778784</v>
      </c>
      <c r="T10" s="79">
        <v>6963128</v>
      </c>
      <c r="U10" s="79">
        <v>913451</v>
      </c>
      <c r="V10" s="79">
        <v>4902205</v>
      </c>
      <c r="W10" s="79">
        <v>14140</v>
      </c>
      <c r="X10" s="79">
        <v>81859</v>
      </c>
      <c r="Y10" s="79">
        <v>12087</v>
      </c>
      <c r="Z10" s="85">
        <v>456238</v>
      </c>
      <c r="AA10" s="79">
        <v>13957</v>
      </c>
      <c r="AB10" s="79">
        <v>13957</v>
      </c>
      <c r="AC10" s="85">
        <v>0</v>
      </c>
      <c r="AD10" s="79">
        <v>145418</v>
      </c>
      <c r="AE10" s="79">
        <v>199786</v>
      </c>
      <c r="AF10" s="79">
        <v>97077</v>
      </c>
      <c r="AG10" s="79">
        <v>50867</v>
      </c>
      <c r="AH10" s="79">
        <v>14043</v>
      </c>
      <c r="AI10" s="79">
        <v>36824</v>
      </c>
      <c r="AJ10" s="79">
        <v>8953604</v>
      </c>
      <c r="AK10" s="79">
        <v>780528</v>
      </c>
      <c r="AL10" s="79">
        <v>188617</v>
      </c>
      <c r="AM10" s="79">
        <v>477958</v>
      </c>
      <c r="AN10" s="79">
        <v>943660</v>
      </c>
      <c r="AO10" s="79">
        <v>622458</v>
      </c>
      <c r="AP10" s="79">
        <v>616120</v>
      </c>
      <c r="AQ10" s="79">
        <v>23752</v>
      </c>
      <c r="AR10" s="79">
        <v>0</v>
      </c>
      <c r="AS10" s="79">
        <v>275273</v>
      </c>
      <c r="AT10" s="79">
        <v>0</v>
      </c>
      <c r="AU10" s="79">
        <v>0</v>
      </c>
      <c r="AV10" s="79">
        <v>4053665</v>
      </c>
      <c r="AW10" s="79">
        <v>907795</v>
      </c>
      <c r="AX10" s="79">
        <v>0</v>
      </c>
      <c r="AY10" s="85">
        <v>16012069</v>
      </c>
      <c r="AZ10" s="79">
        <v>15185554</v>
      </c>
      <c r="BA10" s="79">
        <v>93054</v>
      </c>
      <c r="BB10" s="79">
        <v>245549</v>
      </c>
      <c r="BC10" s="79">
        <v>208463</v>
      </c>
      <c r="BD10" s="79">
        <v>432380</v>
      </c>
      <c r="BE10" s="79">
        <v>526272</v>
      </c>
      <c r="BF10" s="79">
        <v>158094</v>
      </c>
      <c r="BG10" s="79">
        <v>0</v>
      </c>
      <c r="BH10" s="79">
        <v>0</v>
      </c>
      <c r="BI10" s="79">
        <v>158094</v>
      </c>
      <c r="BJ10" s="79">
        <v>0</v>
      </c>
      <c r="BK10" s="79">
        <v>0</v>
      </c>
      <c r="BL10" s="79">
        <v>13521742</v>
      </c>
      <c r="BM10" s="79">
        <v>826515</v>
      </c>
      <c r="BN10" s="79">
        <v>77831</v>
      </c>
      <c r="BO10" s="79">
        <v>118</v>
      </c>
      <c r="BP10" s="79">
        <v>748566</v>
      </c>
      <c r="BQ10" s="79">
        <v>118323</v>
      </c>
      <c r="BR10" s="79">
        <v>41764</v>
      </c>
      <c r="BS10" s="79">
        <v>76559</v>
      </c>
      <c r="BT10" s="79">
        <v>76559</v>
      </c>
      <c r="BU10" s="79">
        <v>0</v>
      </c>
      <c r="BV10" s="79">
        <v>0</v>
      </c>
      <c r="BW10" s="79">
        <v>51484</v>
      </c>
      <c r="BX10" s="79">
        <v>4801248</v>
      </c>
      <c r="BY10" s="79">
        <v>3364321</v>
      </c>
      <c r="BZ10" s="79">
        <v>1685678</v>
      </c>
      <c r="CA10" s="79">
        <v>1678643</v>
      </c>
      <c r="CB10" s="79">
        <v>909826</v>
      </c>
      <c r="CC10" s="79">
        <v>8397</v>
      </c>
      <c r="CD10" s="79">
        <v>2927</v>
      </c>
      <c r="CE10" s="79">
        <v>0</v>
      </c>
      <c r="CF10" s="79">
        <v>715139</v>
      </c>
      <c r="CG10" s="79">
        <v>13107</v>
      </c>
      <c r="CH10" s="79">
        <v>13107</v>
      </c>
      <c r="CI10" s="79">
        <v>0</v>
      </c>
      <c r="CJ10" s="79">
        <v>0</v>
      </c>
      <c r="CK10" s="79">
        <v>170256</v>
      </c>
      <c r="CL10" s="79">
        <v>0</v>
      </c>
      <c r="CM10" s="79">
        <v>0</v>
      </c>
      <c r="CN10" s="79">
        <v>170256</v>
      </c>
      <c r="CO10" s="79">
        <v>4409468</v>
      </c>
      <c r="CP10" s="79">
        <v>230868</v>
      </c>
      <c r="CQ10" s="79">
        <v>0</v>
      </c>
      <c r="CR10" s="79">
        <v>1335000</v>
      </c>
      <c r="CS10" s="86">
        <v>62770471</v>
      </c>
      <c r="CT10" s="79">
        <f t="shared" si="0"/>
        <v>40912728</v>
      </c>
      <c r="CU10" s="87">
        <f t="shared" si="0"/>
        <v>65.1783033458519</v>
      </c>
      <c r="CV10" s="79">
        <v>29847770</v>
      </c>
      <c r="CW10" s="87">
        <f t="shared" si="2"/>
        <v>47.55065482940219</v>
      </c>
      <c r="CX10" s="79">
        <v>11064958</v>
      </c>
      <c r="CY10" s="87">
        <f t="shared" si="3"/>
        <v>17.627648516449717</v>
      </c>
      <c r="CZ10" s="79">
        <f t="shared" si="4"/>
        <v>21857743</v>
      </c>
      <c r="DA10" s="87">
        <f t="shared" si="4"/>
        <v>34.82169665414809</v>
      </c>
      <c r="DB10" s="79">
        <v>4525039</v>
      </c>
      <c r="DC10" s="87">
        <f t="shared" si="5"/>
        <v>7.208865773844519</v>
      </c>
      <c r="DD10" s="79">
        <v>17332704</v>
      </c>
      <c r="DE10" s="87">
        <f t="shared" si="6"/>
        <v>27.612830880303573</v>
      </c>
      <c r="DF10" s="81">
        <v>62770471</v>
      </c>
      <c r="DG10" s="160">
        <v>0</v>
      </c>
      <c r="DH10" s="161">
        <v>23547024</v>
      </c>
      <c r="DI10" s="163">
        <v>24882024</v>
      </c>
      <c r="DJ10" s="160"/>
      <c r="DK10" s="163">
        <v>19122867</v>
      </c>
      <c r="DL10" s="162">
        <v>43647604</v>
      </c>
      <c r="DM10" s="162">
        <v>0</v>
      </c>
      <c r="DN10" s="160">
        <f t="shared" si="1"/>
        <v>37.51</v>
      </c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s="83" customFormat="1" ht="32.25" customHeight="1">
      <c r="A11" s="84" t="s">
        <v>22</v>
      </c>
      <c r="B11" s="79">
        <v>4725959</v>
      </c>
      <c r="C11" s="79">
        <v>292484</v>
      </c>
      <c r="D11" s="79">
        <v>87580</v>
      </c>
      <c r="E11" s="79">
        <v>0</v>
      </c>
      <c r="F11" s="79">
        <v>0</v>
      </c>
      <c r="G11" s="79">
        <v>204904</v>
      </c>
      <c r="H11" s="79">
        <v>0</v>
      </c>
      <c r="I11" s="79">
        <v>9255</v>
      </c>
      <c r="J11" s="79">
        <v>25695</v>
      </c>
      <c r="K11" s="79">
        <v>13512</v>
      </c>
      <c r="L11" s="79">
        <v>546586</v>
      </c>
      <c r="M11" s="79">
        <v>0</v>
      </c>
      <c r="N11" s="79">
        <v>0</v>
      </c>
      <c r="O11" s="79">
        <v>39315</v>
      </c>
      <c r="P11" s="79">
        <v>14310</v>
      </c>
      <c r="Q11" s="79">
        <v>0</v>
      </c>
      <c r="R11" s="79">
        <v>0</v>
      </c>
      <c r="S11" s="79">
        <v>11234403</v>
      </c>
      <c r="T11" s="79">
        <v>9465594</v>
      </c>
      <c r="U11" s="79">
        <v>1374873</v>
      </c>
      <c r="V11" s="79">
        <v>393936</v>
      </c>
      <c r="W11" s="79">
        <v>8077</v>
      </c>
      <c r="X11" s="79">
        <v>105122</v>
      </c>
      <c r="Y11" s="79">
        <v>6508</v>
      </c>
      <c r="Z11" s="85">
        <v>317617</v>
      </c>
      <c r="AA11" s="79">
        <v>7670</v>
      </c>
      <c r="AB11" s="79">
        <v>7670</v>
      </c>
      <c r="AC11" s="79">
        <v>0</v>
      </c>
      <c r="AD11" s="79">
        <v>118864</v>
      </c>
      <c r="AE11" s="79">
        <v>157033</v>
      </c>
      <c r="AF11" s="79">
        <v>34050</v>
      </c>
      <c r="AG11" s="79">
        <v>73625</v>
      </c>
      <c r="AH11" s="79">
        <v>12468</v>
      </c>
      <c r="AI11" s="79">
        <v>61157</v>
      </c>
      <c r="AJ11" s="79">
        <v>2467659</v>
      </c>
      <c r="AK11" s="79">
        <v>623554</v>
      </c>
      <c r="AL11" s="79">
        <v>101844</v>
      </c>
      <c r="AM11" s="79">
        <v>303426</v>
      </c>
      <c r="AN11" s="79">
        <v>530016</v>
      </c>
      <c r="AO11" s="79">
        <v>201623</v>
      </c>
      <c r="AP11" s="79">
        <v>37649</v>
      </c>
      <c r="AQ11" s="79">
        <v>13801</v>
      </c>
      <c r="AR11" s="79">
        <v>0</v>
      </c>
      <c r="AS11" s="79">
        <v>132577</v>
      </c>
      <c r="AT11" s="79">
        <v>0</v>
      </c>
      <c r="AU11" s="79">
        <v>0</v>
      </c>
      <c r="AV11" s="79">
        <v>0</v>
      </c>
      <c r="AW11" s="79">
        <v>513363</v>
      </c>
      <c r="AX11" s="79">
        <v>0</v>
      </c>
      <c r="AY11" s="85">
        <v>2341844</v>
      </c>
      <c r="AZ11" s="79">
        <v>1689674</v>
      </c>
      <c r="BA11" s="79">
        <v>50922</v>
      </c>
      <c r="BB11" s="79">
        <v>156133</v>
      </c>
      <c r="BC11" s="79">
        <v>116233</v>
      </c>
      <c r="BD11" s="79">
        <v>75408</v>
      </c>
      <c r="BE11" s="79">
        <v>324040</v>
      </c>
      <c r="BF11" s="79">
        <v>159362</v>
      </c>
      <c r="BG11" s="79">
        <v>0</v>
      </c>
      <c r="BH11" s="79">
        <v>0</v>
      </c>
      <c r="BI11" s="79">
        <v>159362</v>
      </c>
      <c r="BJ11" s="79">
        <v>50128</v>
      </c>
      <c r="BK11" s="79">
        <v>0</v>
      </c>
      <c r="BL11" s="79">
        <v>757448</v>
      </c>
      <c r="BM11" s="79">
        <v>652170</v>
      </c>
      <c r="BN11" s="79">
        <v>9333</v>
      </c>
      <c r="BO11" s="79">
        <v>0</v>
      </c>
      <c r="BP11" s="79">
        <v>642837</v>
      </c>
      <c r="BQ11" s="79">
        <v>45805</v>
      </c>
      <c r="BR11" s="79">
        <v>35089</v>
      </c>
      <c r="BS11" s="79">
        <v>10716</v>
      </c>
      <c r="BT11" s="79">
        <v>10074</v>
      </c>
      <c r="BU11" s="79">
        <v>4</v>
      </c>
      <c r="BV11" s="79">
        <v>638</v>
      </c>
      <c r="BW11" s="79">
        <v>24421</v>
      </c>
      <c r="BX11" s="79">
        <v>832152</v>
      </c>
      <c r="BY11" s="79">
        <v>1162340</v>
      </c>
      <c r="BZ11" s="79">
        <v>1033106</v>
      </c>
      <c r="CA11" s="79">
        <v>129234</v>
      </c>
      <c r="CB11" s="79">
        <v>698064</v>
      </c>
      <c r="CC11" s="79">
        <v>9715</v>
      </c>
      <c r="CD11" s="79">
        <v>1616</v>
      </c>
      <c r="CE11" s="79">
        <v>0</v>
      </c>
      <c r="CF11" s="79">
        <v>420846</v>
      </c>
      <c r="CG11" s="79">
        <v>1137</v>
      </c>
      <c r="CH11" s="79">
        <v>0</v>
      </c>
      <c r="CI11" s="79">
        <v>1137</v>
      </c>
      <c r="CJ11" s="79">
        <v>0</v>
      </c>
      <c r="CK11" s="79">
        <v>264750</v>
      </c>
      <c r="CL11" s="79">
        <v>0</v>
      </c>
      <c r="CM11" s="79">
        <v>0</v>
      </c>
      <c r="CN11" s="79">
        <v>264750</v>
      </c>
      <c r="CO11" s="79">
        <v>2668294</v>
      </c>
      <c r="CP11" s="79">
        <v>0</v>
      </c>
      <c r="CQ11" s="79">
        <v>0</v>
      </c>
      <c r="CR11" s="79">
        <v>969894</v>
      </c>
      <c r="CS11" s="86">
        <v>27646539</v>
      </c>
      <c r="CT11" s="79">
        <f t="shared" si="0"/>
        <v>8887575</v>
      </c>
      <c r="CU11" s="87">
        <f t="shared" si="0"/>
        <v>32.14715230720199</v>
      </c>
      <c r="CV11" s="79">
        <v>4778636</v>
      </c>
      <c r="CW11" s="87">
        <f t="shared" si="2"/>
        <v>17.284753075240268</v>
      </c>
      <c r="CX11" s="79">
        <v>4108939</v>
      </c>
      <c r="CY11" s="87">
        <f t="shared" si="3"/>
        <v>14.862399231961728</v>
      </c>
      <c r="CZ11" s="79">
        <f t="shared" si="4"/>
        <v>18758964</v>
      </c>
      <c r="DA11" s="87">
        <f t="shared" si="4"/>
        <v>67.85284769279801</v>
      </c>
      <c r="DB11" s="79">
        <v>3574280</v>
      </c>
      <c r="DC11" s="87">
        <f t="shared" si="5"/>
        <v>12.928489891628026</v>
      </c>
      <c r="DD11" s="79">
        <v>15184684</v>
      </c>
      <c r="DE11" s="87">
        <f t="shared" si="6"/>
        <v>54.924357801169975</v>
      </c>
      <c r="DF11" s="81">
        <v>27646539</v>
      </c>
      <c r="DG11" s="160">
        <v>0</v>
      </c>
      <c r="DH11" s="161">
        <v>16901519</v>
      </c>
      <c r="DI11" s="163">
        <v>17871413</v>
      </c>
      <c r="DJ11" s="160"/>
      <c r="DK11" s="163">
        <v>7985105</v>
      </c>
      <c r="DL11" s="162">
        <v>19661434</v>
      </c>
      <c r="DM11" s="162">
        <v>0</v>
      </c>
      <c r="DN11" s="160">
        <f t="shared" si="1"/>
        <v>61.13</v>
      </c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s="83" customFormat="1" ht="32.25" customHeight="1">
      <c r="A12" s="84" t="s">
        <v>23</v>
      </c>
      <c r="B12" s="79">
        <v>5185014</v>
      </c>
      <c r="C12" s="79">
        <v>198277</v>
      </c>
      <c r="D12" s="79">
        <v>58813</v>
      </c>
      <c r="E12" s="79">
        <v>0</v>
      </c>
      <c r="F12" s="79">
        <v>1863</v>
      </c>
      <c r="G12" s="79">
        <v>137601</v>
      </c>
      <c r="H12" s="79">
        <v>0</v>
      </c>
      <c r="I12" s="79">
        <v>7981</v>
      </c>
      <c r="J12" s="79">
        <v>22600</v>
      </c>
      <c r="K12" s="79">
        <v>11938</v>
      </c>
      <c r="L12" s="79">
        <v>422852</v>
      </c>
      <c r="M12" s="79">
        <v>0</v>
      </c>
      <c r="N12" s="79">
        <v>0</v>
      </c>
      <c r="O12" s="79">
        <v>26449</v>
      </c>
      <c r="P12" s="79">
        <v>10103</v>
      </c>
      <c r="Q12" s="79">
        <v>0</v>
      </c>
      <c r="R12" s="79">
        <v>0</v>
      </c>
      <c r="S12" s="79">
        <v>4251309</v>
      </c>
      <c r="T12" s="79">
        <v>2872973</v>
      </c>
      <c r="U12" s="79">
        <v>567301</v>
      </c>
      <c r="V12" s="79">
        <v>811035</v>
      </c>
      <c r="W12" s="79">
        <v>6197</v>
      </c>
      <c r="X12" s="79">
        <v>173181</v>
      </c>
      <c r="Y12" s="79">
        <v>13818</v>
      </c>
      <c r="Z12" s="85">
        <v>117320</v>
      </c>
      <c r="AA12" s="79">
        <v>4987</v>
      </c>
      <c r="AB12" s="79">
        <v>3893</v>
      </c>
      <c r="AC12" s="79">
        <v>1094</v>
      </c>
      <c r="AD12" s="79">
        <v>0</v>
      </c>
      <c r="AE12" s="79">
        <v>85702</v>
      </c>
      <c r="AF12" s="79">
        <v>26631</v>
      </c>
      <c r="AG12" s="79">
        <v>1216976</v>
      </c>
      <c r="AH12" s="79">
        <v>8851</v>
      </c>
      <c r="AI12" s="79">
        <v>1208125</v>
      </c>
      <c r="AJ12" s="79">
        <v>10127891</v>
      </c>
      <c r="AK12" s="79">
        <v>195192</v>
      </c>
      <c r="AL12" s="79">
        <v>228711</v>
      </c>
      <c r="AM12" s="79">
        <v>251312</v>
      </c>
      <c r="AN12" s="79">
        <v>414150</v>
      </c>
      <c r="AO12" s="79">
        <v>68657</v>
      </c>
      <c r="AP12" s="79">
        <v>20169</v>
      </c>
      <c r="AQ12" s="79">
        <v>9579</v>
      </c>
      <c r="AR12" s="79">
        <v>0</v>
      </c>
      <c r="AS12" s="79">
        <v>146892</v>
      </c>
      <c r="AT12" s="79">
        <v>0</v>
      </c>
      <c r="AU12" s="79">
        <v>0</v>
      </c>
      <c r="AV12" s="79">
        <v>6194742</v>
      </c>
      <c r="AW12" s="79">
        <v>2598487</v>
      </c>
      <c r="AX12" s="79">
        <v>0</v>
      </c>
      <c r="AY12" s="85">
        <v>4961389</v>
      </c>
      <c r="AZ12" s="79">
        <v>4478801</v>
      </c>
      <c r="BA12" s="79">
        <v>195809</v>
      </c>
      <c r="BB12" s="79">
        <v>137044</v>
      </c>
      <c r="BC12" s="79">
        <v>89870</v>
      </c>
      <c r="BD12" s="79">
        <v>55001</v>
      </c>
      <c r="BE12" s="79">
        <v>719165</v>
      </c>
      <c r="BF12" s="79">
        <v>42543</v>
      </c>
      <c r="BG12" s="79">
        <v>0</v>
      </c>
      <c r="BH12" s="79">
        <v>0</v>
      </c>
      <c r="BI12" s="79">
        <v>42543</v>
      </c>
      <c r="BJ12" s="79">
        <v>0</v>
      </c>
      <c r="BK12" s="79">
        <v>0</v>
      </c>
      <c r="BL12" s="79">
        <v>3239369</v>
      </c>
      <c r="BM12" s="79">
        <v>482588</v>
      </c>
      <c r="BN12" s="79">
        <v>4155</v>
      </c>
      <c r="BO12" s="79">
        <v>0</v>
      </c>
      <c r="BP12" s="79">
        <v>478433</v>
      </c>
      <c r="BQ12" s="79">
        <v>300337</v>
      </c>
      <c r="BR12" s="79">
        <v>28938</v>
      </c>
      <c r="BS12" s="79">
        <v>271399</v>
      </c>
      <c r="BT12" s="79">
        <v>270409</v>
      </c>
      <c r="BU12" s="79">
        <v>0</v>
      </c>
      <c r="BV12" s="79">
        <v>990</v>
      </c>
      <c r="BW12" s="79">
        <v>70367</v>
      </c>
      <c r="BX12" s="79">
        <v>13679553</v>
      </c>
      <c r="BY12" s="79">
        <v>2731569</v>
      </c>
      <c r="BZ12" s="79">
        <v>766673</v>
      </c>
      <c r="CA12" s="79">
        <v>1964896</v>
      </c>
      <c r="CB12" s="79">
        <v>563265</v>
      </c>
      <c r="CC12" s="79">
        <v>60836</v>
      </c>
      <c r="CD12" s="79">
        <v>471</v>
      </c>
      <c r="CE12" s="79">
        <v>0</v>
      </c>
      <c r="CF12" s="79">
        <v>85527</v>
      </c>
      <c r="CG12" s="79">
        <v>0</v>
      </c>
      <c r="CH12" s="79">
        <v>0</v>
      </c>
      <c r="CI12" s="79">
        <v>0</v>
      </c>
      <c r="CJ12" s="79">
        <v>0</v>
      </c>
      <c r="CK12" s="79">
        <v>416431</v>
      </c>
      <c r="CL12" s="79">
        <v>0</v>
      </c>
      <c r="CM12" s="79">
        <v>0</v>
      </c>
      <c r="CN12" s="79">
        <v>416431</v>
      </c>
      <c r="CO12" s="79">
        <v>1198000</v>
      </c>
      <c r="CP12" s="79">
        <v>3500</v>
      </c>
      <c r="CQ12" s="79">
        <v>0</v>
      </c>
      <c r="CR12" s="79">
        <v>642000</v>
      </c>
      <c r="CS12" s="86">
        <v>45282568</v>
      </c>
      <c r="CT12" s="79">
        <f t="shared" si="0"/>
        <v>32888847</v>
      </c>
      <c r="CU12" s="87">
        <f t="shared" si="0"/>
        <v>72.63026028029152</v>
      </c>
      <c r="CV12" s="79">
        <v>13929633</v>
      </c>
      <c r="CW12" s="87">
        <f t="shared" si="2"/>
        <v>30.761579157789814</v>
      </c>
      <c r="CX12" s="79">
        <v>18959214</v>
      </c>
      <c r="CY12" s="87">
        <f t="shared" si="3"/>
        <v>41.86868112250171</v>
      </c>
      <c r="CZ12" s="79">
        <f t="shared" si="4"/>
        <v>12393721</v>
      </c>
      <c r="DA12" s="87">
        <f t="shared" si="4"/>
        <v>27.369739719708477</v>
      </c>
      <c r="DB12" s="79">
        <v>2654047</v>
      </c>
      <c r="DC12" s="87">
        <f t="shared" si="5"/>
        <v>5.861078815141402</v>
      </c>
      <c r="DD12" s="79">
        <v>9739674</v>
      </c>
      <c r="DE12" s="87">
        <f t="shared" si="6"/>
        <v>21.508660904567073</v>
      </c>
      <c r="DF12" s="81">
        <v>45282568</v>
      </c>
      <c r="DG12" s="160">
        <v>0</v>
      </c>
      <c r="DH12" s="161">
        <v>10136523</v>
      </c>
      <c r="DI12" s="163">
        <v>10778523</v>
      </c>
      <c r="DJ12" s="160"/>
      <c r="DK12" s="163">
        <v>24037582</v>
      </c>
      <c r="DL12" s="162">
        <v>21244986</v>
      </c>
      <c r="DM12" s="162">
        <v>0</v>
      </c>
      <c r="DN12" s="160">
        <f t="shared" si="1"/>
        <v>22.39</v>
      </c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s="83" customFormat="1" ht="32.25" customHeight="1">
      <c r="A13" s="84" t="s">
        <v>24</v>
      </c>
      <c r="B13" s="79">
        <v>6148065</v>
      </c>
      <c r="C13" s="79">
        <v>421349</v>
      </c>
      <c r="D13" s="79">
        <v>126167</v>
      </c>
      <c r="E13" s="79">
        <v>0</v>
      </c>
      <c r="F13" s="79">
        <v>0</v>
      </c>
      <c r="G13" s="79">
        <v>295182</v>
      </c>
      <c r="H13" s="79">
        <v>0</v>
      </c>
      <c r="I13" s="79">
        <v>11737</v>
      </c>
      <c r="J13" s="79">
        <v>32598</v>
      </c>
      <c r="K13" s="79">
        <v>17146</v>
      </c>
      <c r="L13" s="79">
        <v>636742</v>
      </c>
      <c r="M13" s="79">
        <v>7000</v>
      </c>
      <c r="N13" s="79">
        <v>0</v>
      </c>
      <c r="O13" s="79">
        <v>56714</v>
      </c>
      <c r="P13" s="79">
        <v>17545</v>
      </c>
      <c r="Q13" s="79">
        <v>0</v>
      </c>
      <c r="R13" s="79">
        <v>0</v>
      </c>
      <c r="S13" s="79">
        <v>10101156</v>
      </c>
      <c r="T13" s="79">
        <v>8820090</v>
      </c>
      <c r="U13" s="79">
        <v>944423</v>
      </c>
      <c r="V13" s="79">
        <v>336643</v>
      </c>
      <c r="W13" s="79">
        <v>8822</v>
      </c>
      <c r="X13" s="79">
        <v>156121</v>
      </c>
      <c r="Y13" s="79">
        <v>9436</v>
      </c>
      <c r="Z13" s="85">
        <v>301493</v>
      </c>
      <c r="AA13" s="79">
        <v>12466</v>
      </c>
      <c r="AB13" s="79">
        <v>12466</v>
      </c>
      <c r="AC13" s="79">
        <v>0</v>
      </c>
      <c r="AD13" s="79">
        <v>72801</v>
      </c>
      <c r="AE13" s="79">
        <v>122341</v>
      </c>
      <c r="AF13" s="79">
        <v>93885</v>
      </c>
      <c r="AG13" s="79">
        <v>38120</v>
      </c>
      <c r="AH13" s="79">
        <v>15488</v>
      </c>
      <c r="AI13" s="79">
        <v>22632</v>
      </c>
      <c r="AJ13" s="79">
        <v>3307529</v>
      </c>
      <c r="AK13" s="79">
        <v>431568</v>
      </c>
      <c r="AL13" s="79">
        <v>118822</v>
      </c>
      <c r="AM13" s="79">
        <v>373724</v>
      </c>
      <c r="AN13" s="79">
        <v>596840</v>
      </c>
      <c r="AO13" s="79">
        <v>265746</v>
      </c>
      <c r="AP13" s="79">
        <v>211617</v>
      </c>
      <c r="AQ13" s="79">
        <v>3909</v>
      </c>
      <c r="AR13" s="79">
        <v>0</v>
      </c>
      <c r="AS13" s="79">
        <v>644832</v>
      </c>
      <c r="AT13" s="79">
        <v>0</v>
      </c>
      <c r="AU13" s="79">
        <v>0</v>
      </c>
      <c r="AV13" s="79">
        <v>0</v>
      </c>
      <c r="AW13" s="79">
        <v>567156</v>
      </c>
      <c r="AX13" s="79">
        <v>0</v>
      </c>
      <c r="AY13" s="85">
        <v>17756976</v>
      </c>
      <c r="AZ13" s="79">
        <v>16889776</v>
      </c>
      <c r="BA13" s="79">
        <v>59411</v>
      </c>
      <c r="BB13" s="79">
        <v>191540</v>
      </c>
      <c r="BC13" s="79">
        <v>131850</v>
      </c>
      <c r="BD13" s="79">
        <v>1437598</v>
      </c>
      <c r="BE13" s="79">
        <v>1107632</v>
      </c>
      <c r="BF13" s="79">
        <v>45466</v>
      </c>
      <c r="BG13" s="79">
        <v>0</v>
      </c>
      <c r="BH13" s="79">
        <v>0</v>
      </c>
      <c r="BI13" s="79">
        <v>45466</v>
      </c>
      <c r="BJ13" s="79">
        <v>12405</v>
      </c>
      <c r="BK13" s="79">
        <v>0</v>
      </c>
      <c r="BL13" s="79">
        <v>13903874</v>
      </c>
      <c r="BM13" s="79">
        <v>867200</v>
      </c>
      <c r="BN13" s="79">
        <v>7215</v>
      </c>
      <c r="BO13" s="79">
        <v>0</v>
      </c>
      <c r="BP13" s="79">
        <v>859985</v>
      </c>
      <c r="BQ13" s="79">
        <v>174691</v>
      </c>
      <c r="BR13" s="79">
        <v>49839</v>
      </c>
      <c r="BS13" s="79">
        <v>124852</v>
      </c>
      <c r="BT13" s="79">
        <v>93147</v>
      </c>
      <c r="BU13" s="79">
        <v>0</v>
      </c>
      <c r="BV13" s="79">
        <v>31705</v>
      </c>
      <c r="BW13" s="79">
        <v>24112</v>
      </c>
      <c r="BX13" s="79">
        <v>855912</v>
      </c>
      <c r="BY13" s="79">
        <v>1943360</v>
      </c>
      <c r="BZ13" s="79">
        <v>1007696</v>
      </c>
      <c r="CA13" s="79">
        <v>935664</v>
      </c>
      <c r="CB13" s="79">
        <v>1010660</v>
      </c>
      <c r="CC13" s="79">
        <v>18291</v>
      </c>
      <c r="CD13" s="79">
        <v>212</v>
      </c>
      <c r="CE13" s="79">
        <v>0</v>
      </c>
      <c r="CF13" s="79">
        <v>722645</v>
      </c>
      <c r="CG13" s="79">
        <v>1260</v>
      </c>
      <c r="CH13" s="79">
        <v>0</v>
      </c>
      <c r="CI13" s="79">
        <v>1260</v>
      </c>
      <c r="CJ13" s="79">
        <v>0</v>
      </c>
      <c r="CK13" s="79">
        <v>268252</v>
      </c>
      <c r="CL13" s="79">
        <v>6525</v>
      </c>
      <c r="CM13" s="79">
        <v>0</v>
      </c>
      <c r="CN13" s="79">
        <v>261727</v>
      </c>
      <c r="CO13" s="79">
        <v>2847742</v>
      </c>
      <c r="CP13" s="79">
        <v>1700</v>
      </c>
      <c r="CQ13" s="79">
        <v>0</v>
      </c>
      <c r="CR13" s="79">
        <v>1153842</v>
      </c>
      <c r="CS13" s="86">
        <v>45875590</v>
      </c>
      <c r="CT13" s="79">
        <f t="shared" si="0"/>
        <v>25812237</v>
      </c>
      <c r="CU13" s="87">
        <f t="shared" si="0"/>
        <v>56.265733040163624</v>
      </c>
      <c r="CV13" s="79">
        <v>21278812</v>
      </c>
      <c r="CW13" s="87">
        <f t="shared" si="2"/>
        <v>46.38373479229368</v>
      </c>
      <c r="CX13" s="79">
        <v>4533425</v>
      </c>
      <c r="CY13" s="87">
        <f t="shared" si="3"/>
        <v>9.881998247869946</v>
      </c>
      <c r="CZ13" s="79">
        <f t="shared" si="4"/>
        <v>20063353</v>
      </c>
      <c r="DA13" s="87">
        <f t="shared" si="4"/>
        <v>43.734266959836376</v>
      </c>
      <c r="DB13" s="79">
        <v>3820047</v>
      </c>
      <c r="DC13" s="87">
        <f t="shared" si="5"/>
        <v>8.326970835688435</v>
      </c>
      <c r="DD13" s="79">
        <v>16243306</v>
      </c>
      <c r="DE13" s="87">
        <f t="shared" si="6"/>
        <v>35.40729612414794</v>
      </c>
      <c r="DF13" s="81">
        <v>45875590</v>
      </c>
      <c r="DG13" s="160">
        <v>0</v>
      </c>
      <c r="DH13" s="161">
        <v>17450052</v>
      </c>
      <c r="DI13" s="163">
        <v>18603894</v>
      </c>
      <c r="DJ13" s="160"/>
      <c r="DK13" s="163">
        <v>10652534</v>
      </c>
      <c r="DL13" s="162">
        <v>35223056</v>
      </c>
      <c r="DM13" s="162">
        <v>0</v>
      </c>
      <c r="DN13" s="160">
        <f>ROUND(DH13/CS13*100,2)</f>
        <v>38.04</v>
      </c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s="83" customFormat="1" ht="32.25" customHeight="1">
      <c r="A14" s="84" t="s">
        <v>111</v>
      </c>
      <c r="B14" s="79">
        <v>3561919</v>
      </c>
      <c r="C14" s="79">
        <v>237775</v>
      </c>
      <c r="D14" s="79">
        <v>71198</v>
      </c>
      <c r="E14" s="79">
        <v>0</v>
      </c>
      <c r="F14" s="79">
        <v>0</v>
      </c>
      <c r="G14" s="79">
        <v>166577</v>
      </c>
      <c r="H14" s="79">
        <v>0</v>
      </c>
      <c r="I14" s="79">
        <v>6237</v>
      </c>
      <c r="J14" s="79">
        <v>17477</v>
      </c>
      <c r="K14" s="79">
        <v>9218</v>
      </c>
      <c r="L14" s="79">
        <v>414015</v>
      </c>
      <c r="M14" s="79">
        <v>0</v>
      </c>
      <c r="N14" s="79">
        <v>0</v>
      </c>
      <c r="O14" s="79">
        <v>32006</v>
      </c>
      <c r="P14" s="79">
        <v>9733</v>
      </c>
      <c r="Q14" s="79">
        <v>0</v>
      </c>
      <c r="R14" s="79">
        <v>0</v>
      </c>
      <c r="S14" s="79">
        <v>11139972</v>
      </c>
      <c r="T14" s="79">
        <v>9317096</v>
      </c>
      <c r="U14" s="79">
        <v>722162</v>
      </c>
      <c r="V14" s="79">
        <v>1100714</v>
      </c>
      <c r="W14" s="79">
        <v>3911</v>
      </c>
      <c r="X14" s="79">
        <v>17267</v>
      </c>
      <c r="Y14" s="79">
        <v>1166</v>
      </c>
      <c r="Z14" s="85">
        <v>249925</v>
      </c>
      <c r="AA14" s="79">
        <v>204</v>
      </c>
      <c r="AB14" s="79">
        <v>204</v>
      </c>
      <c r="AC14" s="79">
        <v>0</v>
      </c>
      <c r="AD14" s="79">
        <v>28574</v>
      </c>
      <c r="AE14" s="79">
        <v>146817</v>
      </c>
      <c r="AF14" s="79">
        <v>74330</v>
      </c>
      <c r="AG14" s="79">
        <v>219543</v>
      </c>
      <c r="AH14" s="79">
        <v>10210</v>
      </c>
      <c r="AI14" s="79">
        <v>209333</v>
      </c>
      <c r="AJ14" s="79">
        <v>3093993</v>
      </c>
      <c r="AK14" s="79">
        <v>242732</v>
      </c>
      <c r="AL14" s="79">
        <v>44339</v>
      </c>
      <c r="AM14" s="79">
        <v>360126</v>
      </c>
      <c r="AN14" s="79">
        <v>395604</v>
      </c>
      <c r="AO14" s="79">
        <v>1261423</v>
      </c>
      <c r="AP14" s="79">
        <v>15057</v>
      </c>
      <c r="AQ14" s="79">
        <v>93863</v>
      </c>
      <c r="AR14" s="79">
        <v>0</v>
      </c>
      <c r="AS14" s="79">
        <v>299156</v>
      </c>
      <c r="AT14" s="79">
        <v>0</v>
      </c>
      <c r="AU14" s="79">
        <v>0</v>
      </c>
      <c r="AV14" s="79">
        <v>0</v>
      </c>
      <c r="AW14" s="79">
        <v>235081</v>
      </c>
      <c r="AX14" s="79">
        <v>1545</v>
      </c>
      <c r="AY14" s="85">
        <v>14488673</v>
      </c>
      <c r="AZ14" s="79">
        <v>13887583</v>
      </c>
      <c r="BA14" s="79">
        <v>22169</v>
      </c>
      <c r="BB14" s="79">
        <v>178592</v>
      </c>
      <c r="BC14" s="79">
        <v>87452</v>
      </c>
      <c r="BD14" s="79">
        <v>337437</v>
      </c>
      <c r="BE14" s="79">
        <v>0</v>
      </c>
      <c r="BF14" s="79">
        <v>48950</v>
      </c>
      <c r="BG14" s="79">
        <v>0</v>
      </c>
      <c r="BH14" s="79">
        <v>0</v>
      </c>
      <c r="BI14" s="79">
        <v>48950</v>
      </c>
      <c r="BJ14" s="79">
        <v>40917</v>
      </c>
      <c r="BK14" s="79">
        <v>2885</v>
      </c>
      <c r="BL14" s="79">
        <v>13169181</v>
      </c>
      <c r="BM14" s="79">
        <v>601090</v>
      </c>
      <c r="BN14" s="79">
        <v>24260</v>
      </c>
      <c r="BO14" s="79">
        <v>0</v>
      </c>
      <c r="BP14" s="79">
        <v>576830</v>
      </c>
      <c r="BQ14" s="79">
        <v>152853</v>
      </c>
      <c r="BR14" s="79">
        <v>36298</v>
      </c>
      <c r="BS14" s="79">
        <v>116555</v>
      </c>
      <c r="BT14" s="79">
        <v>116555</v>
      </c>
      <c r="BU14" s="79">
        <v>0</v>
      </c>
      <c r="BV14" s="79">
        <v>0</v>
      </c>
      <c r="BW14" s="79">
        <v>12696</v>
      </c>
      <c r="BX14" s="79">
        <v>1478437</v>
      </c>
      <c r="BY14" s="79">
        <v>1247452</v>
      </c>
      <c r="BZ14" s="79">
        <v>491755</v>
      </c>
      <c r="CA14" s="79">
        <v>755697</v>
      </c>
      <c r="CB14" s="79">
        <v>894150</v>
      </c>
      <c r="CC14" s="79">
        <v>1761</v>
      </c>
      <c r="CD14" s="79">
        <v>534</v>
      </c>
      <c r="CE14" s="79">
        <v>0</v>
      </c>
      <c r="CF14" s="79">
        <v>142991</v>
      </c>
      <c r="CG14" s="79">
        <v>0</v>
      </c>
      <c r="CH14" s="79">
        <v>0</v>
      </c>
      <c r="CI14" s="79">
        <v>0</v>
      </c>
      <c r="CJ14" s="79">
        <v>0</v>
      </c>
      <c r="CK14" s="79">
        <v>748864</v>
      </c>
      <c r="CL14" s="79">
        <v>0</v>
      </c>
      <c r="CM14" s="79">
        <v>0</v>
      </c>
      <c r="CN14" s="79">
        <v>748864</v>
      </c>
      <c r="CO14" s="79">
        <v>4517800</v>
      </c>
      <c r="CP14" s="79">
        <v>0</v>
      </c>
      <c r="CQ14" s="79">
        <v>0</v>
      </c>
      <c r="CR14" s="79">
        <v>720000</v>
      </c>
      <c r="CS14" s="86">
        <v>41806597</v>
      </c>
      <c r="CT14" s="89">
        <f t="shared" si="0"/>
        <v>25502948</v>
      </c>
      <c r="CU14" s="92">
        <f t="shared" si="0"/>
        <v>61.00220977086463</v>
      </c>
      <c r="CV14" s="79">
        <v>21162105</v>
      </c>
      <c r="CW14" s="92">
        <f t="shared" si="2"/>
        <v>50.61905660487028</v>
      </c>
      <c r="CX14" s="79">
        <v>4340843</v>
      </c>
      <c r="CY14" s="92">
        <f t="shared" si="3"/>
        <v>10.383153165994353</v>
      </c>
      <c r="CZ14" s="89">
        <f t="shared" si="4"/>
        <v>16303649</v>
      </c>
      <c r="DA14" s="92">
        <f t="shared" si="4"/>
        <v>38.997790229135376</v>
      </c>
      <c r="DB14" s="79">
        <v>2656348</v>
      </c>
      <c r="DC14" s="92">
        <f t="shared" si="5"/>
        <v>6.353896730700182</v>
      </c>
      <c r="DD14" s="79">
        <v>13647301</v>
      </c>
      <c r="DE14" s="92">
        <f t="shared" si="6"/>
        <v>32.64389349843519</v>
      </c>
      <c r="DF14" s="81">
        <v>41806597</v>
      </c>
      <c r="DG14" s="160">
        <v>0</v>
      </c>
      <c r="DH14" s="161">
        <v>15428352</v>
      </c>
      <c r="DI14" s="163">
        <v>16148352</v>
      </c>
      <c r="DJ14" s="160"/>
      <c r="DK14" s="163">
        <v>7834242</v>
      </c>
      <c r="DL14" s="162">
        <v>33972355</v>
      </c>
      <c r="DM14" s="162">
        <v>0</v>
      </c>
      <c r="DN14" s="160">
        <f t="shared" si="1"/>
        <v>36.9</v>
      </c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s="83" customFormat="1" ht="32.25" customHeight="1">
      <c r="A15" s="93" t="s">
        <v>133</v>
      </c>
      <c r="B15" s="94">
        <v>8663596</v>
      </c>
      <c r="C15" s="94">
        <v>400971</v>
      </c>
      <c r="D15" s="94">
        <v>120064</v>
      </c>
      <c r="E15" s="94">
        <v>0</v>
      </c>
      <c r="F15" s="94">
        <v>0</v>
      </c>
      <c r="G15" s="94">
        <v>280907</v>
      </c>
      <c r="H15" s="94">
        <v>0</v>
      </c>
      <c r="I15" s="94">
        <v>13982</v>
      </c>
      <c r="J15" s="94">
        <v>39023</v>
      </c>
      <c r="K15" s="94">
        <v>20568</v>
      </c>
      <c r="L15" s="94">
        <v>766337</v>
      </c>
      <c r="M15" s="94">
        <v>4516</v>
      </c>
      <c r="N15" s="94">
        <v>0</v>
      </c>
      <c r="O15" s="94">
        <v>54031</v>
      </c>
      <c r="P15" s="94">
        <v>9702</v>
      </c>
      <c r="Q15" s="94">
        <v>0</v>
      </c>
      <c r="R15" s="94">
        <v>0</v>
      </c>
      <c r="S15" s="94">
        <v>12827798</v>
      </c>
      <c r="T15" s="94">
        <v>6299473</v>
      </c>
      <c r="U15" s="94">
        <v>1073479</v>
      </c>
      <c r="V15" s="94">
        <v>5454846</v>
      </c>
      <c r="W15" s="94">
        <v>9490</v>
      </c>
      <c r="X15" s="94">
        <v>51596</v>
      </c>
      <c r="Y15" s="94">
        <v>36133</v>
      </c>
      <c r="Z15" s="95">
        <v>229566</v>
      </c>
      <c r="AA15" s="94">
        <v>2747</v>
      </c>
      <c r="AB15" s="94">
        <v>2747</v>
      </c>
      <c r="AC15" s="94">
        <v>0</v>
      </c>
      <c r="AD15" s="94">
        <v>2230</v>
      </c>
      <c r="AE15" s="94">
        <v>135279</v>
      </c>
      <c r="AF15" s="94">
        <v>89310</v>
      </c>
      <c r="AG15" s="94">
        <v>108862</v>
      </c>
      <c r="AH15" s="94">
        <v>21018</v>
      </c>
      <c r="AI15" s="94">
        <v>87844</v>
      </c>
      <c r="AJ15" s="94">
        <v>15510980</v>
      </c>
      <c r="AK15" s="94">
        <v>270340</v>
      </c>
      <c r="AL15" s="94">
        <v>178964</v>
      </c>
      <c r="AM15" s="94">
        <v>393168</v>
      </c>
      <c r="AN15" s="94">
        <v>647148</v>
      </c>
      <c r="AO15" s="94">
        <v>478791</v>
      </c>
      <c r="AP15" s="94">
        <v>1752248</v>
      </c>
      <c r="AQ15" s="94">
        <v>819953</v>
      </c>
      <c r="AR15" s="94">
        <v>0</v>
      </c>
      <c r="AS15" s="94">
        <v>223808</v>
      </c>
      <c r="AT15" s="94">
        <v>0</v>
      </c>
      <c r="AU15" s="94">
        <v>0</v>
      </c>
      <c r="AV15" s="94">
        <v>2706830</v>
      </c>
      <c r="AW15" s="94">
        <v>8034418</v>
      </c>
      <c r="AX15" s="94">
        <v>0</v>
      </c>
      <c r="AY15" s="95">
        <v>46047947</v>
      </c>
      <c r="AZ15" s="94">
        <v>45064111</v>
      </c>
      <c r="BA15" s="94">
        <v>89482</v>
      </c>
      <c r="BB15" s="94">
        <v>191644</v>
      </c>
      <c r="BC15" s="94">
        <v>146781</v>
      </c>
      <c r="BD15" s="94">
        <v>7599048</v>
      </c>
      <c r="BE15" s="94">
        <v>1087514</v>
      </c>
      <c r="BF15" s="94">
        <v>37489</v>
      </c>
      <c r="BG15" s="94">
        <v>0</v>
      </c>
      <c r="BH15" s="94">
        <v>0</v>
      </c>
      <c r="BI15" s="94">
        <v>37489</v>
      </c>
      <c r="BJ15" s="94">
        <v>40900</v>
      </c>
      <c r="BK15" s="94">
        <v>0</v>
      </c>
      <c r="BL15" s="94">
        <v>35871253</v>
      </c>
      <c r="BM15" s="94">
        <v>983836</v>
      </c>
      <c r="BN15" s="94">
        <v>95140</v>
      </c>
      <c r="BO15" s="94">
        <v>9692</v>
      </c>
      <c r="BP15" s="94">
        <v>879004</v>
      </c>
      <c r="BQ15" s="94">
        <v>1526323</v>
      </c>
      <c r="BR15" s="94">
        <v>20089</v>
      </c>
      <c r="BS15" s="94">
        <v>1506234</v>
      </c>
      <c r="BT15" s="94">
        <v>1492523</v>
      </c>
      <c r="BU15" s="94">
        <v>0</v>
      </c>
      <c r="BV15" s="94">
        <v>13711</v>
      </c>
      <c r="BW15" s="94">
        <v>146748</v>
      </c>
      <c r="BX15" s="94">
        <v>7059517</v>
      </c>
      <c r="BY15" s="94">
        <v>13005808</v>
      </c>
      <c r="BZ15" s="94">
        <v>2085244</v>
      </c>
      <c r="CA15" s="94">
        <v>10920564</v>
      </c>
      <c r="CB15" s="94">
        <v>1422555</v>
      </c>
      <c r="CC15" s="94">
        <v>56069</v>
      </c>
      <c r="CD15" s="94">
        <v>1957</v>
      </c>
      <c r="CE15" s="94">
        <v>0</v>
      </c>
      <c r="CF15" s="94">
        <v>717617</v>
      </c>
      <c r="CG15" s="94">
        <v>517</v>
      </c>
      <c r="CH15" s="94">
        <v>0</v>
      </c>
      <c r="CI15" s="94">
        <v>517</v>
      </c>
      <c r="CJ15" s="94">
        <v>0</v>
      </c>
      <c r="CK15" s="94">
        <v>646395</v>
      </c>
      <c r="CL15" s="94">
        <v>0</v>
      </c>
      <c r="CM15" s="94">
        <v>0</v>
      </c>
      <c r="CN15" s="94">
        <v>646395</v>
      </c>
      <c r="CO15" s="94">
        <v>3512897</v>
      </c>
      <c r="CP15" s="94">
        <v>0</v>
      </c>
      <c r="CQ15" s="94">
        <v>0</v>
      </c>
      <c r="CR15" s="94">
        <v>1236997</v>
      </c>
      <c r="CS15" s="96">
        <v>111432813</v>
      </c>
      <c r="CT15" s="79">
        <f t="shared" si="0"/>
        <v>91940242</v>
      </c>
      <c r="CU15" s="87">
        <f t="shared" si="0"/>
        <v>82.50733291638255</v>
      </c>
      <c r="CV15" s="94">
        <v>75504348</v>
      </c>
      <c r="CW15" s="87">
        <f t="shared" si="2"/>
        <v>67.75773308352183</v>
      </c>
      <c r="CX15" s="94">
        <v>16435894</v>
      </c>
      <c r="CY15" s="87">
        <f t="shared" si="3"/>
        <v>14.74959983286072</v>
      </c>
      <c r="CZ15" s="79">
        <f t="shared" si="4"/>
        <v>19492571</v>
      </c>
      <c r="DA15" s="87">
        <f t="shared" si="4"/>
        <v>17.492667083617462</v>
      </c>
      <c r="DB15" s="94">
        <v>3168686</v>
      </c>
      <c r="DC15" s="87">
        <f t="shared" si="5"/>
        <v>2.8435843219716617</v>
      </c>
      <c r="DD15" s="94">
        <v>16323885</v>
      </c>
      <c r="DE15" s="87">
        <f t="shared" si="6"/>
        <v>14.649082761645799</v>
      </c>
      <c r="DF15" s="81">
        <v>111432813</v>
      </c>
      <c r="DG15" s="160">
        <v>0</v>
      </c>
      <c r="DH15" s="161">
        <v>22800524</v>
      </c>
      <c r="DI15" s="163">
        <v>24037521</v>
      </c>
      <c r="DJ15" s="160"/>
      <c r="DK15" s="163">
        <v>32214571</v>
      </c>
      <c r="DL15" s="162">
        <v>79218242</v>
      </c>
      <c r="DM15" s="162">
        <v>0</v>
      </c>
      <c r="DN15" s="160">
        <f t="shared" si="1"/>
        <v>20.46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s="83" customFormat="1" ht="32.25" customHeight="1">
      <c r="A16" s="84" t="s">
        <v>134</v>
      </c>
      <c r="B16" s="79">
        <v>5475814</v>
      </c>
      <c r="C16" s="79">
        <v>328138</v>
      </c>
      <c r="D16" s="79">
        <v>98256</v>
      </c>
      <c r="E16" s="79">
        <v>0</v>
      </c>
      <c r="F16" s="79">
        <v>0</v>
      </c>
      <c r="G16" s="79">
        <v>229882</v>
      </c>
      <c r="H16" s="79">
        <v>0</v>
      </c>
      <c r="I16" s="79">
        <v>12643</v>
      </c>
      <c r="J16" s="79">
        <v>35329</v>
      </c>
      <c r="K16" s="79">
        <v>18585</v>
      </c>
      <c r="L16" s="79">
        <v>684077</v>
      </c>
      <c r="M16" s="79">
        <v>19962</v>
      </c>
      <c r="N16" s="79">
        <v>0</v>
      </c>
      <c r="O16" s="79">
        <v>44107</v>
      </c>
      <c r="P16" s="79">
        <v>21067</v>
      </c>
      <c r="Q16" s="79">
        <v>0</v>
      </c>
      <c r="R16" s="79">
        <v>0</v>
      </c>
      <c r="S16" s="79">
        <v>11507718</v>
      </c>
      <c r="T16" s="79">
        <v>10067274</v>
      </c>
      <c r="U16" s="79">
        <v>847056</v>
      </c>
      <c r="V16" s="79">
        <v>593388</v>
      </c>
      <c r="W16" s="79">
        <v>8104</v>
      </c>
      <c r="X16" s="79">
        <v>129554</v>
      </c>
      <c r="Y16" s="79">
        <v>266</v>
      </c>
      <c r="Z16" s="85">
        <v>305114</v>
      </c>
      <c r="AA16" s="79">
        <v>37789</v>
      </c>
      <c r="AB16" s="79">
        <v>37789</v>
      </c>
      <c r="AC16" s="79">
        <v>0</v>
      </c>
      <c r="AD16" s="79">
        <v>34746</v>
      </c>
      <c r="AE16" s="79">
        <v>131144</v>
      </c>
      <c r="AF16" s="79">
        <v>101435</v>
      </c>
      <c r="AG16" s="79">
        <v>38875</v>
      </c>
      <c r="AH16" s="79">
        <v>14627</v>
      </c>
      <c r="AI16" s="79">
        <v>24248</v>
      </c>
      <c r="AJ16" s="79">
        <v>3521227</v>
      </c>
      <c r="AK16" s="79">
        <v>368248</v>
      </c>
      <c r="AL16" s="79">
        <v>246586</v>
      </c>
      <c r="AM16" s="79">
        <v>449407</v>
      </c>
      <c r="AN16" s="79">
        <v>622959</v>
      </c>
      <c r="AO16" s="79">
        <v>803338</v>
      </c>
      <c r="AP16" s="79">
        <v>173419</v>
      </c>
      <c r="AQ16" s="79">
        <v>32429</v>
      </c>
      <c r="AR16" s="79">
        <v>0</v>
      </c>
      <c r="AS16" s="79">
        <v>190003</v>
      </c>
      <c r="AT16" s="79">
        <v>0</v>
      </c>
      <c r="AU16" s="79">
        <v>0</v>
      </c>
      <c r="AV16" s="79">
        <v>0</v>
      </c>
      <c r="AW16" s="79">
        <v>507895</v>
      </c>
      <c r="AX16" s="79">
        <v>0</v>
      </c>
      <c r="AY16" s="85">
        <v>4155233</v>
      </c>
      <c r="AZ16" s="79">
        <v>2966645</v>
      </c>
      <c r="BA16" s="79">
        <v>123293</v>
      </c>
      <c r="BB16" s="79">
        <v>224704</v>
      </c>
      <c r="BC16" s="79">
        <v>139480</v>
      </c>
      <c r="BD16" s="79">
        <v>298430</v>
      </c>
      <c r="BE16" s="79">
        <v>523092</v>
      </c>
      <c r="BF16" s="79">
        <v>41529</v>
      </c>
      <c r="BG16" s="79">
        <v>1199</v>
      </c>
      <c r="BH16" s="79">
        <v>0</v>
      </c>
      <c r="BI16" s="79">
        <v>40330</v>
      </c>
      <c r="BJ16" s="79">
        <v>0</v>
      </c>
      <c r="BK16" s="79">
        <v>0</v>
      </c>
      <c r="BL16" s="79">
        <v>1616117</v>
      </c>
      <c r="BM16" s="79">
        <v>1188588</v>
      </c>
      <c r="BN16" s="79">
        <v>28810</v>
      </c>
      <c r="BO16" s="79">
        <v>0</v>
      </c>
      <c r="BP16" s="79">
        <v>1159778</v>
      </c>
      <c r="BQ16" s="79">
        <v>90088</v>
      </c>
      <c r="BR16" s="79">
        <v>83186</v>
      </c>
      <c r="BS16" s="79">
        <v>6902</v>
      </c>
      <c r="BT16" s="79">
        <v>6902</v>
      </c>
      <c r="BU16" s="79">
        <v>0</v>
      </c>
      <c r="BV16" s="79">
        <v>0</v>
      </c>
      <c r="BW16" s="79">
        <v>14351</v>
      </c>
      <c r="BX16" s="79">
        <v>841311</v>
      </c>
      <c r="BY16" s="79">
        <v>3153635</v>
      </c>
      <c r="BZ16" s="79">
        <v>2347522</v>
      </c>
      <c r="CA16" s="79">
        <v>806113</v>
      </c>
      <c r="CB16" s="79">
        <v>808600</v>
      </c>
      <c r="CC16" s="79">
        <v>28539</v>
      </c>
      <c r="CD16" s="79">
        <v>1063</v>
      </c>
      <c r="CE16" s="79">
        <v>0</v>
      </c>
      <c r="CF16" s="79">
        <v>224856</v>
      </c>
      <c r="CG16" s="79">
        <v>1976</v>
      </c>
      <c r="CH16" s="79">
        <v>0</v>
      </c>
      <c r="CI16" s="79">
        <v>1976</v>
      </c>
      <c r="CJ16" s="79">
        <v>0</v>
      </c>
      <c r="CK16" s="79">
        <v>552166</v>
      </c>
      <c r="CL16" s="79">
        <v>0</v>
      </c>
      <c r="CM16" s="79">
        <v>0</v>
      </c>
      <c r="CN16" s="79">
        <v>552166</v>
      </c>
      <c r="CO16" s="79">
        <v>4280900</v>
      </c>
      <c r="CP16" s="79">
        <v>0</v>
      </c>
      <c r="CQ16" s="79">
        <v>0</v>
      </c>
      <c r="CR16" s="79">
        <v>1104300</v>
      </c>
      <c r="CS16" s="86">
        <v>35494432</v>
      </c>
      <c r="CT16" s="79">
        <f t="shared" si="0"/>
        <v>14782191</v>
      </c>
      <c r="CU16" s="87">
        <f t="shared" si="0"/>
        <v>41.6465066971631</v>
      </c>
      <c r="CV16" s="79">
        <v>9603965</v>
      </c>
      <c r="CW16" s="87">
        <f t="shared" si="2"/>
        <v>27.057666396802745</v>
      </c>
      <c r="CX16" s="79">
        <v>5178226</v>
      </c>
      <c r="CY16" s="87">
        <f t="shared" si="3"/>
        <v>14.588840300360351</v>
      </c>
      <c r="CZ16" s="79">
        <f t="shared" si="4"/>
        <v>20712241</v>
      </c>
      <c r="DA16" s="87">
        <f t="shared" si="4"/>
        <v>58.35349330283691</v>
      </c>
      <c r="DB16" s="79">
        <v>3978922</v>
      </c>
      <c r="DC16" s="87">
        <f t="shared" si="5"/>
        <v>11.209989217463741</v>
      </c>
      <c r="DD16" s="79">
        <v>16733319</v>
      </c>
      <c r="DE16" s="87">
        <f t="shared" si="6"/>
        <v>47.143504085373166</v>
      </c>
      <c r="DF16" s="81">
        <v>35494432</v>
      </c>
      <c r="DG16" s="160">
        <v>0</v>
      </c>
      <c r="DH16" s="161">
        <v>18147440</v>
      </c>
      <c r="DI16" s="163">
        <v>19251740</v>
      </c>
      <c r="DJ16" s="160"/>
      <c r="DK16" s="163">
        <v>10857342</v>
      </c>
      <c r="DL16" s="162">
        <v>24637090</v>
      </c>
      <c r="DM16" s="162">
        <v>0</v>
      </c>
      <c r="DN16" s="160">
        <f t="shared" si="1"/>
        <v>51.13</v>
      </c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s="83" customFormat="1" ht="32.25" customHeight="1" thickBot="1">
      <c r="A17" s="97" t="s">
        <v>136</v>
      </c>
      <c r="B17" s="98">
        <v>3940058</v>
      </c>
      <c r="C17" s="98">
        <v>174499</v>
      </c>
      <c r="D17" s="98">
        <v>52251</v>
      </c>
      <c r="E17" s="98">
        <v>0</v>
      </c>
      <c r="F17" s="98">
        <v>0</v>
      </c>
      <c r="G17" s="98">
        <v>122248</v>
      </c>
      <c r="H17" s="98">
        <v>0</v>
      </c>
      <c r="I17" s="98">
        <v>6329</v>
      </c>
      <c r="J17" s="98">
        <v>17703</v>
      </c>
      <c r="K17" s="98">
        <v>9318</v>
      </c>
      <c r="L17" s="98">
        <v>370078</v>
      </c>
      <c r="M17" s="98">
        <v>1349</v>
      </c>
      <c r="N17" s="98">
        <v>0</v>
      </c>
      <c r="O17" s="98">
        <v>23497</v>
      </c>
      <c r="P17" s="98">
        <v>16473</v>
      </c>
      <c r="Q17" s="98">
        <v>0</v>
      </c>
      <c r="R17" s="98">
        <v>0</v>
      </c>
      <c r="S17" s="98">
        <v>3876356</v>
      </c>
      <c r="T17" s="98">
        <v>2771692</v>
      </c>
      <c r="U17" s="98">
        <v>419199</v>
      </c>
      <c r="V17" s="98">
        <v>685465</v>
      </c>
      <c r="W17" s="98">
        <v>5034</v>
      </c>
      <c r="X17" s="98">
        <v>19348</v>
      </c>
      <c r="Y17" s="98">
        <v>12779</v>
      </c>
      <c r="Z17" s="99">
        <v>229442</v>
      </c>
      <c r="AA17" s="98">
        <v>12130</v>
      </c>
      <c r="AB17" s="98">
        <v>12130</v>
      </c>
      <c r="AC17" s="98">
        <v>0</v>
      </c>
      <c r="AD17" s="98">
        <v>81342</v>
      </c>
      <c r="AE17" s="98">
        <v>60134</v>
      </c>
      <c r="AF17" s="98">
        <v>75836</v>
      </c>
      <c r="AG17" s="98">
        <v>20055</v>
      </c>
      <c r="AH17" s="98">
        <v>6486</v>
      </c>
      <c r="AI17" s="98">
        <v>13569</v>
      </c>
      <c r="AJ17" s="98">
        <v>4295328</v>
      </c>
      <c r="AK17" s="98">
        <v>151472</v>
      </c>
      <c r="AL17" s="98">
        <v>34195</v>
      </c>
      <c r="AM17" s="98">
        <v>180104</v>
      </c>
      <c r="AN17" s="98">
        <v>378349</v>
      </c>
      <c r="AO17" s="98">
        <v>2864234</v>
      </c>
      <c r="AP17" s="98">
        <v>145745</v>
      </c>
      <c r="AQ17" s="98">
        <v>69667</v>
      </c>
      <c r="AR17" s="98">
        <v>0</v>
      </c>
      <c r="AS17" s="98">
        <v>151714</v>
      </c>
      <c r="AT17" s="98">
        <v>0</v>
      </c>
      <c r="AU17" s="98">
        <v>0</v>
      </c>
      <c r="AV17" s="98">
        <v>0</v>
      </c>
      <c r="AW17" s="98">
        <v>304179</v>
      </c>
      <c r="AX17" s="98">
        <v>0</v>
      </c>
      <c r="AY17" s="99">
        <v>6759795</v>
      </c>
      <c r="AZ17" s="98">
        <v>6404054</v>
      </c>
      <c r="BA17" s="98">
        <v>17097</v>
      </c>
      <c r="BB17" s="98">
        <v>89031</v>
      </c>
      <c r="BC17" s="98">
        <v>82983</v>
      </c>
      <c r="BD17" s="98">
        <v>1020396</v>
      </c>
      <c r="BE17" s="98">
        <v>58213</v>
      </c>
      <c r="BF17" s="98">
        <v>21683</v>
      </c>
      <c r="BG17" s="98">
        <v>0</v>
      </c>
      <c r="BH17" s="98">
        <v>0</v>
      </c>
      <c r="BI17" s="98">
        <v>21683</v>
      </c>
      <c r="BJ17" s="98">
        <v>0</v>
      </c>
      <c r="BK17" s="98">
        <v>0</v>
      </c>
      <c r="BL17" s="98">
        <v>5114651</v>
      </c>
      <c r="BM17" s="98">
        <v>355741</v>
      </c>
      <c r="BN17" s="98">
        <v>28375</v>
      </c>
      <c r="BO17" s="98">
        <v>0</v>
      </c>
      <c r="BP17" s="98">
        <v>327366</v>
      </c>
      <c r="BQ17" s="98">
        <v>63601</v>
      </c>
      <c r="BR17" s="98">
        <v>25637</v>
      </c>
      <c r="BS17" s="98">
        <v>37964</v>
      </c>
      <c r="BT17" s="98">
        <v>36772</v>
      </c>
      <c r="BU17" s="98">
        <v>0</v>
      </c>
      <c r="BV17" s="98">
        <v>1192</v>
      </c>
      <c r="BW17" s="98">
        <v>13366</v>
      </c>
      <c r="BX17" s="98">
        <v>1231161</v>
      </c>
      <c r="BY17" s="98">
        <v>892251</v>
      </c>
      <c r="BZ17" s="98">
        <v>271898</v>
      </c>
      <c r="CA17" s="98">
        <v>620353</v>
      </c>
      <c r="CB17" s="98">
        <v>345970</v>
      </c>
      <c r="CC17" s="98">
        <v>5834</v>
      </c>
      <c r="CD17" s="98">
        <v>490</v>
      </c>
      <c r="CE17" s="98">
        <v>0</v>
      </c>
      <c r="CF17" s="98">
        <v>84202</v>
      </c>
      <c r="CG17" s="98">
        <v>0</v>
      </c>
      <c r="CH17" s="98">
        <v>0</v>
      </c>
      <c r="CI17" s="98">
        <v>0</v>
      </c>
      <c r="CJ17" s="98">
        <v>0</v>
      </c>
      <c r="CK17" s="98">
        <v>255444</v>
      </c>
      <c r="CL17" s="98">
        <v>0</v>
      </c>
      <c r="CM17" s="98">
        <v>0</v>
      </c>
      <c r="CN17" s="98">
        <v>255444</v>
      </c>
      <c r="CO17" s="98">
        <v>1580000</v>
      </c>
      <c r="CP17" s="98">
        <v>51100</v>
      </c>
      <c r="CQ17" s="98">
        <v>0</v>
      </c>
      <c r="CR17" s="98">
        <v>620200</v>
      </c>
      <c r="CS17" s="100">
        <v>23891011</v>
      </c>
      <c r="CT17" s="79">
        <f t="shared" si="0"/>
        <v>14931623</v>
      </c>
      <c r="CU17" s="159">
        <f t="shared" si="0"/>
        <v>62.49891643346529</v>
      </c>
      <c r="CV17" s="98">
        <v>11593266</v>
      </c>
      <c r="CW17" s="159">
        <f t="shared" si="2"/>
        <v>48.52564004093423</v>
      </c>
      <c r="CX17" s="98">
        <v>3338357</v>
      </c>
      <c r="CY17" s="159">
        <f t="shared" si="3"/>
        <v>13.973276392531064</v>
      </c>
      <c r="CZ17" s="79">
        <f t="shared" si="4"/>
        <v>8959388</v>
      </c>
      <c r="DA17" s="159">
        <f t="shared" si="4"/>
        <v>37.50108356653471</v>
      </c>
      <c r="DB17" s="98">
        <v>1505590</v>
      </c>
      <c r="DC17" s="159">
        <f t="shared" si="5"/>
        <v>6.301909952659601</v>
      </c>
      <c r="DD17" s="98">
        <v>7453798</v>
      </c>
      <c r="DE17" s="159">
        <f t="shared" si="6"/>
        <v>31.199173613875107</v>
      </c>
      <c r="DF17" s="81">
        <v>23891011</v>
      </c>
      <c r="DG17" s="160"/>
      <c r="DH17" s="161">
        <v>8435660</v>
      </c>
      <c r="DI17" s="163">
        <v>9055860</v>
      </c>
      <c r="DJ17" s="160"/>
      <c r="DK17" s="163">
        <v>6755252</v>
      </c>
      <c r="DL17" s="162">
        <v>17135759</v>
      </c>
      <c r="DM17" s="162">
        <v>0</v>
      </c>
      <c r="DN17" s="160">
        <f t="shared" si="1"/>
        <v>35.31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s="83" customFormat="1" ht="32.25" customHeight="1" thickBot="1" thickTop="1">
      <c r="A18" s="101" t="s">
        <v>112</v>
      </c>
      <c r="B18" s="102">
        <f aca="true" t="shared" si="7" ref="B18:BM18">SUM(B5:B17)</f>
        <v>204470398</v>
      </c>
      <c r="C18" s="102">
        <f t="shared" si="7"/>
        <v>6563382</v>
      </c>
      <c r="D18" s="102">
        <f t="shared" si="7"/>
        <v>1935175</v>
      </c>
      <c r="E18" s="102">
        <f t="shared" si="7"/>
        <v>0</v>
      </c>
      <c r="F18" s="102">
        <f t="shared" si="7"/>
        <v>95604</v>
      </c>
      <c r="G18" s="102">
        <f t="shared" si="7"/>
        <v>4527590</v>
      </c>
      <c r="H18" s="102">
        <f t="shared" si="7"/>
        <v>5013</v>
      </c>
      <c r="I18" s="102">
        <f t="shared" si="7"/>
        <v>375576</v>
      </c>
      <c r="J18" s="102">
        <f t="shared" si="7"/>
        <v>1047334</v>
      </c>
      <c r="K18" s="102">
        <f t="shared" si="7"/>
        <v>550800</v>
      </c>
      <c r="L18" s="102">
        <f t="shared" si="7"/>
        <v>18044646</v>
      </c>
      <c r="M18" s="102">
        <f t="shared" si="7"/>
        <v>304524</v>
      </c>
      <c r="N18" s="102">
        <f t="shared" si="7"/>
        <v>0</v>
      </c>
      <c r="O18" s="102">
        <f t="shared" si="7"/>
        <v>870391</v>
      </c>
      <c r="P18" s="102">
        <f t="shared" si="7"/>
        <v>652288</v>
      </c>
      <c r="Q18" s="102">
        <f t="shared" si="7"/>
        <v>0</v>
      </c>
      <c r="R18" s="102">
        <f t="shared" si="7"/>
        <v>0</v>
      </c>
      <c r="S18" s="102">
        <f t="shared" si="7"/>
        <v>163860552</v>
      </c>
      <c r="T18" s="102">
        <f t="shared" si="7"/>
        <v>112127472</v>
      </c>
      <c r="U18" s="102">
        <f t="shared" si="7"/>
        <v>14179486</v>
      </c>
      <c r="V18" s="102">
        <f t="shared" si="7"/>
        <v>37553594</v>
      </c>
      <c r="W18" s="102">
        <f t="shared" si="7"/>
        <v>284524</v>
      </c>
      <c r="X18" s="102">
        <f t="shared" si="7"/>
        <v>6266515</v>
      </c>
      <c r="Y18" s="102">
        <f t="shared" si="7"/>
        <v>235439</v>
      </c>
      <c r="Z18" s="102">
        <f t="shared" si="7"/>
        <v>8975786</v>
      </c>
      <c r="AA18" s="102">
        <f t="shared" si="7"/>
        <v>215702</v>
      </c>
      <c r="AB18" s="102">
        <f t="shared" si="7"/>
        <v>214608</v>
      </c>
      <c r="AC18" s="102">
        <f t="shared" si="7"/>
        <v>1094</v>
      </c>
      <c r="AD18" s="102">
        <f t="shared" si="7"/>
        <v>1698255</v>
      </c>
      <c r="AE18" s="102">
        <f t="shared" si="7"/>
        <v>4404541</v>
      </c>
      <c r="AF18" s="102">
        <f t="shared" si="7"/>
        <v>2657288</v>
      </c>
      <c r="AG18" s="102">
        <f t="shared" si="7"/>
        <v>4309506</v>
      </c>
      <c r="AH18" s="102">
        <f t="shared" si="7"/>
        <v>357491</v>
      </c>
      <c r="AI18" s="102">
        <f t="shared" si="7"/>
        <v>3952015</v>
      </c>
      <c r="AJ18" s="102">
        <f t="shared" si="7"/>
        <v>142713264</v>
      </c>
      <c r="AK18" s="102">
        <f t="shared" si="7"/>
        <v>18147778</v>
      </c>
      <c r="AL18" s="102">
        <f t="shared" si="7"/>
        <v>4784042</v>
      </c>
      <c r="AM18" s="102">
        <f t="shared" si="7"/>
        <v>9618990</v>
      </c>
      <c r="AN18" s="102">
        <f t="shared" si="7"/>
        <v>17046762</v>
      </c>
      <c r="AO18" s="102">
        <f t="shared" si="7"/>
        <v>12010576</v>
      </c>
      <c r="AP18" s="102">
        <f t="shared" si="7"/>
        <v>5843100</v>
      </c>
      <c r="AQ18" s="102">
        <f t="shared" si="7"/>
        <v>1762382</v>
      </c>
      <c r="AR18" s="102">
        <f t="shared" si="7"/>
        <v>0</v>
      </c>
      <c r="AS18" s="102">
        <f t="shared" si="7"/>
        <v>6850581</v>
      </c>
      <c r="AT18" s="102">
        <f t="shared" si="7"/>
        <v>0</v>
      </c>
      <c r="AU18" s="102">
        <f t="shared" si="7"/>
        <v>0</v>
      </c>
      <c r="AV18" s="102">
        <f t="shared" si="7"/>
        <v>33728807</v>
      </c>
      <c r="AW18" s="102">
        <f t="shared" si="7"/>
        <v>32200525</v>
      </c>
      <c r="AX18" s="102">
        <f t="shared" si="7"/>
        <v>6152</v>
      </c>
      <c r="AY18" s="102">
        <f t="shared" si="7"/>
        <v>300787796</v>
      </c>
      <c r="AZ18" s="102">
        <f t="shared" si="7"/>
        <v>285377317</v>
      </c>
      <c r="BA18" s="102">
        <f t="shared" si="7"/>
        <v>1703794</v>
      </c>
      <c r="BB18" s="102">
        <f t="shared" si="7"/>
        <v>4924411</v>
      </c>
      <c r="BC18" s="102">
        <f t="shared" si="7"/>
        <v>3755672</v>
      </c>
      <c r="BD18" s="102">
        <f t="shared" si="7"/>
        <v>18312549</v>
      </c>
      <c r="BE18" s="102">
        <f t="shared" si="7"/>
        <v>22625400</v>
      </c>
      <c r="BF18" s="102">
        <f t="shared" si="7"/>
        <v>1017651</v>
      </c>
      <c r="BG18" s="102">
        <f t="shared" si="7"/>
        <v>3683</v>
      </c>
      <c r="BH18" s="102">
        <f t="shared" si="7"/>
        <v>0</v>
      </c>
      <c r="BI18" s="102">
        <f t="shared" si="7"/>
        <v>1013968</v>
      </c>
      <c r="BJ18" s="102">
        <f t="shared" si="7"/>
        <v>339352</v>
      </c>
      <c r="BK18" s="102">
        <f t="shared" si="7"/>
        <v>67258</v>
      </c>
      <c r="BL18" s="102">
        <f t="shared" si="7"/>
        <v>232631230</v>
      </c>
      <c r="BM18" s="102">
        <f t="shared" si="7"/>
        <v>15410479</v>
      </c>
      <c r="BN18" s="102">
        <f aca="true" t="shared" si="8" ref="BN18:CO18">SUM(BN5:BN17)</f>
        <v>725706</v>
      </c>
      <c r="BO18" s="102">
        <f t="shared" si="8"/>
        <v>20963</v>
      </c>
      <c r="BP18" s="102">
        <f t="shared" si="8"/>
        <v>14663810</v>
      </c>
      <c r="BQ18" s="102">
        <f t="shared" si="8"/>
        <v>5143508</v>
      </c>
      <c r="BR18" s="102">
        <f t="shared" si="8"/>
        <v>697321</v>
      </c>
      <c r="BS18" s="102">
        <f t="shared" si="8"/>
        <v>4446187</v>
      </c>
      <c r="BT18" s="102">
        <f t="shared" si="8"/>
        <v>4046599</v>
      </c>
      <c r="BU18" s="102">
        <f t="shared" si="8"/>
        <v>3974</v>
      </c>
      <c r="BV18" s="102">
        <f t="shared" si="8"/>
        <v>395614</v>
      </c>
      <c r="BW18" s="102">
        <f t="shared" si="8"/>
        <v>923155</v>
      </c>
      <c r="BX18" s="102">
        <f t="shared" si="8"/>
        <v>76695275</v>
      </c>
      <c r="BY18" s="102">
        <f t="shared" si="8"/>
        <v>55630732</v>
      </c>
      <c r="BZ18" s="102">
        <f t="shared" si="8"/>
        <v>28452353</v>
      </c>
      <c r="CA18" s="102">
        <f t="shared" si="8"/>
        <v>27178379</v>
      </c>
      <c r="CB18" s="102">
        <f t="shared" si="8"/>
        <v>26295513</v>
      </c>
      <c r="CC18" s="102">
        <f t="shared" si="8"/>
        <v>666566</v>
      </c>
      <c r="CD18" s="102">
        <f t="shared" si="8"/>
        <v>25514</v>
      </c>
      <c r="CE18" s="102">
        <f t="shared" si="8"/>
        <v>140444</v>
      </c>
      <c r="CF18" s="102">
        <f t="shared" si="8"/>
        <v>15773248</v>
      </c>
      <c r="CG18" s="102">
        <f t="shared" si="8"/>
        <v>42611</v>
      </c>
      <c r="CH18" s="102">
        <f t="shared" si="8"/>
        <v>13107</v>
      </c>
      <c r="CI18" s="102">
        <f t="shared" si="8"/>
        <v>29504</v>
      </c>
      <c r="CJ18" s="102">
        <f t="shared" si="8"/>
        <v>500000</v>
      </c>
      <c r="CK18" s="102">
        <f t="shared" si="8"/>
        <v>9147130</v>
      </c>
      <c r="CL18" s="102">
        <f t="shared" si="8"/>
        <v>6525</v>
      </c>
      <c r="CM18" s="102">
        <f t="shared" si="8"/>
        <v>0</v>
      </c>
      <c r="CN18" s="102">
        <f t="shared" si="8"/>
        <v>9140605</v>
      </c>
      <c r="CO18" s="102">
        <f t="shared" si="8"/>
        <v>60858629</v>
      </c>
      <c r="CP18" s="102">
        <f>SUM(CP5:CP17)</f>
        <v>528268</v>
      </c>
      <c r="CQ18" s="102">
        <f>SUM(CQ5:CQ17)</f>
        <v>0</v>
      </c>
      <c r="CR18" s="102">
        <f>SUM(CR5:CR17)</f>
        <v>27043061</v>
      </c>
      <c r="CS18" s="103">
        <f>SUM(CS5:CS17)</f>
        <v>1085630246</v>
      </c>
      <c r="CT18" s="102">
        <f>SUM(CT5:CT17)</f>
        <v>642228388</v>
      </c>
      <c r="CU18" s="159">
        <f t="shared" si="0"/>
        <v>59.157193746792494</v>
      </c>
      <c r="CV18" s="102">
        <f>SUM(CV5:CV17)</f>
        <v>472776301</v>
      </c>
      <c r="CW18" s="159">
        <f t="shared" si="2"/>
        <v>43.548556494436504</v>
      </c>
      <c r="CX18" s="102">
        <f>SUM(CX5:CX17)</f>
        <v>169452087</v>
      </c>
      <c r="CY18" s="159">
        <f t="shared" si="3"/>
        <v>15.608637252355992</v>
      </c>
      <c r="CZ18" s="102">
        <f>SUM(CZ5:CZ17)</f>
        <v>443401858</v>
      </c>
      <c r="DA18" s="159">
        <f t="shared" si="4"/>
        <v>40.8428062532075</v>
      </c>
      <c r="DB18" s="102">
        <f>SUM(DB5:DB17)</f>
        <v>103977569</v>
      </c>
      <c r="DC18" s="159">
        <f t="shared" si="5"/>
        <v>9.577622711149115</v>
      </c>
      <c r="DD18" s="102">
        <f>SUM(DD5:DD17)</f>
        <v>339424289</v>
      </c>
      <c r="DE18" s="159">
        <f t="shared" si="6"/>
        <v>31.265183542058388</v>
      </c>
      <c r="DF18" s="82">
        <v>1085630246</v>
      </c>
      <c r="DG18" s="160">
        <v>0</v>
      </c>
      <c r="DH18" s="161">
        <v>396739891</v>
      </c>
      <c r="DI18" s="163">
        <v>423782952</v>
      </c>
      <c r="DJ18" s="160"/>
      <c r="DK18" s="163">
        <v>388710388</v>
      </c>
      <c r="DL18" s="162">
        <v>696919858</v>
      </c>
      <c r="DM18" s="162">
        <v>0</v>
      </c>
      <c r="DN18" s="160">
        <f>ROUND(DH18/CS18*100,2)</f>
        <v>36.54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s="83" customFormat="1" ht="32.25" customHeight="1" thickTop="1">
      <c r="A19" s="84" t="s">
        <v>26</v>
      </c>
      <c r="B19" s="79">
        <v>1356107</v>
      </c>
      <c r="C19" s="79">
        <v>77439</v>
      </c>
      <c r="D19" s="79">
        <v>23188</v>
      </c>
      <c r="E19" s="79">
        <v>0</v>
      </c>
      <c r="F19" s="79">
        <v>0</v>
      </c>
      <c r="G19" s="79">
        <v>54251</v>
      </c>
      <c r="H19" s="79">
        <v>0</v>
      </c>
      <c r="I19" s="79">
        <v>2559</v>
      </c>
      <c r="J19" s="79">
        <v>7119</v>
      </c>
      <c r="K19" s="79">
        <v>3745</v>
      </c>
      <c r="L19" s="79">
        <v>137325</v>
      </c>
      <c r="M19" s="79">
        <v>0</v>
      </c>
      <c r="N19" s="79">
        <v>0</v>
      </c>
      <c r="O19" s="79">
        <v>10406</v>
      </c>
      <c r="P19" s="79">
        <v>4736</v>
      </c>
      <c r="Q19" s="79">
        <v>0</v>
      </c>
      <c r="R19" s="79">
        <v>0</v>
      </c>
      <c r="S19" s="79">
        <v>1792527</v>
      </c>
      <c r="T19" s="79">
        <v>1546350</v>
      </c>
      <c r="U19" s="79">
        <v>152865</v>
      </c>
      <c r="V19" s="79">
        <v>93312</v>
      </c>
      <c r="W19" s="79">
        <v>1754</v>
      </c>
      <c r="X19" s="79">
        <v>54626</v>
      </c>
      <c r="Y19" s="79">
        <v>0</v>
      </c>
      <c r="Z19" s="85">
        <v>67325</v>
      </c>
      <c r="AA19" s="79">
        <v>12812</v>
      </c>
      <c r="AB19" s="79">
        <v>12812</v>
      </c>
      <c r="AC19" s="79">
        <v>0</v>
      </c>
      <c r="AD19" s="79">
        <v>18671</v>
      </c>
      <c r="AE19" s="79">
        <v>12663</v>
      </c>
      <c r="AF19" s="79">
        <v>23179</v>
      </c>
      <c r="AG19" s="79">
        <v>7539</v>
      </c>
      <c r="AH19" s="79">
        <v>2787</v>
      </c>
      <c r="AI19" s="79">
        <v>4752</v>
      </c>
      <c r="AJ19" s="79">
        <v>804941</v>
      </c>
      <c r="AK19" s="79">
        <v>0</v>
      </c>
      <c r="AL19" s="79">
        <v>0</v>
      </c>
      <c r="AM19" s="79">
        <v>76151</v>
      </c>
      <c r="AN19" s="79">
        <v>119829</v>
      </c>
      <c r="AO19" s="79">
        <v>181559</v>
      </c>
      <c r="AP19" s="79">
        <v>0</v>
      </c>
      <c r="AQ19" s="79">
        <v>7623</v>
      </c>
      <c r="AR19" s="79">
        <v>0</v>
      </c>
      <c r="AS19" s="79">
        <v>731</v>
      </c>
      <c r="AT19" s="79">
        <v>0</v>
      </c>
      <c r="AU19" s="79">
        <v>0</v>
      </c>
      <c r="AV19" s="79">
        <v>33155</v>
      </c>
      <c r="AW19" s="79">
        <v>385893</v>
      </c>
      <c r="AX19" s="79">
        <v>0</v>
      </c>
      <c r="AY19" s="85">
        <v>4856727</v>
      </c>
      <c r="AZ19" s="79">
        <v>4711557</v>
      </c>
      <c r="BA19" s="79">
        <v>0</v>
      </c>
      <c r="BB19" s="79">
        <v>40052</v>
      </c>
      <c r="BC19" s="79">
        <v>26398</v>
      </c>
      <c r="BD19" s="79">
        <v>807429</v>
      </c>
      <c r="BE19" s="79">
        <v>353617</v>
      </c>
      <c r="BF19" s="79">
        <v>8621</v>
      </c>
      <c r="BG19" s="79">
        <v>0</v>
      </c>
      <c r="BH19" s="79">
        <v>0</v>
      </c>
      <c r="BI19" s="79">
        <v>8621</v>
      </c>
      <c r="BJ19" s="79">
        <v>0</v>
      </c>
      <c r="BK19" s="79">
        <v>0</v>
      </c>
      <c r="BL19" s="79">
        <v>3475440</v>
      </c>
      <c r="BM19" s="79">
        <v>145170</v>
      </c>
      <c r="BN19" s="79">
        <v>1306</v>
      </c>
      <c r="BO19" s="79">
        <v>0</v>
      </c>
      <c r="BP19" s="79">
        <v>143864</v>
      </c>
      <c r="BQ19" s="79">
        <v>5546</v>
      </c>
      <c r="BR19" s="79">
        <v>2755</v>
      </c>
      <c r="BS19" s="79">
        <v>2791</v>
      </c>
      <c r="BT19" s="79">
        <v>2211</v>
      </c>
      <c r="BU19" s="79">
        <v>0</v>
      </c>
      <c r="BV19" s="79">
        <v>580</v>
      </c>
      <c r="BW19" s="79">
        <v>4510</v>
      </c>
      <c r="BX19" s="79">
        <v>436804</v>
      </c>
      <c r="BY19" s="79">
        <v>692191</v>
      </c>
      <c r="BZ19" s="79">
        <v>103599</v>
      </c>
      <c r="CA19" s="79">
        <v>588592</v>
      </c>
      <c r="CB19" s="79">
        <v>119084</v>
      </c>
      <c r="CC19" s="79">
        <v>2253</v>
      </c>
      <c r="CD19" s="79">
        <v>1</v>
      </c>
      <c r="CE19" s="79">
        <v>0</v>
      </c>
      <c r="CF19" s="79">
        <v>46000</v>
      </c>
      <c r="CG19" s="79">
        <v>0</v>
      </c>
      <c r="CH19" s="79">
        <v>0</v>
      </c>
      <c r="CI19" s="79">
        <v>0</v>
      </c>
      <c r="CJ19" s="79">
        <v>0</v>
      </c>
      <c r="CK19" s="79">
        <v>70830</v>
      </c>
      <c r="CL19" s="79">
        <v>0</v>
      </c>
      <c r="CM19" s="79">
        <v>0</v>
      </c>
      <c r="CN19" s="79">
        <v>70830</v>
      </c>
      <c r="CO19" s="79">
        <v>220000</v>
      </c>
      <c r="CP19" s="79">
        <v>0</v>
      </c>
      <c r="CQ19" s="79">
        <v>0</v>
      </c>
      <c r="CR19" s="79">
        <v>220000</v>
      </c>
      <c r="CS19" s="86">
        <v>10663010</v>
      </c>
      <c r="CT19" s="79">
        <f>CV19+CX19</f>
        <v>6935508</v>
      </c>
      <c r="CU19" s="87">
        <f t="shared" si="0"/>
        <v>65.04268494543285</v>
      </c>
      <c r="CV19" s="79">
        <v>5445798</v>
      </c>
      <c r="CW19" s="87">
        <f t="shared" si="2"/>
        <v>51.07186432348839</v>
      </c>
      <c r="CX19" s="79">
        <v>1489710</v>
      </c>
      <c r="CY19" s="87">
        <f t="shared" si="3"/>
        <v>13.97082062194446</v>
      </c>
      <c r="CZ19" s="79">
        <f>DB19+DD19</f>
        <v>3727502</v>
      </c>
      <c r="DA19" s="87">
        <f t="shared" si="4"/>
        <v>34.95731505456714</v>
      </c>
      <c r="DB19" s="79">
        <v>574800</v>
      </c>
      <c r="DC19" s="87">
        <f t="shared" si="5"/>
        <v>5.390597964364659</v>
      </c>
      <c r="DD19" s="79">
        <v>3152702</v>
      </c>
      <c r="DE19" s="87">
        <f t="shared" si="6"/>
        <v>29.56671709020248</v>
      </c>
      <c r="DF19" s="81">
        <v>10663010</v>
      </c>
      <c r="DG19" s="160">
        <v>0</v>
      </c>
      <c r="DH19" s="161">
        <v>3391963</v>
      </c>
      <c r="DI19" s="163">
        <v>3611963</v>
      </c>
      <c r="DJ19" s="160"/>
      <c r="DK19" s="163">
        <v>2743732</v>
      </c>
      <c r="DL19" s="160">
        <v>7919278</v>
      </c>
      <c r="DM19" s="160">
        <v>0</v>
      </c>
      <c r="DN19" s="160">
        <f t="shared" si="1"/>
        <v>31.81</v>
      </c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s="83" customFormat="1" ht="32.25" customHeight="1">
      <c r="A20" s="84" t="s">
        <v>27</v>
      </c>
      <c r="B20" s="79">
        <v>901972</v>
      </c>
      <c r="C20" s="79">
        <v>55017</v>
      </c>
      <c r="D20" s="79">
        <v>16473</v>
      </c>
      <c r="E20" s="79">
        <v>0</v>
      </c>
      <c r="F20" s="79">
        <v>0</v>
      </c>
      <c r="G20" s="79">
        <v>38544</v>
      </c>
      <c r="H20" s="79">
        <v>0</v>
      </c>
      <c r="I20" s="79">
        <v>1837</v>
      </c>
      <c r="J20" s="79">
        <v>5052</v>
      </c>
      <c r="K20" s="79">
        <v>2652</v>
      </c>
      <c r="L20" s="79">
        <v>98829</v>
      </c>
      <c r="M20" s="79">
        <v>0</v>
      </c>
      <c r="N20" s="79">
        <v>0</v>
      </c>
      <c r="O20" s="79">
        <v>7411</v>
      </c>
      <c r="P20" s="79">
        <v>3389</v>
      </c>
      <c r="Q20" s="79">
        <v>0</v>
      </c>
      <c r="R20" s="79">
        <v>0</v>
      </c>
      <c r="S20" s="79">
        <v>2672988</v>
      </c>
      <c r="T20" s="79">
        <v>2079957</v>
      </c>
      <c r="U20" s="79">
        <v>156655</v>
      </c>
      <c r="V20" s="79">
        <v>436376</v>
      </c>
      <c r="W20" s="79">
        <v>1089</v>
      </c>
      <c r="X20" s="79">
        <v>9889</v>
      </c>
      <c r="Y20" s="79">
        <v>1451</v>
      </c>
      <c r="Z20" s="85">
        <v>99984</v>
      </c>
      <c r="AA20" s="79">
        <v>13591</v>
      </c>
      <c r="AB20" s="79">
        <v>13591</v>
      </c>
      <c r="AC20" s="79">
        <v>0</v>
      </c>
      <c r="AD20" s="79">
        <v>12963</v>
      </c>
      <c r="AE20" s="79">
        <v>59963</v>
      </c>
      <c r="AF20" s="79">
        <v>13467</v>
      </c>
      <c r="AG20" s="79">
        <v>5971</v>
      </c>
      <c r="AH20" s="79">
        <v>2312</v>
      </c>
      <c r="AI20" s="79">
        <v>3659</v>
      </c>
      <c r="AJ20" s="79">
        <v>522439</v>
      </c>
      <c r="AK20" s="79">
        <v>0</v>
      </c>
      <c r="AL20" s="79">
        <v>2688</v>
      </c>
      <c r="AM20" s="79">
        <v>50904</v>
      </c>
      <c r="AN20" s="79">
        <v>83010</v>
      </c>
      <c r="AO20" s="79">
        <v>21114</v>
      </c>
      <c r="AP20" s="79">
        <v>8223</v>
      </c>
      <c r="AQ20" s="79">
        <v>415</v>
      </c>
      <c r="AR20" s="79">
        <v>0</v>
      </c>
      <c r="AS20" s="79">
        <v>206991</v>
      </c>
      <c r="AT20" s="79">
        <v>0</v>
      </c>
      <c r="AU20" s="79">
        <v>0</v>
      </c>
      <c r="AV20" s="79">
        <v>0</v>
      </c>
      <c r="AW20" s="79">
        <v>59404</v>
      </c>
      <c r="AX20" s="79">
        <v>0</v>
      </c>
      <c r="AY20" s="85">
        <v>4794348</v>
      </c>
      <c r="AZ20" s="79">
        <v>4657011</v>
      </c>
      <c r="BA20" s="79">
        <v>1335</v>
      </c>
      <c r="BB20" s="79">
        <v>24972</v>
      </c>
      <c r="BC20" s="79">
        <v>18920</v>
      </c>
      <c r="BD20" s="79">
        <v>933968</v>
      </c>
      <c r="BE20" s="79">
        <v>359311</v>
      </c>
      <c r="BF20" s="79">
        <v>11011</v>
      </c>
      <c r="BG20" s="79">
        <v>0</v>
      </c>
      <c r="BH20" s="79">
        <v>0</v>
      </c>
      <c r="BI20" s="79">
        <v>11011</v>
      </c>
      <c r="BJ20" s="79">
        <v>0</v>
      </c>
      <c r="BK20" s="79">
        <v>0</v>
      </c>
      <c r="BL20" s="79">
        <v>3307494</v>
      </c>
      <c r="BM20" s="79">
        <v>137337</v>
      </c>
      <c r="BN20" s="79">
        <v>1282</v>
      </c>
      <c r="BO20" s="79">
        <v>0</v>
      </c>
      <c r="BP20" s="79">
        <v>136055</v>
      </c>
      <c r="BQ20" s="79">
        <v>6568</v>
      </c>
      <c r="BR20" s="79">
        <v>4390</v>
      </c>
      <c r="BS20" s="79">
        <v>2178</v>
      </c>
      <c r="BT20" s="79">
        <v>1678</v>
      </c>
      <c r="BU20" s="79">
        <v>0</v>
      </c>
      <c r="BV20" s="79">
        <v>500</v>
      </c>
      <c r="BW20" s="79">
        <v>3935</v>
      </c>
      <c r="BX20" s="79">
        <v>161701</v>
      </c>
      <c r="BY20" s="79">
        <v>651685</v>
      </c>
      <c r="BZ20" s="79">
        <v>298731</v>
      </c>
      <c r="CA20" s="79">
        <v>352954</v>
      </c>
      <c r="CB20" s="79">
        <v>307321</v>
      </c>
      <c r="CC20" s="79">
        <v>1173</v>
      </c>
      <c r="CD20" s="79">
        <v>287</v>
      </c>
      <c r="CE20" s="79">
        <v>0</v>
      </c>
      <c r="CF20" s="79">
        <v>26371</v>
      </c>
      <c r="CG20" s="79">
        <v>0</v>
      </c>
      <c r="CH20" s="79">
        <v>0</v>
      </c>
      <c r="CI20" s="79">
        <v>0</v>
      </c>
      <c r="CJ20" s="79">
        <v>0</v>
      </c>
      <c r="CK20" s="79">
        <v>279490</v>
      </c>
      <c r="CL20" s="79">
        <v>0</v>
      </c>
      <c r="CM20" s="79">
        <v>0</v>
      </c>
      <c r="CN20" s="79">
        <v>279490</v>
      </c>
      <c r="CO20" s="79">
        <v>851137</v>
      </c>
      <c r="CP20" s="79">
        <v>6200</v>
      </c>
      <c r="CQ20" s="79">
        <v>0</v>
      </c>
      <c r="CR20" s="79">
        <v>199937</v>
      </c>
      <c r="CS20" s="86">
        <v>11165214</v>
      </c>
      <c r="CT20" s="79">
        <f aca="true" t="shared" si="9" ref="CT20:CU64">CV20+CX20</f>
        <v>7522625</v>
      </c>
      <c r="CU20" s="87">
        <f t="shared" si="0"/>
        <v>67.37555590067507</v>
      </c>
      <c r="CV20" s="79">
        <v>6019504</v>
      </c>
      <c r="CW20" s="87">
        <f t="shared" si="2"/>
        <v>53.91301949071464</v>
      </c>
      <c r="CX20" s="79">
        <v>1503121</v>
      </c>
      <c r="CY20" s="87">
        <f t="shared" si="3"/>
        <v>13.462536409960435</v>
      </c>
      <c r="CZ20" s="79">
        <f>DB20+DD20</f>
        <v>3642589</v>
      </c>
      <c r="DA20" s="87">
        <f t="shared" si="4"/>
        <v>32.62444409932492</v>
      </c>
      <c r="DB20" s="79">
        <v>456358</v>
      </c>
      <c r="DC20" s="87">
        <f t="shared" si="5"/>
        <v>4.087319777301179</v>
      </c>
      <c r="DD20" s="79">
        <v>3186231</v>
      </c>
      <c r="DE20" s="87">
        <f t="shared" si="6"/>
        <v>28.537124322023743</v>
      </c>
      <c r="DF20" s="81">
        <v>11165214</v>
      </c>
      <c r="DG20" s="160">
        <v>0</v>
      </c>
      <c r="DH20" s="161">
        <v>3749147</v>
      </c>
      <c r="DI20" s="163">
        <v>3949084</v>
      </c>
      <c r="DJ20" s="160"/>
      <c r="DK20" s="163">
        <v>2149026</v>
      </c>
      <c r="DL20" s="160">
        <v>9016188</v>
      </c>
      <c r="DM20" s="160">
        <v>0</v>
      </c>
      <c r="DN20" s="160">
        <f t="shared" si="1"/>
        <v>33.58</v>
      </c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s="83" customFormat="1" ht="32.25" customHeight="1">
      <c r="A21" s="84" t="s">
        <v>28</v>
      </c>
      <c r="B21" s="79">
        <v>1144636</v>
      </c>
      <c r="C21" s="79">
        <v>90947</v>
      </c>
      <c r="D21" s="79">
        <v>27232</v>
      </c>
      <c r="E21" s="79">
        <v>0</v>
      </c>
      <c r="F21" s="79">
        <v>0</v>
      </c>
      <c r="G21" s="79">
        <v>63715</v>
      </c>
      <c r="H21" s="79">
        <v>0</v>
      </c>
      <c r="I21" s="79">
        <v>2368</v>
      </c>
      <c r="J21" s="79">
        <v>6404</v>
      </c>
      <c r="K21" s="79">
        <v>3351</v>
      </c>
      <c r="L21" s="79">
        <v>164272</v>
      </c>
      <c r="M21" s="79">
        <v>0</v>
      </c>
      <c r="N21" s="79">
        <v>0</v>
      </c>
      <c r="O21" s="79">
        <v>12243</v>
      </c>
      <c r="P21" s="79">
        <v>2324</v>
      </c>
      <c r="Q21" s="79">
        <v>0</v>
      </c>
      <c r="R21" s="79">
        <v>0</v>
      </c>
      <c r="S21" s="79">
        <v>3812328</v>
      </c>
      <c r="T21" s="79">
        <v>2320080</v>
      </c>
      <c r="U21" s="79">
        <v>215576</v>
      </c>
      <c r="V21" s="79">
        <v>1276672</v>
      </c>
      <c r="W21" s="79">
        <v>1735</v>
      </c>
      <c r="X21" s="79">
        <v>28411</v>
      </c>
      <c r="Y21" s="79">
        <v>16731</v>
      </c>
      <c r="Z21" s="85">
        <v>108022</v>
      </c>
      <c r="AA21" s="79">
        <v>7585</v>
      </c>
      <c r="AB21" s="79">
        <v>7585</v>
      </c>
      <c r="AC21" s="79">
        <v>0</v>
      </c>
      <c r="AD21" s="79">
        <v>40992</v>
      </c>
      <c r="AE21" s="79">
        <v>40452</v>
      </c>
      <c r="AF21" s="79">
        <v>18993</v>
      </c>
      <c r="AG21" s="79">
        <v>12443</v>
      </c>
      <c r="AH21" s="79">
        <v>4148</v>
      </c>
      <c r="AI21" s="79">
        <v>8295</v>
      </c>
      <c r="AJ21" s="79">
        <v>1064127</v>
      </c>
      <c r="AK21" s="79">
        <v>0</v>
      </c>
      <c r="AL21" s="79">
        <v>0</v>
      </c>
      <c r="AM21" s="79">
        <v>91945</v>
      </c>
      <c r="AN21" s="79">
        <v>135172</v>
      </c>
      <c r="AO21" s="79">
        <v>326782</v>
      </c>
      <c r="AP21" s="79">
        <v>8266</v>
      </c>
      <c r="AQ21" s="79">
        <v>105578</v>
      </c>
      <c r="AR21" s="79">
        <v>0</v>
      </c>
      <c r="AS21" s="79">
        <v>17118</v>
      </c>
      <c r="AT21" s="79">
        <v>0</v>
      </c>
      <c r="AU21" s="79">
        <v>0</v>
      </c>
      <c r="AV21" s="79">
        <v>0</v>
      </c>
      <c r="AW21" s="79">
        <v>353104</v>
      </c>
      <c r="AX21" s="79">
        <v>0</v>
      </c>
      <c r="AY21" s="85">
        <v>12621346</v>
      </c>
      <c r="AZ21" s="79">
        <v>12389612</v>
      </c>
      <c r="BA21" s="79">
        <v>0</v>
      </c>
      <c r="BB21" s="79">
        <v>53583</v>
      </c>
      <c r="BC21" s="79">
        <v>30507</v>
      </c>
      <c r="BD21" s="79">
        <v>424136</v>
      </c>
      <c r="BE21" s="79">
        <v>0</v>
      </c>
      <c r="BF21" s="79">
        <v>27475</v>
      </c>
      <c r="BG21" s="79">
        <v>0</v>
      </c>
      <c r="BH21" s="79">
        <v>0</v>
      </c>
      <c r="BI21" s="79">
        <v>27475</v>
      </c>
      <c r="BJ21" s="79">
        <v>0</v>
      </c>
      <c r="BK21" s="79">
        <v>0</v>
      </c>
      <c r="BL21" s="79">
        <v>11853911</v>
      </c>
      <c r="BM21" s="79">
        <v>231734</v>
      </c>
      <c r="BN21" s="79">
        <v>81740</v>
      </c>
      <c r="BO21" s="79">
        <v>0</v>
      </c>
      <c r="BP21" s="79">
        <v>149994</v>
      </c>
      <c r="BQ21" s="79">
        <v>14406</v>
      </c>
      <c r="BR21" s="79">
        <v>14151</v>
      </c>
      <c r="BS21" s="79">
        <v>255</v>
      </c>
      <c r="BT21" s="79">
        <v>238</v>
      </c>
      <c r="BU21" s="79">
        <v>0</v>
      </c>
      <c r="BV21" s="79">
        <v>17</v>
      </c>
      <c r="BW21" s="79">
        <v>13565</v>
      </c>
      <c r="BX21" s="79">
        <v>460758</v>
      </c>
      <c r="BY21" s="79">
        <v>410168</v>
      </c>
      <c r="BZ21" s="79">
        <v>60152</v>
      </c>
      <c r="CA21" s="79">
        <v>350016</v>
      </c>
      <c r="CB21" s="79">
        <v>238824</v>
      </c>
      <c r="CC21" s="79">
        <v>2678</v>
      </c>
      <c r="CD21" s="79">
        <v>77</v>
      </c>
      <c r="CE21" s="79">
        <v>0</v>
      </c>
      <c r="CF21" s="79">
        <v>92081</v>
      </c>
      <c r="CG21" s="79">
        <v>0</v>
      </c>
      <c r="CH21" s="79">
        <v>0</v>
      </c>
      <c r="CI21" s="79">
        <v>0</v>
      </c>
      <c r="CJ21" s="79">
        <v>0</v>
      </c>
      <c r="CK21" s="79">
        <v>143988</v>
      </c>
      <c r="CL21" s="79">
        <v>0</v>
      </c>
      <c r="CM21" s="79">
        <v>0</v>
      </c>
      <c r="CN21" s="79">
        <v>143988</v>
      </c>
      <c r="CO21" s="79">
        <v>545152</v>
      </c>
      <c r="CP21" s="79">
        <v>0</v>
      </c>
      <c r="CQ21" s="79">
        <v>0</v>
      </c>
      <c r="CR21" s="79">
        <v>235752</v>
      </c>
      <c r="CS21" s="86">
        <v>20757830</v>
      </c>
      <c r="CT21" s="79">
        <f t="shared" si="9"/>
        <v>16119686</v>
      </c>
      <c r="CU21" s="87">
        <f t="shared" si="0"/>
        <v>77.65593031641555</v>
      </c>
      <c r="CV21" s="79">
        <v>13763168</v>
      </c>
      <c r="CW21" s="87">
        <f t="shared" si="2"/>
        <v>66.30350089580655</v>
      </c>
      <c r="CX21" s="79">
        <v>2356518</v>
      </c>
      <c r="CY21" s="87">
        <f t="shared" si="3"/>
        <v>11.352429420608996</v>
      </c>
      <c r="CZ21" s="79">
        <f aca="true" t="shared" si="10" ref="CZ21:DA64">DB21+DD21</f>
        <v>4638144</v>
      </c>
      <c r="DA21" s="87">
        <f t="shared" si="4"/>
        <v>22.344069683584458</v>
      </c>
      <c r="DB21" s="79">
        <v>878570</v>
      </c>
      <c r="DC21" s="87">
        <f t="shared" si="5"/>
        <v>4.232475167201967</v>
      </c>
      <c r="DD21" s="79">
        <v>3759574</v>
      </c>
      <c r="DE21" s="87">
        <f t="shared" si="6"/>
        <v>18.111594516382493</v>
      </c>
      <c r="DF21" s="81">
        <v>20757830</v>
      </c>
      <c r="DG21" s="160">
        <v>0</v>
      </c>
      <c r="DH21" s="161">
        <v>5238873</v>
      </c>
      <c r="DI21" s="163">
        <v>5474625</v>
      </c>
      <c r="DJ21" s="160"/>
      <c r="DK21" s="163">
        <v>2431233</v>
      </c>
      <c r="DL21" s="160">
        <v>18326597</v>
      </c>
      <c r="DM21" s="160">
        <v>0</v>
      </c>
      <c r="DN21" s="160">
        <f t="shared" si="1"/>
        <v>25.24</v>
      </c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s="83" customFormat="1" ht="32.25" customHeight="1">
      <c r="A22" s="84" t="s">
        <v>29</v>
      </c>
      <c r="B22" s="79">
        <v>830431</v>
      </c>
      <c r="C22" s="79">
        <v>66451</v>
      </c>
      <c r="D22" s="79">
        <v>19897</v>
      </c>
      <c r="E22" s="79">
        <v>0</v>
      </c>
      <c r="F22" s="79">
        <v>0</v>
      </c>
      <c r="G22" s="79">
        <v>46554</v>
      </c>
      <c r="H22" s="79">
        <v>0</v>
      </c>
      <c r="I22" s="79">
        <v>1518</v>
      </c>
      <c r="J22" s="79">
        <v>4299</v>
      </c>
      <c r="K22" s="79">
        <v>2271</v>
      </c>
      <c r="L22" s="79">
        <v>81755</v>
      </c>
      <c r="M22" s="79">
        <v>13875</v>
      </c>
      <c r="N22" s="79">
        <v>0</v>
      </c>
      <c r="O22" s="79">
        <v>8939</v>
      </c>
      <c r="P22" s="79">
        <v>4883</v>
      </c>
      <c r="Q22" s="79">
        <v>0</v>
      </c>
      <c r="R22" s="79">
        <v>0</v>
      </c>
      <c r="S22" s="79">
        <v>1897511</v>
      </c>
      <c r="T22" s="79">
        <v>1487838</v>
      </c>
      <c r="U22" s="79">
        <v>115219</v>
      </c>
      <c r="V22" s="79">
        <v>294454</v>
      </c>
      <c r="W22" s="79">
        <v>1554</v>
      </c>
      <c r="X22" s="79">
        <v>1305</v>
      </c>
      <c r="Y22" s="79">
        <v>89</v>
      </c>
      <c r="Z22" s="85">
        <v>118693</v>
      </c>
      <c r="AA22" s="79">
        <v>11051</v>
      </c>
      <c r="AB22" s="79">
        <v>11051</v>
      </c>
      <c r="AC22" s="79">
        <v>0</v>
      </c>
      <c r="AD22" s="79">
        <v>14953</v>
      </c>
      <c r="AE22" s="79">
        <v>5472</v>
      </c>
      <c r="AF22" s="79">
        <v>87217</v>
      </c>
      <c r="AG22" s="79">
        <v>5366</v>
      </c>
      <c r="AH22" s="79">
        <v>1636</v>
      </c>
      <c r="AI22" s="79">
        <v>3730</v>
      </c>
      <c r="AJ22" s="79">
        <v>2317352</v>
      </c>
      <c r="AK22" s="79">
        <v>0</v>
      </c>
      <c r="AL22" s="79">
        <v>7200</v>
      </c>
      <c r="AM22" s="79">
        <v>54629</v>
      </c>
      <c r="AN22" s="79">
        <v>102363</v>
      </c>
      <c r="AO22" s="79">
        <v>60455</v>
      </c>
      <c r="AP22" s="79">
        <v>35078</v>
      </c>
      <c r="AQ22" s="79">
        <v>2660</v>
      </c>
      <c r="AR22" s="79">
        <v>0</v>
      </c>
      <c r="AS22" s="79">
        <v>79324</v>
      </c>
      <c r="AT22" s="79">
        <v>0</v>
      </c>
      <c r="AU22" s="79">
        <v>0</v>
      </c>
      <c r="AV22" s="79">
        <v>0</v>
      </c>
      <c r="AW22" s="79">
        <v>1968435</v>
      </c>
      <c r="AX22" s="79">
        <v>0</v>
      </c>
      <c r="AY22" s="85">
        <v>1512383</v>
      </c>
      <c r="AZ22" s="79">
        <v>1390543</v>
      </c>
      <c r="BA22" s="79">
        <v>3600</v>
      </c>
      <c r="BB22" s="79">
        <v>27657</v>
      </c>
      <c r="BC22" s="79">
        <v>22381</v>
      </c>
      <c r="BD22" s="79">
        <v>152332</v>
      </c>
      <c r="BE22" s="79">
        <v>72029</v>
      </c>
      <c r="BF22" s="79">
        <v>14124</v>
      </c>
      <c r="BG22" s="79">
        <v>0</v>
      </c>
      <c r="BH22" s="79">
        <v>0</v>
      </c>
      <c r="BI22" s="79">
        <v>14124</v>
      </c>
      <c r="BJ22" s="79">
        <v>0</v>
      </c>
      <c r="BK22" s="79">
        <v>0</v>
      </c>
      <c r="BL22" s="79">
        <v>1098420</v>
      </c>
      <c r="BM22" s="79">
        <v>121840</v>
      </c>
      <c r="BN22" s="79">
        <v>7069</v>
      </c>
      <c r="BO22" s="79">
        <v>0</v>
      </c>
      <c r="BP22" s="79">
        <v>114771</v>
      </c>
      <c r="BQ22" s="79">
        <v>35755</v>
      </c>
      <c r="BR22" s="79">
        <v>23925</v>
      </c>
      <c r="BS22" s="79">
        <v>11830</v>
      </c>
      <c r="BT22" s="79">
        <v>11230</v>
      </c>
      <c r="BU22" s="79">
        <v>0</v>
      </c>
      <c r="BV22" s="79">
        <v>600</v>
      </c>
      <c r="BW22" s="79">
        <v>34547</v>
      </c>
      <c r="BX22" s="79">
        <v>592370</v>
      </c>
      <c r="BY22" s="79">
        <v>484630</v>
      </c>
      <c r="BZ22" s="79">
        <v>338433</v>
      </c>
      <c r="CA22" s="79">
        <v>146197</v>
      </c>
      <c r="CB22" s="79">
        <v>145553</v>
      </c>
      <c r="CC22" s="79">
        <v>1366</v>
      </c>
      <c r="CD22" s="79">
        <v>132</v>
      </c>
      <c r="CE22" s="79">
        <v>0</v>
      </c>
      <c r="CF22" s="79">
        <v>23602</v>
      </c>
      <c r="CG22" s="79">
        <v>0</v>
      </c>
      <c r="CH22" s="79">
        <v>0</v>
      </c>
      <c r="CI22" s="79">
        <v>0</v>
      </c>
      <c r="CJ22" s="79">
        <v>0</v>
      </c>
      <c r="CK22" s="79">
        <v>120453</v>
      </c>
      <c r="CL22" s="79">
        <v>5475</v>
      </c>
      <c r="CM22" s="79">
        <v>0</v>
      </c>
      <c r="CN22" s="79">
        <v>114978</v>
      </c>
      <c r="CO22" s="79">
        <v>404900</v>
      </c>
      <c r="CP22" s="79">
        <v>0</v>
      </c>
      <c r="CQ22" s="79">
        <v>0</v>
      </c>
      <c r="CR22" s="79">
        <v>169000</v>
      </c>
      <c r="CS22" s="86">
        <v>8566341</v>
      </c>
      <c r="CT22" s="79">
        <f t="shared" si="9"/>
        <v>5515409</v>
      </c>
      <c r="CU22" s="87">
        <f t="shared" si="9"/>
        <v>64.38465384462282</v>
      </c>
      <c r="CV22" s="79">
        <v>4278198</v>
      </c>
      <c r="CW22" s="87">
        <f t="shared" si="2"/>
        <v>49.941953046230594</v>
      </c>
      <c r="CX22" s="79">
        <v>1237211</v>
      </c>
      <c r="CY22" s="87">
        <f t="shared" si="3"/>
        <v>14.442700798392218</v>
      </c>
      <c r="CZ22" s="79">
        <f t="shared" si="10"/>
        <v>3050932</v>
      </c>
      <c r="DA22" s="87">
        <f t="shared" si="4"/>
        <v>35.61534615537719</v>
      </c>
      <c r="DB22" s="79">
        <v>528683</v>
      </c>
      <c r="DC22" s="87">
        <f t="shared" si="5"/>
        <v>6.171631505213253</v>
      </c>
      <c r="DD22" s="79">
        <v>2522249</v>
      </c>
      <c r="DE22" s="87">
        <f t="shared" si="6"/>
        <v>29.443714650163937</v>
      </c>
      <c r="DF22" s="81">
        <v>8566341</v>
      </c>
      <c r="DG22" s="160">
        <v>0</v>
      </c>
      <c r="DH22" s="161">
        <v>2911933</v>
      </c>
      <c r="DI22" s="163">
        <v>3080933</v>
      </c>
      <c r="DJ22" s="160"/>
      <c r="DK22" s="163">
        <v>2248650</v>
      </c>
      <c r="DL22" s="160">
        <v>6317691</v>
      </c>
      <c r="DM22" s="160">
        <v>0</v>
      </c>
      <c r="DN22" s="160">
        <f t="shared" si="1"/>
        <v>33.99</v>
      </c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s="109" customFormat="1" ht="32.25" customHeight="1">
      <c r="A23" s="104" t="s">
        <v>30</v>
      </c>
      <c r="B23" s="105">
        <v>1526057</v>
      </c>
      <c r="C23" s="105">
        <v>67895</v>
      </c>
      <c r="D23" s="105">
        <v>20330</v>
      </c>
      <c r="E23" s="105">
        <v>0</v>
      </c>
      <c r="F23" s="105">
        <v>0</v>
      </c>
      <c r="G23" s="105">
        <v>47565</v>
      </c>
      <c r="H23" s="105">
        <v>0</v>
      </c>
      <c r="I23" s="105">
        <v>2499</v>
      </c>
      <c r="J23" s="105">
        <v>6937</v>
      </c>
      <c r="K23" s="105">
        <v>3647</v>
      </c>
      <c r="L23" s="105">
        <v>136990</v>
      </c>
      <c r="M23" s="105">
        <v>0</v>
      </c>
      <c r="N23" s="105">
        <v>0</v>
      </c>
      <c r="O23" s="105">
        <v>9133</v>
      </c>
      <c r="P23" s="105">
        <v>8289</v>
      </c>
      <c r="Q23" s="105">
        <v>0</v>
      </c>
      <c r="R23" s="105">
        <v>0</v>
      </c>
      <c r="S23" s="105">
        <v>1587443</v>
      </c>
      <c r="T23" s="105">
        <v>1219995</v>
      </c>
      <c r="U23" s="105">
        <v>122176</v>
      </c>
      <c r="V23" s="105">
        <v>245272</v>
      </c>
      <c r="W23" s="105">
        <v>1872</v>
      </c>
      <c r="X23" s="105">
        <v>23741</v>
      </c>
      <c r="Y23" s="105">
        <v>14589</v>
      </c>
      <c r="Z23" s="106">
        <v>81649</v>
      </c>
      <c r="AA23" s="105">
        <v>4219</v>
      </c>
      <c r="AB23" s="105">
        <v>4219</v>
      </c>
      <c r="AC23" s="105">
        <v>0</v>
      </c>
      <c r="AD23" s="105">
        <v>25193</v>
      </c>
      <c r="AE23" s="105">
        <v>39435</v>
      </c>
      <c r="AF23" s="105">
        <v>12802</v>
      </c>
      <c r="AG23" s="105">
        <v>6816</v>
      </c>
      <c r="AH23" s="105">
        <v>1914</v>
      </c>
      <c r="AI23" s="105">
        <v>4902</v>
      </c>
      <c r="AJ23" s="105">
        <v>764113</v>
      </c>
      <c r="AK23" s="105">
        <v>0</v>
      </c>
      <c r="AL23" s="105">
        <v>67521</v>
      </c>
      <c r="AM23" s="105">
        <v>78525</v>
      </c>
      <c r="AN23" s="105">
        <v>163323</v>
      </c>
      <c r="AO23" s="105">
        <v>234151</v>
      </c>
      <c r="AP23" s="105">
        <v>46280</v>
      </c>
      <c r="AQ23" s="105">
        <v>266</v>
      </c>
      <c r="AR23" s="105">
        <v>0</v>
      </c>
      <c r="AS23" s="105">
        <v>46338</v>
      </c>
      <c r="AT23" s="105">
        <v>0</v>
      </c>
      <c r="AU23" s="105">
        <v>0</v>
      </c>
      <c r="AV23" s="105">
        <v>30841</v>
      </c>
      <c r="AW23" s="105">
        <v>87413</v>
      </c>
      <c r="AX23" s="105">
        <v>0</v>
      </c>
      <c r="AY23" s="106">
        <v>1132862</v>
      </c>
      <c r="AZ23" s="105">
        <v>987280</v>
      </c>
      <c r="BA23" s="105">
        <v>33760</v>
      </c>
      <c r="BB23" s="105">
        <v>39825</v>
      </c>
      <c r="BC23" s="105">
        <v>36091</v>
      </c>
      <c r="BD23" s="105">
        <v>202311</v>
      </c>
      <c r="BE23" s="105">
        <v>123774</v>
      </c>
      <c r="BF23" s="105">
        <v>10561</v>
      </c>
      <c r="BG23" s="105">
        <v>0</v>
      </c>
      <c r="BH23" s="105">
        <v>0</v>
      </c>
      <c r="BI23" s="105">
        <v>10561</v>
      </c>
      <c r="BJ23" s="105">
        <v>0</v>
      </c>
      <c r="BK23" s="105">
        <v>0</v>
      </c>
      <c r="BL23" s="105">
        <v>540958</v>
      </c>
      <c r="BM23" s="105">
        <v>145582</v>
      </c>
      <c r="BN23" s="105">
        <v>2273</v>
      </c>
      <c r="BO23" s="105">
        <v>0</v>
      </c>
      <c r="BP23" s="105">
        <v>143309</v>
      </c>
      <c r="BQ23" s="105">
        <v>14593</v>
      </c>
      <c r="BR23" s="105">
        <v>2106</v>
      </c>
      <c r="BS23" s="105">
        <v>12487</v>
      </c>
      <c r="BT23" s="105">
        <v>12446</v>
      </c>
      <c r="BU23" s="105">
        <v>0</v>
      </c>
      <c r="BV23" s="105">
        <v>41</v>
      </c>
      <c r="BW23" s="105">
        <v>3614</v>
      </c>
      <c r="BX23" s="105">
        <v>635451</v>
      </c>
      <c r="BY23" s="105">
        <v>458054</v>
      </c>
      <c r="BZ23" s="105">
        <v>165164</v>
      </c>
      <c r="CA23" s="105">
        <v>292890</v>
      </c>
      <c r="CB23" s="105">
        <v>74638</v>
      </c>
      <c r="CC23" s="105">
        <v>1055</v>
      </c>
      <c r="CD23" s="105">
        <v>143</v>
      </c>
      <c r="CE23" s="105">
        <v>0</v>
      </c>
      <c r="CF23" s="105">
        <v>47329</v>
      </c>
      <c r="CG23" s="105">
        <v>0</v>
      </c>
      <c r="CH23" s="105">
        <v>0</v>
      </c>
      <c r="CI23" s="105">
        <v>0</v>
      </c>
      <c r="CJ23" s="105">
        <v>0</v>
      </c>
      <c r="CK23" s="105">
        <v>26111</v>
      </c>
      <c r="CL23" s="105">
        <v>0</v>
      </c>
      <c r="CM23" s="105">
        <v>0</v>
      </c>
      <c r="CN23" s="105">
        <v>26111</v>
      </c>
      <c r="CO23" s="105">
        <v>596600</v>
      </c>
      <c r="CP23" s="105">
        <v>1700</v>
      </c>
      <c r="CQ23" s="105">
        <v>0</v>
      </c>
      <c r="CR23" s="105">
        <v>254700</v>
      </c>
      <c r="CS23" s="107">
        <v>7142893</v>
      </c>
      <c r="CT23" s="89">
        <f t="shared" si="9"/>
        <v>3434110</v>
      </c>
      <c r="CU23" s="92">
        <f t="shared" si="9"/>
        <v>48.07729865196077</v>
      </c>
      <c r="CV23" s="105">
        <v>2479997</v>
      </c>
      <c r="CW23" s="92">
        <f t="shared" si="2"/>
        <v>34.71978370668579</v>
      </c>
      <c r="CX23" s="105">
        <v>954113</v>
      </c>
      <c r="CY23" s="92">
        <f t="shared" si="3"/>
        <v>13.357514945274977</v>
      </c>
      <c r="CZ23" s="89">
        <f t="shared" si="10"/>
        <v>3708783</v>
      </c>
      <c r="DA23" s="92">
        <f t="shared" si="10"/>
        <v>51.92270134803923</v>
      </c>
      <c r="DB23" s="105">
        <v>700905</v>
      </c>
      <c r="DC23" s="92">
        <f t="shared" si="5"/>
        <v>9.812620740643881</v>
      </c>
      <c r="DD23" s="105">
        <v>3007878</v>
      </c>
      <c r="DE23" s="92">
        <f t="shared" si="6"/>
        <v>42.11008060739535</v>
      </c>
      <c r="DF23" s="108">
        <v>7142893</v>
      </c>
      <c r="DG23" s="164">
        <v>0</v>
      </c>
      <c r="DH23" s="165">
        <v>3348890</v>
      </c>
      <c r="DI23" s="166">
        <v>3603590</v>
      </c>
      <c r="DJ23" s="164"/>
      <c r="DK23" s="166">
        <v>2824613</v>
      </c>
      <c r="DL23" s="164">
        <v>4318280</v>
      </c>
      <c r="DM23" s="164">
        <v>0</v>
      </c>
      <c r="DN23" s="160">
        <f t="shared" si="1"/>
        <v>46.88</v>
      </c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pans="1:254" s="83" customFormat="1" ht="32.25" customHeight="1">
      <c r="A24" s="84" t="s">
        <v>31</v>
      </c>
      <c r="B24" s="79">
        <v>718097</v>
      </c>
      <c r="C24" s="79">
        <v>80640</v>
      </c>
      <c r="D24" s="79">
        <v>24146</v>
      </c>
      <c r="E24" s="79">
        <v>0</v>
      </c>
      <c r="F24" s="79">
        <v>0</v>
      </c>
      <c r="G24" s="79">
        <v>56494</v>
      </c>
      <c r="H24" s="79">
        <v>0</v>
      </c>
      <c r="I24" s="79">
        <v>952</v>
      </c>
      <c r="J24" s="79">
        <v>2655</v>
      </c>
      <c r="K24" s="79">
        <v>1399</v>
      </c>
      <c r="L24" s="79">
        <v>63810</v>
      </c>
      <c r="M24" s="79">
        <v>11449</v>
      </c>
      <c r="N24" s="79">
        <v>0</v>
      </c>
      <c r="O24" s="79">
        <v>10859</v>
      </c>
      <c r="P24" s="79">
        <v>1771</v>
      </c>
      <c r="Q24" s="79">
        <v>0</v>
      </c>
      <c r="R24" s="79">
        <v>0</v>
      </c>
      <c r="S24" s="79">
        <v>1790142</v>
      </c>
      <c r="T24" s="79">
        <v>1632304</v>
      </c>
      <c r="U24" s="79">
        <v>146827</v>
      </c>
      <c r="V24" s="79">
        <v>11011</v>
      </c>
      <c r="W24" s="79">
        <v>917</v>
      </c>
      <c r="X24" s="79">
        <v>16361</v>
      </c>
      <c r="Y24" s="79">
        <v>6523</v>
      </c>
      <c r="Z24" s="85">
        <v>22064</v>
      </c>
      <c r="AA24" s="79">
        <v>38</v>
      </c>
      <c r="AB24" s="79">
        <v>38</v>
      </c>
      <c r="AC24" s="79">
        <v>0</v>
      </c>
      <c r="AD24" s="79">
        <v>7139</v>
      </c>
      <c r="AE24" s="79">
        <v>8961</v>
      </c>
      <c r="AF24" s="79">
        <v>5926</v>
      </c>
      <c r="AG24" s="79">
        <v>4164</v>
      </c>
      <c r="AH24" s="79">
        <v>1446</v>
      </c>
      <c r="AI24" s="79">
        <v>2718</v>
      </c>
      <c r="AJ24" s="79">
        <v>555164</v>
      </c>
      <c r="AK24" s="79">
        <v>0</v>
      </c>
      <c r="AL24" s="79">
        <v>950</v>
      </c>
      <c r="AM24" s="79">
        <v>37658</v>
      </c>
      <c r="AN24" s="79">
        <v>64999</v>
      </c>
      <c r="AO24" s="79">
        <v>270731</v>
      </c>
      <c r="AP24" s="79">
        <v>0</v>
      </c>
      <c r="AQ24" s="79">
        <v>2953</v>
      </c>
      <c r="AR24" s="79">
        <v>0</v>
      </c>
      <c r="AS24" s="79">
        <v>77534</v>
      </c>
      <c r="AT24" s="79">
        <v>23324</v>
      </c>
      <c r="AU24" s="79">
        <v>0</v>
      </c>
      <c r="AV24" s="79">
        <v>0</v>
      </c>
      <c r="AW24" s="79">
        <v>53095</v>
      </c>
      <c r="AX24" s="79">
        <v>9877</v>
      </c>
      <c r="AY24" s="85">
        <v>2651778</v>
      </c>
      <c r="AZ24" s="79">
        <v>2521774</v>
      </c>
      <c r="BA24" s="79">
        <v>475</v>
      </c>
      <c r="BB24" s="79">
        <v>19810</v>
      </c>
      <c r="BC24" s="79">
        <v>14318</v>
      </c>
      <c r="BD24" s="79">
        <v>740939</v>
      </c>
      <c r="BE24" s="79">
        <v>156456</v>
      </c>
      <c r="BF24" s="79">
        <v>19983</v>
      </c>
      <c r="BG24" s="79">
        <v>0</v>
      </c>
      <c r="BH24" s="79">
        <v>0</v>
      </c>
      <c r="BI24" s="79">
        <v>19983</v>
      </c>
      <c r="BJ24" s="79">
        <v>5570</v>
      </c>
      <c r="BK24" s="79">
        <v>0</v>
      </c>
      <c r="BL24" s="79">
        <v>1564223</v>
      </c>
      <c r="BM24" s="79">
        <v>130004</v>
      </c>
      <c r="BN24" s="79">
        <v>2198</v>
      </c>
      <c r="BO24" s="79">
        <v>0</v>
      </c>
      <c r="BP24" s="79">
        <v>127806</v>
      </c>
      <c r="BQ24" s="79">
        <v>15062</v>
      </c>
      <c r="BR24" s="79">
        <v>14507</v>
      </c>
      <c r="BS24" s="79">
        <v>555</v>
      </c>
      <c r="BT24" s="79">
        <v>555</v>
      </c>
      <c r="BU24" s="79">
        <v>0</v>
      </c>
      <c r="BV24" s="79">
        <v>0</v>
      </c>
      <c r="BW24" s="79">
        <v>2243</v>
      </c>
      <c r="BX24" s="79">
        <v>255053</v>
      </c>
      <c r="BY24" s="79">
        <v>481059</v>
      </c>
      <c r="BZ24" s="79">
        <v>167614</v>
      </c>
      <c r="CA24" s="79">
        <v>313445</v>
      </c>
      <c r="CB24" s="79">
        <v>59056</v>
      </c>
      <c r="CC24" s="79">
        <v>640</v>
      </c>
      <c r="CD24" s="79">
        <v>179</v>
      </c>
      <c r="CE24" s="79">
        <v>0</v>
      </c>
      <c r="CF24" s="79">
        <v>3500</v>
      </c>
      <c r="CG24" s="79">
        <v>0</v>
      </c>
      <c r="CH24" s="79">
        <v>0</v>
      </c>
      <c r="CI24" s="79">
        <v>0</v>
      </c>
      <c r="CJ24" s="79">
        <v>0</v>
      </c>
      <c r="CK24" s="79">
        <v>54737</v>
      </c>
      <c r="CL24" s="79">
        <v>0</v>
      </c>
      <c r="CM24" s="79">
        <v>0</v>
      </c>
      <c r="CN24" s="79">
        <v>54737</v>
      </c>
      <c r="CO24" s="79">
        <v>353628</v>
      </c>
      <c r="CP24" s="79">
        <v>0</v>
      </c>
      <c r="CQ24" s="79">
        <v>0</v>
      </c>
      <c r="CR24" s="79">
        <v>153028</v>
      </c>
      <c r="CS24" s="86">
        <v>7108200</v>
      </c>
      <c r="CT24" s="79">
        <f t="shared" si="9"/>
        <v>4260251</v>
      </c>
      <c r="CU24" s="87">
        <f t="shared" si="9"/>
        <v>59.934315297825044</v>
      </c>
      <c r="CV24" s="79">
        <v>3581865</v>
      </c>
      <c r="CW24" s="87">
        <f t="shared" si="2"/>
        <v>50.39060521651051</v>
      </c>
      <c r="CX24" s="79">
        <v>678386</v>
      </c>
      <c r="CY24" s="87">
        <f t="shared" si="3"/>
        <v>9.543710081314538</v>
      </c>
      <c r="CZ24" s="79">
        <f t="shared" si="10"/>
        <v>2847949</v>
      </c>
      <c r="DA24" s="87">
        <f t="shared" si="10"/>
        <v>40.065684702174956</v>
      </c>
      <c r="DB24" s="79">
        <v>289486</v>
      </c>
      <c r="DC24" s="87">
        <f t="shared" si="5"/>
        <v>4.072564080920627</v>
      </c>
      <c r="DD24" s="79">
        <v>2558463</v>
      </c>
      <c r="DE24" s="87">
        <f t="shared" si="6"/>
        <v>35.99312062125433</v>
      </c>
      <c r="DF24" s="81">
        <v>7108200</v>
      </c>
      <c r="DG24" s="160">
        <v>0</v>
      </c>
      <c r="DH24" s="161">
        <v>2681774</v>
      </c>
      <c r="DI24" s="163">
        <v>2834802</v>
      </c>
      <c r="DJ24" s="160"/>
      <c r="DK24" s="163">
        <v>1573159</v>
      </c>
      <c r="DL24" s="160">
        <v>5535041</v>
      </c>
      <c r="DM24" s="160">
        <v>0</v>
      </c>
      <c r="DN24" s="160">
        <f t="shared" si="1"/>
        <v>37.73</v>
      </c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83" customFormat="1" ht="32.25" customHeight="1">
      <c r="A25" s="84" t="s">
        <v>32</v>
      </c>
      <c r="B25" s="79">
        <v>1102571</v>
      </c>
      <c r="C25" s="79">
        <v>77284</v>
      </c>
      <c r="D25" s="79">
        <v>23141</v>
      </c>
      <c r="E25" s="79">
        <v>0</v>
      </c>
      <c r="F25" s="79">
        <v>0</v>
      </c>
      <c r="G25" s="79">
        <v>54143</v>
      </c>
      <c r="H25" s="79">
        <v>0</v>
      </c>
      <c r="I25" s="79">
        <v>916</v>
      </c>
      <c r="J25" s="79">
        <v>2531</v>
      </c>
      <c r="K25" s="79">
        <v>1330</v>
      </c>
      <c r="L25" s="79">
        <v>67378</v>
      </c>
      <c r="M25" s="79">
        <v>0</v>
      </c>
      <c r="N25" s="79">
        <v>0</v>
      </c>
      <c r="O25" s="79">
        <v>10381</v>
      </c>
      <c r="P25" s="79">
        <v>1060</v>
      </c>
      <c r="Q25" s="79">
        <v>0</v>
      </c>
      <c r="R25" s="79">
        <v>0</v>
      </c>
      <c r="S25" s="79">
        <v>1803582</v>
      </c>
      <c r="T25" s="79">
        <v>1606083</v>
      </c>
      <c r="U25" s="79">
        <v>157231</v>
      </c>
      <c r="V25" s="79">
        <v>40268</v>
      </c>
      <c r="W25" s="79">
        <v>916</v>
      </c>
      <c r="X25" s="79">
        <v>6844</v>
      </c>
      <c r="Y25" s="79">
        <v>266</v>
      </c>
      <c r="Z25" s="85">
        <v>75275</v>
      </c>
      <c r="AA25" s="79">
        <v>0</v>
      </c>
      <c r="AB25" s="79">
        <v>0</v>
      </c>
      <c r="AC25" s="79">
        <v>0</v>
      </c>
      <c r="AD25" s="79">
        <v>33395</v>
      </c>
      <c r="AE25" s="79">
        <v>26607</v>
      </c>
      <c r="AF25" s="79">
        <v>15273</v>
      </c>
      <c r="AG25" s="79">
        <v>4584</v>
      </c>
      <c r="AH25" s="79">
        <v>2031</v>
      </c>
      <c r="AI25" s="79">
        <v>2553</v>
      </c>
      <c r="AJ25" s="79">
        <v>260031</v>
      </c>
      <c r="AK25" s="79">
        <v>0</v>
      </c>
      <c r="AL25" s="79">
        <v>6352</v>
      </c>
      <c r="AM25" s="79">
        <v>55149</v>
      </c>
      <c r="AN25" s="79">
        <v>52196</v>
      </c>
      <c r="AO25" s="79">
        <v>15701</v>
      </c>
      <c r="AP25" s="79">
        <v>4141</v>
      </c>
      <c r="AQ25" s="79">
        <v>1988</v>
      </c>
      <c r="AR25" s="79">
        <v>0</v>
      </c>
      <c r="AS25" s="79">
        <v>80380</v>
      </c>
      <c r="AT25" s="79">
        <v>0</v>
      </c>
      <c r="AU25" s="79">
        <v>0</v>
      </c>
      <c r="AV25" s="79">
        <v>0</v>
      </c>
      <c r="AW25" s="79">
        <v>44124</v>
      </c>
      <c r="AX25" s="79">
        <v>0</v>
      </c>
      <c r="AY25" s="85">
        <v>281696</v>
      </c>
      <c r="AZ25" s="79">
        <v>197331</v>
      </c>
      <c r="BA25" s="79">
        <v>3177</v>
      </c>
      <c r="BB25" s="79">
        <v>27575</v>
      </c>
      <c r="BC25" s="79">
        <v>11864</v>
      </c>
      <c r="BD25" s="79">
        <v>5458</v>
      </c>
      <c r="BE25" s="79">
        <v>16077</v>
      </c>
      <c r="BF25" s="79">
        <v>15503</v>
      </c>
      <c r="BG25" s="79">
        <v>0</v>
      </c>
      <c r="BH25" s="79">
        <v>0</v>
      </c>
      <c r="BI25" s="79">
        <v>15503</v>
      </c>
      <c r="BJ25" s="79">
        <v>21773</v>
      </c>
      <c r="BK25" s="79">
        <v>0</v>
      </c>
      <c r="BL25" s="79">
        <v>95904</v>
      </c>
      <c r="BM25" s="79">
        <v>84365</v>
      </c>
      <c r="BN25" s="79">
        <v>6496</v>
      </c>
      <c r="BO25" s="79">
        <v>0</v>
      </c>
      <c r="BP25" s="79">
        <v>77869</v>
      </c>
      <c r="BQ25" s="79">
        <v>7042</v>
      </c>
      <c r="BR25" s="79">
        <v>3931</v>
      </c>
      <c r="BS25" s="79">
        <v>3111</v>
      </c>
      <c r="BT25" s="79">
        <v>841</v>
      </c>
      <c r="BU25" s="79">
        <v>0</v>
      </c>
      <c r="BV25" s="79">
        <v>2270</v>
      </c>
      <c r="BW25" s="79">
        <v>862</v>
      </c>
      <c r="BX25" s="79">
        <v>243672</v>
      </c>
      <c r="BY25" s="79">
        <v>153490</v>
      </c>
      <c r="BZ25" s="79">
        <v>153251</v>
      </c>
      <c r="CA25" s="79">
        <v>239</v>
      </c>
      <c r="CB25" s="79">
        <v>65393</v>
      </c>
      <c r="CC25" s="79">
        <v>55</v>
      </c>
      <c r="CD25" s="79">
        <v>98</v>
      </c>
      <c r="CE25" s="79">
        <v>0</v>
      </c>
      <c r="CF25" s="79">
        <v>34003</v>
      </c>
      <c r="CG25" s="79">
        <v>0</v>
      </c>
      <c r="CH25" s="79">
        <v>0</v>
      </c>
      <c r="CI25" s="79">
        <v>0</v>
      </c>
      <c r="CJ25" s="79">
        <v>0</v>
      </c>
      <c r="CK25" s="79">
        <v>31237</v>
      </c>
      <c r="CL25" s="79">
        <v>0</v>
      </c>
      <c r="CM25" s="79">
        <v>0</v>
      </c>
      <c r="CN25" s="79">
        <v>31237</v>
      </c>
      <c r="CO25" s="79">
        <v>397303</v>
      </c>
      <c r="CP25" s="79">
        <v>0</v>
      </c>
      <c r="CQ25" s="79">
        <v>0</v>
      </c>
      <c r="CR25" s="79">
        <v>202203</v>
      </c>
      <c r="CS25" s="86">
        <v>4564141</v>
      </c>
      <c r="CT25" s="79">
        <f t="shared" si="9"/>
        <v>1355209</v>
      </c>
      <c r="CU25" s="87">
        <f t="shared" si="9"/>
        <v>29.69253140952481</v>
      </c>
      <c r="CV25" s="79">
        <v>647161</v>
      </c>
      <c r="CW25" s="87">
        <f t="shared" si="2"/>
        <v>14.179250816309136</v>
      </c>
      <c r="CX25" s="79">
        <v>708048</v>
      </c>
      <c r="CY25" s="87">
        <f t="shared" si="3"/>
        <v>15.513280593215677</v>
      </c>
      <c r="CZ25" s="79">
        <f t="shared" si="10"/>
        <v>3208932</v>
      </c>
      <c r="DA25" s="87">
        <f t="shared" si="10"/>
        <v>70.30746859047518</v>
      </c>
      <c r="DB25" s="79">
        <v>332804</v>
      </c>
      <c r="DC25" s="87">
        <f t="shared" si="5"/>
        <v>7.291711627664439</v>
      </c>
      <c r="DD25" s="79">
        <v>2876128</v>
      </c>
      <c r="DE25" s="87">
        <f t="shared" si="6"/>
        <v>63.01575696281074</v>
      </c>
      <c r="DF25" s="81">
        <v>4564141</v>
      </c>
      <c r="DG25" s="160">
        <v>0</v>
      </c>
      <c r="DH25" s="161">
        <v>3067033</v>
      </c>
      <c r="DI25" s="163">
        <v>3269236</v>
      </c>
      <c r="DJ25" s="160"/>
      <c r="DK25" s="163">
        <v>1659733</v>
      </c>
      <c r="DL25" s="160">
        <v>2904408</v>
      </c>
      <c r="DM25" s="160">
        <v>0</v>
      </c>
      <c r="DN25" s="160">
        <f t="shared" si="1"/>
        <v>67.2</v>
      </c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83" customFormat="1" ht="32.25" customHeight="1">
      <c r="A26" s="84" t="s">
        <v>33</v>
      </c>
      <c r="B26" s="79">
        <v>487523</v>
      </c>
      <c r="C26" s="79">
        <v>8426</v>
      </c>
      <c r="D26" s="79">
        <v>2522</v>
      </c>
      <c r="E26" s="79">
        <v>0</v>
      </c>
      <c r="F26" s="79">
        <v>0</v>
      </c>
      <c r="G26" s="79">
        <v>5904</v>
      </c>
      <c r="H26" s="79">
        <v>0</v>
      </c>
      <c r="I26" s="79">
        <v>99</v>
      </c>
      <c r="J26" s="79">
        <v>287</v>
      </c>
      <c r="K26" s="79">
        <v>152</v>
      </c>
      <c r="L26" s="79">
        <v>8959</v>
      </c>
      <c r="M26" s="79">
        <v>0</v>
      </c>
      <c r="N26" s="79">
        <v>0</v>
      </c>
      <c r="O26" s="79">
        <v>1128</v>
      </c>
      <c r="P26" s="79">
        <v>21</v>
      </c>
      <c r="Q26" s="79">
        <v>0</v>
      </c>
      <c r="R26" s="79">
        <v>0</v>
      </c>
      <c r="S26" s="79">
        <v>627058</v>
      </c>
      <c r="T26" s="79">
        <v>527877</v>
      </c>
      <c r="U26" s="79">
        <v>61031</v>
      </c>
      <c r="V26" s="79">
        <v>38150</v>
      </c>
      <c r="W26" s="79">
        <v>0</v>
      </c>
      <c r="X26" s="79">
        <v>1008</v>
      </c>
      <c r="Y26" s="79">
        <v>525</v>
      </c>
      <c r="Z26" s="85">
        <v>13891</v>
      </c>
      <c r="AA26" s="79">
        <v>0</v>
      </c>
      <c r="AB26" s="79">
        <v>0</v>
      </c>
      <c r="AC26" s="79">
        <v>0</v>
      </c>
      <c r="AD26" s="79">
        <v>0</v>
      </c>
      <c r="AE26" s="79">
        <v>6878</v>
      </c>
      <c r="AF26" s="79">
        <v>7013</v>
      </c>
      <c r="AG26" s="79">
        <v>417</v>
      </c>
      <c r="AH26" s="79">
        <v>93</v>
      </c>
      <c r="AI26" s="79">
        <v>324</v>
      </c>
      <c r="AJ26" s="79">
        <v>101765</v>
      </c>
      <c r="AK26" s="79">
        <v>0</v>
      </c>
      <c r="AL26" s="79">
        <v>0</v>
      </c>
      <c r="AM26" s="79">
        <v>27</v>
      </c>
      <c r="AN26" s="79">
        <v>3418</v>
      </c>
      <c r="AO26" s="79">
        <v>76200</v>
      </c>
      <c r="AP26" s="79">
        <v>0</v>
      </c>
      <c r="AQ26" s="79">
        <v>1270</v>
      </c>
      <c r="AR26" s="79">
        <v>0</v>
      </c>
      <c r="AS26" s="79">
        <v>8265</v>
      </c>
      <c r="AT26" s="79">
        <v>0</v>
      </c>
      <c r="AU26" s="79">
        <v>0</v>
      </c>
      <c r="AV26" s="79">
        <v>0</v>
      </c>
      <c r="AW26" s="79">
        <v>12585</v>
      </c>
      <c r="AX26" s="79">
        <v>0</v>
      </c>
      <c r="AY26" s="85">
        <v>119408</v>
      </c>
      <c r="AZ26" s="79">
        <v>72166</v>
      </c>
      <c r="BA26" s="79">
        <v>0</v>
      </c>
      <c r="BB26" s="79">
        <v>25</v>
      </c>
      <c r="BC26" s="79">
        <v>771</v>
      </c>
      <c r="BD26" s="79">
        <v>17884</v>
      </c>
      <c r="BE26" s="79">
        <v>0</v>
      </c>
      <c r="BF26" s="79">
        <v>4727</v>
      </c>
      <c r="BG26" s="79">
        <v>0</v>
      </c>
      <c r="BH26" s="79">
        <v>0</v>
      </c>
      <c r="BI26" s="79">
        <v>4727</v>
      </c>
      <c r="BJ26" s="79">
        <v>32068</v>
      </c>
      <c r="BK26" s="79">
        <v>0</v>
      </c>
      <c r="BL26" s="79">
        <v>16691</v>
      </c>
      <c r="BM26" s="79">
        <v>47242</v>
      </c>
      <c r="BN26" s="79">
        <v>2650</v>
      </c>
      <c r="BO26" s="79">
        <v>0</v>
      </c>
      <c r="BP26" s="79">
        <v>44592</v>
      </c>
      <c r="BQ26" s="79">
        <v>16628</v>
      </c>
      <c r="BR26" s="79">
        <v>16228</v>
      </c>
      <c r="BS26" s="79">
        <v>400</v>
      </c>
      <c r="BT26" s="79">
        <v>0</v>
      </c>
      <c r="BU26" s="79">
        <v>0</v>
      </c>
      <c r="BV26" s="79">
        <v>400</v>
      </c>
      <c r="BW26" s="79">
        <v>10040</v>
      </c>
      <c r="BX26" s="79">
        <v>113575</v>
      </c>
      <c r="BY26" s="79">
        <v>34655</v>
      </c>
      <c r="BZ26" s="79">
        <v>34654</v>
      </c>
      <c r="CA26" s="79">
        <v>1</v>
      </c>
      <c r="CB26" s="79">
        <v>56058</v>
      </c>
      <c r="CC26" s="79">
        <v>0</v>
      </c>
      <c r="CD26" s="79">
        <v>26</v>
      </c>
      <c r="CE26" s="79">
        <v>0</v>
      </c>
      <c r="CF26" s="79">
        <v>0</v>
      </c>
      <c r="CG26" s="79">
        <v>0</v>
      </c>
      <c r="CH26" s="79">
        <v>0</v>
      </c>
      <c r="CI26" s="79">
        <v>0</v>
      </c>
      <c r="CJ26" s="79">
        <v>0</v>
      </c>
      <c r="CK26" s="79">
        <v>56032</v>
      </c>
      <c r="CL26" s="79">
        <v>0</v>
      </c>
      <c r="CM26" s="79">
        <v>0</v>
      </c>
      <c r="CN26" s="79">
        <v>56032</v>
      </c>
      <c r="CO26" s="79">
        <v>414090</v>
      </c>
      <c r="CP26" s="79">
        <v>0</v>
      </c>
      <c r="CQ26" s="79">
        <v>0</v>
      </c>
      <c r="CR26" s="79">
        <v>73090</v>
      </c>
      <c r="CS26" s="86">
        <v>2015188</v>
      </c>
      <c r="CT26" s="79">
        <f t="shared" si="9"/>
        <v>845611</v>
      </c>
      <c r="CU26" s="87">
        <f t="shared" si="9"/>
        <v>41.96189139673321</v>
      </c>
      <c r="CV26" s="79">
        <v>561137</v>
      </c>
      <c r="CW26" s="87">
        <f t="shared" si="2"/>
        <v>27.845392092449934</v>
      </c>
      <c r="CX26" s="79">
        <v>284474</v>
      </c>
      <c r="CY26" s="87">
        <f t="shared" si="3"/>
        <v>14.116499304283273</v>
      </c>
      <c r="CZ26" s="79">
        <f t="shared" si="10"/>
        <v>1169577</v>
      </c>
      <c r="DA26" s="87">
        <f t="shared" si="10"/>
        <v>58.03810860326679</v>
      </c>
      <c r="DB26" s="79">
        <v>130588</v>
      </c>
      <c r="DC26" s="87">
        <f t="shared" si="5"/>
        <v>6.4801894413821435</v>
      </c>
      <c r="DD26" s="79">
        <v>1038989</v>
      </c>
      <c r="DE26" s="87">
        <f t="shared" si="6"/>
        <v>51.55791916188465</v>
      </c>
      <c r="DF26" s="81">
        <v>2015188</v>
      </c>
      <c r="DG26" s="160">
        <v>0</v>
      </c>
      <c r="DH26" s="161">
        <v>1133653</v>
      </c>
      <c r="DI26" s="163">
        <v>1206743</v>
      </c>
      <c r="DJ26" s="160"/>
      <c r="DK26" s="163">
        <v>733795</v>
      </c>
      <c r="DL26" s="160">
        <v>1281393</v>
      </c>
      <c r="DM26" s="160">
        <v>0</v>
      </c>
      <c r="DN26" s="160">
        <f t="shared" si="1"/>
        <v>56.26</v>
      </c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s="83" customFormat="1" ht="32.25" customHeight="1">
      <c r="A27" s="84" t="s">
        <v>34</v>
      </c>
      <c r="B27" s="79">
        <v>950522</v>
      </c>
      <c r="C27" s="79">
        <v>59795</v>
      </c>
      <c r="D27" s="79">
        <v>17904</v>
      </c>
      <c r="E27" s="79">
        <v>0</v>
      </c>
      <c r="F27" s="79">
        <v>0</v>
      </c>
      <c r="G27" s="79">
        <v>41891</v>
      </c>
      <c r="H27" s="79">
        <v>0</v>
      </c>
      <c r="I27" s="79">
        <v>718</v>
      </c>
      <c r="J27" s="79">
        <v>2007</v>
      </c>
      <c r="K27" s="79">
        <v>1058</v>
      </c>
      <c r="L27" s="79">
        <v>52381</v>
      </c>
      <c r="M27" s="79">
        <v>0</v>
      </c>
      <c r="N27" s="79">
        <v>0</v>
      </c>
      <c r="O27" s="79">
        <v>8046</v>
      </c>
      <c r="P27" s="79">
        <v>598</v>
      </c>
      <c r="Q27" s="79">
        <v>0</v>
      </c>
      <c r="R27" s="79">
        <v>0</v>
      </c>
      <c r="S27" s="79">
        <v>2759565</v>
      </c>
      <c r="T27" s="79">
        <v>2270519</v>
      </c>
      <c r="U27" s="79">
        <v>473966</v>
      </c>
      <c r="V27" s="79">
        <v>15080</v>
      </c>
      <c r="W27" s="79">
        <v>850</v>
      </c>
      <c r="X27" s="79">
        <v>5131</v>
      </c>
      <c r="Y27" s="79">
        <v>0</v>
      </c>
      <c r="Z27" s="85">
        <v>46064</v>
      </c>
      <c r="AA27" s="79">
        <v>0</v>
      </c>
      <c r="AB27" s="79">
        <v>0</v>
      </c>
      <c r="AC27" s="79">
        <v>0</v>
      </c>
      <c r="AD27" s="79">
        <v>17640</v>
      </c>
      <c r="AE27" s="79">
        <v>25641</v>
      </c>
      <c r="AF27" s="79">
        <v>2783</v>
      </c>
      <c r="AG27" s="79">
        <v>3382</v>
      </c>
      <c r="AH27" s="79">
        <v>1559</v>
      </c>
      <c r="AI27" s="79">
        <v>1823</v>
      </c>
      <c r="AJ27" s="79">
        <v>384629</v>
      </c>
      <c r="AK27" s="79">
        <v>0</v>
      </c>
      <c r="AL27" s="79">
        <v>15</v>
      </c>
      <c r="AM27" s="79">
        <v>27440</v>
      </c>
      <c r="AN27" s="79">
        <v>34467</v>
      </c>
      <c r="AO27" s="79">
        <v>123583</v>
      </c>
      <c r="AP27" s="79">
        <v>43814</v>
      </c>
      <c r="AQ27" s="79">
        <v>235</v>
      </c>
      <c r="AR27" s="79">
        <v>0</v>
      </c>
      <c r="AS27" s="79">
        <v>69283</v>
      </c>
      <c r="AT27" s="79">
        <v>0</v>
      </c>
      <c r="AU27" s="79">
        <v>0</v>
      </c>
      <c r="AV27" s="79">
        <v>0</v>
      </c>
      <c r="AW27" s="79">
        <v>36530</v>
      </c>
      <c r="AX27" s="79">
        <v>0</v>
      </c>
      <c r="AY27" s="85">
        <v>609204</v>
      </c>
      <c r="AZ27" s="79">
        <v>524573</v>
      </c>
      <c r="BA27" s="79">
        <v>6</v>
      </c>
      <c r="BB27" s="79">
        <v>13751</v>
      </c>
      <c r="BC27" s="79">
        <v>7799</v>
      </c>
      <c r="BD27" s="79">
        <v>4207</v>
      </c>
      <c r="BE27" s="79">
        <v>295896</v>
      </c>
      <c r="BF27" s="79">
        <v>15419</v>
      </c>
      <c r="BG27" s="79">
        <v>0</v>
      </c>
      <c r="BH27" s="79">
        <v>0</v>
      </c>
      <c r="BI27" s="79">
        <v>15419</v>
      </c>
      <c r="BJ27" s="79">
        <v>64548</v>
      </c>
      <c r="BK27" s="79">
        <v>0</v>
      </c>
      <c r="BL27" s="79">
        <v>122947</v>
      </c>
      <c r="BM27" s="79">
        <v>84631</v>
      </c>
      <c r="BN27" s="79">
        <v>540</v>
      </c>
      <c r="BO27" s="79">
        <v>0</v>
      </c>
      <c r="BP27" s="79">
        <v>84091</v>
      </c>
      <c r="BQ27" s="79">
        <v>33891</v>
      </c>
      <c r="BR27" s="79">
        <v>26203</v>
      </c>
      <c r="BS27" s="79">
        <v>7688</v>
      </c>
      <c r="BT27" s="79">
        <v>2739</v>
      </c>
      <c r="BU27" s="79">
        <v>106</v>
      </c>
      <c r="BV27" s="79">
        <v>4843</v>
      </c>
      <c r="BW27" s="79">
        <v>3871</v>
      </c>
      <c r="BX27" s="79">
        <v>524394</v>
      </c>
      <c r="BY27" s="79">
        <v>190522</v>
      </c>
      <c r="BZ27" s="79">
        <v>46904</v>
      </c>
      <c r="CA27" s="79">
        <v>143618</v>
      </c>
      <c r="CB27" s="79">
        <v>123919</v>
      </c>
      <c r="CC27" s="79">
        <v>127</v>
      </c>
      <c r="CD27" s="79">
        <v>235</v>
      </c>
      <c r="CE27" s="79">
        <v>0</v>
      </c>
      <c r="CF27" s="79">
        <v>33001</v>
      </c>
      <c r="CG27" s="79">
        <v>0</v>
      </c>
      <c r="CH27" s="79">
        <v>0</v>
      </c>
      <c r="CI27" s="79">
        <v>0</v>
      </c>
      <c r="CJ27" s="79">
        <v>0</v>
      </c>
      <c r="CK27" s="79">
        <v>90556</v>
      </c>
      <c r="CL27" s="79">
        <v>0</v>
      </c>
      <c r="CM27" s="79">
        <v>0</v>
      </c>
      <c r="CN27" s="79">
        <v>90556</v>
      </c>
      <c r="CO27" s="79">
        <v>600500</v>
      </c>
      <c r="CP27" s="79">
        <v>0</v>
      </c>
      <c r="CQ27" s="79">
        <v>0</v>
      </c>
      <c r="CR27" s="79">
        <v>100000</v>
      </c>
      <c r="CS27" s="86">
        <v>6361047</v>
      </c>
      <c r="CT27" s="79">
        <f t="shared" si="9"/>
        <v>2755162</v>
      </c>
      <c r="CU27" s="87">
        <f t="shared" si="9"/>
        <v>43.313026927799775</v>
      </c>
      <c r="CV27" s="79">
        <v>1944820</v>
      </c>
      <c r="CW27" s="87">
        <f t="shared" si="2"/>
        <v>30.573897661815735</v>
      </c>
      <c r="CX27" s="79">
        <v>810342</v>
      </c>
      <c r="CY27" s="87">
        <f t="shared" si="3"/>
        <v>12.739129265984042</v>
      </c>
      <c r="CZ27" s="79">
        <f t="shared" si="10"/>
        <v>3605885</v>
      </c>
      <c r="DA27" s="87">
        <f t="shared" si="10"/>
        <v>56.68697307220022</v>
      </c>
      <c r="DB27" s="79">
        <v>238323</v>
      </c>
      <c r="DC27" s="87">
        <f t="shared" si="5"/>
        <v>3.746600205909499</v>
      </c>
      <c r="DD27" s="79">
        <v>3367562</v>
      </c>
      <c r="DE27" s="87">
        <f t="shared" si="6"/>
        <v>52.940372866290716</v>
      </c>
      <c r="DF27" s="81">
        <v>6361047</v>
      </c>
      <c r="DG27" s="160">
        <v>0</v>
      </c>
      <c r="DH27" s="161">
        <v>3834690</v>
      </c>
      <c r="DI27" s="163">
        <v>3934690</v>
      </c>
      <c r="DJ27" s="160"/>
      <c r="DK27" s="163">
        <v>1881696</v>
      </c>
      <c r="DL27" s="160">
        <v>4479351</v>
      </c>
      <c r="DM27" s="160">
        <v>0</v>
      </c>
      <c r="DN27" s="160">
        <f t="shared" si="1"/>
        <v>60.28</v>
      </c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254" s="109" customFormat="1" ht="32.25" customHeight="1">
      <c r="A28" s="104" t="s">
        <v>129</v>
      </c>
      <c r="B28" s="105">
        <v>1591314</v>
      </c>
      <c r="C28" s="105">
        <v>165487</v>
      </c>
      <c r="D28" s="105">
        <v>49552</v>
      </c>
      <c r="E28" s="105">
        <v>0</v>
      </c>
      <c r="F28" s="105">
        <v>0</v>
      </c>
      <c r="G28" s="105">
        <v>115935</v>
      </c>
      <c r="H28" s="105">
        <v>0</v>
      </c>
      <c r="I28" s="105">
        <v>2877</v>
      </c>
      <c r="J28" s="105">
        <v>7970</v>
      </c>
      <c r="K28" s="105">
        <v>4193</v>
      </c>
      <c r="L28" s="105">
        <v>198943</v>
      </c>
      <c r="M28" s="105">
        <v>3329</v>
      </c>
      <c r="N28" s="105">
        <v>0</v>
      </c>
      <c r="O28" s="105">
        <v>22276</v>
      </c>
      <c r="P28" s="105">
        <v>3176</v>
      </c>
      <c r="Q28" s="105">
        <v>0</v>
      </c>
      <c r="R28" s="105">
        <v>0</v>
      </c>
      <c r="S28" s="105">
        <v>7165004</v>
      </c>
      <c r="T28" s="105">
        <v>6500012</v>
      </c>
      <c r="U28" s="105">
        <v>608681</v>
      </c>
      <c r="V28" s="105">
        <v>56311</v>
      </c>
      <c r="W28" s="105">
        <v>2202</v>
      </c>
      <c r="X28" s="105">
        <v>45290</v>
      </c>
      <c r="Y28" s="105">
        <v>18667</v>
      </c>
      <c r="Z28" s="106">
        <v>102608</v>
      </c>
      <c r="AA28" s="105">
        <v>1247</v>
      </c>
      <c r="AB28" s="105">
        <v>1247</v>
      </c>
      <c r="AC28" s="105">
        <v>0</v>
      </c>
      <c r="AD28" s="105">
        <v>36795</v>
      </c>
      <c r="AE28" s="105">
        <v>50725</v>
      </c>
      <c r="AF28" s="105">
        <v>13841</v>
      </c>
      <c r="AG28" s="105">
        <v>10989</v>
      </c>
      <c r="AH28" s="105">
        <v>4675</v>
      </c>
      <c r="AI28" s="105">
        <v>6314</v>
      </c>
      <c r="AJ28" s="105">
        <v>1145150</v>
      </c>
      <c r="AK28" s="105">
        <v>0</v>
      </c>
      <c r="AL28" s="105">
        <v>43787</v>
      </c>
      <c r="AM28" s="105">
        <v>114146</v>
      </c>
      <c r="AN28" s="105">
        <v>144735</v>
      </c>
      <c r="AO28" s="105">
        <v>207954</v>
      </c>
      <c r="AP28" s="105">
        <v>0</v>
      </c>
      <c r="AQ28" s="105">
        <v>205</v>
      </c>
      <c r="AR28" s="105">
        <v>0</v>
      </c>
      <c r="AS28" s="105">
        <v>289082</v>
      </c>
      <c r="AT28" s="105">
        <v>0</v>
      </c>
      <c r="AU28" s="105">
        <v>0</v>
      </c>
      <c r="AV28" s="105">
        <v>0</v>
      </c>
      <c r="AW28" s="105">
        <v>301228</v>
      </c>
      <c r="AX28" s="105">
        <v>0</v>
      </c>
      <c r="AY28" s="106">
        <v>1153737</v>
      </c>
      <c r="AZ28" s="105">
        <v>812501</v>
      </c>
      <c r="BA28" s="105">
        <v>21894</v>
      </c>
      <c r="BB28" s="105">
        <v>57058</v>
      </c>
      <c r="BC28" s="105">
        <v>32470</v>
      </c>
      <c r="BD28" s="105">
        <v>251902</v>
      </c>
      <c r="BE28" s="105">
        <v>79261</v>
      </c>
      <c r="BF28" s="105">
        <v>32234</v>
      </c>
      <c r="BG28" s="105">
        <v>0</v>
      </c>
      <c r="BH28" s="105">
        <v>0</v>
      </c>
      <c r="BI28" s="105">
        <v>32234</v>
      </c>
      <c r="BJ28" s="105">
        <v>5570</v>
      </c>
      <c r="BK28" s="105">
        <v>0</v>
      </c>
      <c r="BL28" s="105">
        <v>332112</v>
      </c>
      <c r="BM28" s="105">
        <v>341236</v>
      </c>
      <c r="BN28" s="105">
        <v>45393</v>
      </c>
      <c r="BO28" s="105">
        <v>0</v>
      </c>
      <c r="BP28" s="105">
        <v>295843</v>
      </c>
      <c r="BQ28" s="105">
        <v>37554</v>
      </c>
      <c r="BR28" s="105">
        <v>26893</v>
      </c>
      <c r="BS28" s="105">
        <v>10661</v>
      </c>
      <c r="BT28" s="105">
        <v>2040</v>
      </c>
      <c r="BU28" s="105">
        <v>7880</v>
      </c>
      <c r="BV28" s="105">
        <v>741</v>
      </c>
      <c r="BW28" s="105">
        <v>43742</v>
      </c>
      <c r="BX28" s="105">
        <v>614375</v>
      </c>
      <c r="BY28" s="105">
        <v>481485</v>
      </c>
      <c r="BZ28" s="105">
        <v>345812</v>
      </c>
      <c r="CA28" s="105">
        <v>135673</v>
      </c>
      <c r="CB28" s="105">
        <v>274622</v>
      </c>
      <c r="CC28" s="105">
        <v>1647</v>
      </c>
      <c r="CD28" s="105">
        <v>414</v>
      </c>
      <c r="CE28" s="105">
        <v>0</v>
      </c>
      <c r="CF28" s="105">
        <v>75000</v>
      </c>
      <c r="CG28" s="105">
        <v>33307</v>
      </c>
      <c r="CH28" s="105">
        <v>0</v>
      </c>
      <c r="CI28" s="105">
        <v>33307</v>
      </c>
      <c r="CJ28" s="105">
        <v>0</v>
      </c>
      <c r="CK28" s="105">
        <v>164254</v>
      </c>
      <c r="CL28" s="105">
        <v>38850</v>
      </c>
      <c r="CM28" s="105">
        <v>0</v>
      </c>
      <c r="CN28" s="105">
        <v>125404</v>
      </c>
      <c r="CO28" s="105">
        <v>1507082</v>
      </c>
      <c r="CP28" s="105">
        <v>0</v>
      </c>
      <c r="CQ28" s="105">
        <v>0</v>
      </c>
      <c r="CR28" s="105">
        <v>472682</v>
      </c>
      <c r="CS28" s="107">
        <v>14583405</v>
      </c>
      <c r="CT28" s="89">
        <f t="shared" si="9"/>
        <v>5229437</v>
      </c>
      <c r="CU28" s="92">
        <f t="shared" si="9"/>
        <v>35.85882035093999</v>
      </c>
      <c r="CV28" s="105">
        <v>3183363</v>
      </c>
      <c r="CW28" s="92">
        <f t="shared" si="2"/>
        <v>21.828667584833582</v>
      </c>
      <c r="CX28" s="105">
        <v>2046074</v>
      </c>
      <c r="CY28" s="92">
        <f t="shared" si="3"/>
        <v>14.030152766106408</v>
      </c>
      <c r="CZ28" s="89">
        <f t="shared" si="10"/>
        <v>9353968</v>
      </c>
      <c r="DA28" s="92">
        <f t="shared" si="10"/>
        <v>64.14117964906</v>
      </c>
      <c r="DB28" s="105">
        <v>813629</v>
      </c>
      <c r="DC28" s="92">
        <f t="shared" si="5"/>
        <v>5.57914286821219</v>
      </c>
      <c r="DD28" s="105">
        <v>8540339</v>
      </c>
      <c r="DE28" s="92">
        <f t="shared" si="6"/>
        <v>58.56203678084781</v>
      </c>
      <c r="DF28" s="108">
        <v>14583405</v>
      </c>
      <c r="DG28" s="164">
        <v>0</v>
      </c>
      <c r="DH28" s="165">
        <v>9164569</v>
      </c>
      <c r="DI28" s="166">
        <v>9637251</v>
      </c>
      <c r="DJ28" s="164"/>
      <c r="DK28" s="166">
        <v>3201979</v>
      </c>
      <c r="DL28" s="164">
        <v>11381426</v>
      </c>
      <c r="DM28" s="164">
        <v>0</v>
      </c>
      <c r="DN28" s="160">
        <f t="shared" si="1"/>
        <v>62.84</v>
      </c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pans="1:254" s="83" customFormat="1" ht="32.25" customHeight="1">
      <c r="A29" s="84" t="s">
        <v>35</v>
      </c>
      <c r="B29" s="79">
        <v>529084</v>
      </c>
      <c r="C29" s="79">
        <v>25494</v>
      </c>
      <c r="D29" s="79">
        <v>7633</v>
      </c>
      <c r="E29" s="79">
        <v>0</v>
      </c>
      <c r="F29" s="79">
        <v>0</v>
      </c>
      <c r="G29" s="79">
        <v>17861</v>
      </c>
      <c r="H29" s="79">
        <v>0</v>
      </c>
      <c r="I29" s="79">
        <v>460</v>
      </c>
      <c r="J29" s="79">
        <v>1280</v>
      </c>
      <c r="K29" s="79">
        <v>673</v>
      </c>
      <c r="L29" s="79">
        <v>38439</v>
      </c>
      <c r="M29" s="79">
        <v>0</v>
      </c>
      <c r="N29" s="79">
        <v>0</v>
      </c>
      <c r="O29" s="79">
        <v>3439</v>
      </c>
      <c r="P29" s="79">
        <v>479</v>
      </c>
      <c r="Q29" s="79">
        <v>0</v>
      </c>
      <c r="R29" s="79">
        <v>0</v>
      </c>
      <c r="S29" s="79">
        <v>1441438</v>
      </c>
      <c r="T29" s="79">
        <v>1298248</v>
      </c>
      <c r="U29" s="79">
        <v>102424</v>
      </c>
      <c r="V29" s="79">
        <v>40766</v>
      </c>
      <c r="W29" s="79">
        <v>0</v>
      </c>
      <c r="X29" s="79">
        <v>6684</v>
      </c>
      <c r="Y29" s="79">
        <v>512</v>
      </c>
      <c r="Z29" s="85">
        <v>23170</v>
      </c>
      <c r="AA29" s="79">
        <v>1276</v>
      </c>
      <c r="AB29" s="79">
        <v>1276</v>
      </c>
      <c r="AC29" s="79">
        <v>0</v>
      </c>
      <c r="AD29" s="79">
        <v>0</v>
      </c>
      <c r="AE29" s="79">
        <v>16712</v>
      </c>
      <c r="AF29" s="79">
        <v>5182</v>
      </c>
      <c r="AG29" s="79">
        <v>8575</v>
      </c>
      <c r="AH29" s="79">
        <v>591</v>
      </c>
      <c r="AI29" s="79">
        <v>7984</v>
      </c>
      <c r="AJ29" s="79">
        <v>204432</v>
      </c>
      <c r="AK29" s="79">
        <v>0</v>
      </c>
      <c r="AL29" s="79">
        <v>16802</v>
      </c>
      <c r="AM29" s="79">
        <v>17867</v>
      </c>
      <c r="AN29" s="79">
        <v>39510</v>
      </c>
      <c r="AO29" s="79">
        <v>23922</v>
      </c>
      <c r="AP29" s="79">
        <v>0</v>
      </c>
      <c r="AQ29" s="79">
        <v>172</v>
      </c>
      <c r="AR29" s="79">
        <v>0</v>
      </c>
      <c r="AS29" s="79">
        <v>56072</v>
      </c>
      <c r="AT29" s="79">
        <v>0</v>
      </c>
      <c r="AU29" s="79">
        <v>0</v>
      </c>
      <c r="AV29" s="79">
        <v>0</v>
      </c>
      <c r="AW29" s="79">
        <v>37313</v>
      </c>
      <c r="AX29" s="79">
        <v>0</v>
      </c>
      <c r="AY29" s="85">
        <v>170729</v>
      </c>
      <c r="AZ29" s="79">
        <v>114037</v>
      </c>
      <c r="BA29" s="79">
        <v>8364</v>
      </c>
      <c r="BB29" s="79">
        <v>8933</v>
      </c>
      <c r="BC29" s="79">
        <v>8985</v>
      </c>
      <c r="BD29" s="79">
        <v>20017</v>
      </c>
      <c r="BE29" s="79">
        <v>0</v>
      </c>
      <c r="BF29" s="79">
        <v>4285</v>
      </c>
      <c r="BG29" s="79">
        <v>0</v>
      </c>
      <c r="BH29" s="79">
        <v>0</v>
      </c>
      <c r="BI29" s="79">
        <v>4285</v>
      </c>
      <c r="BJ29" s="79">
        <v>6241</v>
      </c>
      <c r="BK29" s="79">
        <v>0</v>
      </c>
      <c r="BL29" s="79">
        <v>57212</v>
      </c>
      <c r="BM29" s="79">
        <v>56692</v>
      </c>
      <c r="BN29" s="79">
        <v>2644</v>
      </c>
      <c r="BO29" s="79">
        <v>0</v>
      </c>
      <c r="BP29" s="79">
        <v>54048</v>
      </c>
      <c r="BQ29" s="79">
        <v>4486</v>
      </c>
      <c r="BR29" s="79">
        <v>4481</v>
      </c>
      <c r="BS29" s="79">
        <v>5</v>
      </c>
      <c r="BT29" s="79">
        <v>0</v>
      </c>
      <c r="BU29" s="79">
        <v>0</v>
      </c>
      <c r="BV29" s="79">
        <v>5</v>
      </c>
      <c r="BW29" s="79">
        <v>1510</v>
      </c>
      <c r="BX29" s="79">
        <v>322558</v>
      </c>
      <c r="BY29" s="79">
        <v>275654</v>
      </c>
      <c r="BZ29" s="79">
        <v>263814</v>
      </c>
      <c r="CA29" s="79">
        <v>11840</v>
      </c>
      <c r="CB29" s="79">
        <v>68439</v>
      </c>
      <c r="CC29" s="79">
        <v>2446</v>
      </c>
      <c r="CD29" s="79">
        <v>105</v>
      </c>
      <c r="CE29" s="79">
        <v>0</v>
      </c>
      <c r="CF29" s="79">
        <v>10000</v>
      </c>
      <c r="CG29" s="79">
        <v>0</v>
      </c>
      <c r="CH29" s="79">
        <v>0</v>
      </c>
      <c r="CI29" s="79">
        <v>0</v>
      </c>
      <c r="CJ29" s="79">
        <v>0</v>
      </c>
      <c r="CK29" s="79">
        <v>55888</v>
      </c>
      <c r="CL29" s="79">
        <v>0</v>
      </c>
      <c r="CM29" s="79">
        <v>0</v>
      </c>
      <c r="CN29" s="79">
        <v>55888</v>
      </c>
      <c r="CO29" s="79">
        <v>372200</v>
      </c>
      <c r="CP29" s="79">
        <v>0</v>
      </c>
      <c r="CQ29" s="79">
        <v>0</v>
      </c>
      <c r="CR29" s="79">
        <v>111600</v>
      </c>
      <c r="CS29" s="86">
        <v>3499223</v>
      </c>
      <c r="CT29" s="79">
        <f t="shared" si="9"/>
        <v>1395786</v>
      </c>
      <c r="CU29" s="87">
        <f t="shared" si="9"/>
        <v>39.88845523706263</v>
      </c>
      <c r="CV29" s="79">
        <v>649488</v>
      </c>
      <c r="CW29" s="87">
        <f t="shared" si="2"/>
        <v>18.56092052435641</v>
      </c>
      <c r="CX29" s="79">
        <v>746298</v>
      </c>
      <c r="CY29" s="87">
        <f t="shared" si="3"/>
        <v>21.32753471270622</v>
      </c>
      <c r="CZ29" s="79">
        <f t="shared" si="10"/>
        <v>2103437</v>
      </c>
      <c r="DA29" s="87">
        <f t="shared" si="10"/>
        <v>60.11154476293737</v>
      </c>
      <c r="DB29" s="79">
        <v>200079</v>
      </c>
      <c r="DC29" s="87">
        <f t="shared" si="5"/>
        <v>5.717812211453801</v>
      </c>
      <c r="DD29" s="79">
        <v>1903358</v>
      </c>
      <c r="DE29" s="87">
        <f t="shared" si="6"/>
        <v>54.39373255148357</v>
      </c>
      <c r="DF29" s="81">
        <v>3499223</v>
      </c>
      <c r="DG29" s="160">
        <v>0</v>
      </c>
      <c r="DH29" s="161">
        <v>2040786</v>
      </c>
      <c r="DI29" s="163">
        <v>2152386</v>
      </c>
      <c r="DJ29" s="160"/>
      <c r="DK29" s="163">
        <v>1240160</v>
      </c>
      <c r="DL29" s="160">
        <v>2259063</v>
      </c>
      <c r="DM29" s="160">
        <v>0</v>
      </c>
      <c r="DN29" s="160">
        <f t="shared" si="1"/>
        <v>58.32</v>
      </c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</row>
    <row r="30" spans="1:254" s="83" customFormat="1" ht="32.25" customHeight="1">
      <c r="A30" s="84" t="s">
        <v>36</v>
      </c>
      <c r="B30" s="79">
        <v>609559</v>
      </c>
      <c r="C30" s="79">
        <v>84207</v>
      </c>
      <c r="D30" s="79">
        <v>25214</v>
      </c>
      <c r="E30" s="79">
        <v>0</v>
      </c>
      <c r="F30" s="79">
        <v>0</v>
      </c>
      <c r="G30" s="79">
        <v>58993</v>
      </c>
      <c r="H30" s="79">
        <v>0</v>
      </c>
      <c r="I30" s="79">
        <v>978</v>
      </c>
      <c r="J30" s="79">
        <v>2713</v>
      </c>
      <c r="K30" s="79">
        <v>1428</v>
      </c>
      <c r="L30" s="79">
        <v>74450</v>
      </c>
      <c r="M30" s="79">
        <v>0</v>
      </c>
      <c r="N30" s="79">
        <v>0</v>
      </c>
      <c r="O30" s="79">
        <v>11319</v>
      </c>
      <c r="P30" s="79">
        <v>668</v>
      </c>
      <c r="Q30" s="79">
        <v>0</v>
      </c>
      <c r="R30" s="79">
        <v>0</v>
      </c>
      <c r="S30" s="79">
        <v>3064105</v>
      </c>
      <c r="T30" s="79">
        <v>2555977</v>
      </c>
      <c r="U30" s="79">
        <v>416436</v>
      </c>
      <c r="V30" s="79">
        <v>91692</v>
      </c>
      <c r="W30" s="79">
        <v>868</v>
      </c>
      <c r="X30" s="79">
        <v>6938</v>
      </c>
      <c r="Y30" s="79">
        <v>762</v>
      </c>
      <c r="Z30" s="85">
        <v>159020</v>
      </c>
      <c r="AA30" s="79">
        <v>0</v>
      </c>
      <c r="AB30" s="79">
        <v>0</v>
      </c>
      <c r="AC30" s="79">
        <v>0</v>
      </c>
      <c r="AD30" s="79">
        <v>23165</v>
      </c>
      <c r="AE30" s="79">
        <v>37856</v>
      </c>
      <c r="AF30" s="79">
        <v>97999</v>
      </c>
      <c r="AG30" s="79">
        <v>8866</v>
      </c>
      <c r="AH30" s="79">
        <v>2697</v>
      </c>
      <c r="AI30" s="79">
        <v>6169</v>
      </c>
      <c r="AJ30" s="79">
        <v>940294</v>
      </c>
      <c r="AK30" s="79">
        <v>0</v>
      </c>
      <c r="AL30" s="79">
        <v>1309</v>
      </c>
      <c r="AM30" s="79">
        <v>58428</v>
      </c>
      <c r="AN30" s="79">
        <v>51399</v>
      </c>
      <c r="AO30" s="79">
        <v>493504</v>
      </c>
      <c r="AP30" s="79">
        <v>0</v>
      </c>
      <c r="AQ30" s="79">
        <v>190</v>
      </c>
      <c r="AR30" s="79">
        <v>0</v>
      </c>
      <c r="AS30" s="79">
        <v>253115</v>
      </c>
      <c r="AT30" s="79">
        <v>0</v>
      </c>
      <c r="AU30" s="79">
        <v>0</v>
      </c>
      <c r="AV30" s="79">
        <v>0</v>
      </c>
      <c r="AW30" s="79">
        <v>76010</v>
      </c>
      <c r="AX30" s="79">
        <v>0</v>
      </c>
      <c r="AY30" s="85">
        <v>649894</v>
      </c>
      <c r="AZ30" s="79">
        <v>491003</v>
      </c>
      <c r="BA30" s="79">
        <v>655</v>
      </c>
      <c r="BB30" s="79">
        <v>29123</v>
      </c>
      <c r="BC30" s="79">
        <v>11273</v>
      </c>
      <c r="BD30" s="79">
        <v>207819</v>
      </c>
      <c r="BE30" s="79">
        <v>1270</v>
      </c>
      <c r="BF30" s="79">
        <v>14291</v>
      </c>
      <c r="BG30" s="79">
        <v>0</v>
      </c>
      <c r="BH30" s="79">
        <v>0</v>
      </c>
      <c r="BI30" s="79">
        <v>14291</v>
      </c>
      <c r="BJ30" s="79">
        <v>35085</v>
      </c>
      <c r="BK30" s="79">
        <v>0</v>
      </c>
      <c r="BL30" s="79">
        <v>191487</v>
      </c>
      <c r="BM30" s="79">
        <v>158891</v>
      </c>
      <c r="BN30" s="79">
        <v>3792</v>
      </c>
      <c r="BO30" s="79">
        <v>0</v>
      </c>
      <c r="BP30" s="79">
        <v>155099</v>
      </c>
      <c r="BQ30" s="79">
        <v>25367</v>
      </c>
      <c r="BR30" s="79">
        <v>10345</v>
      </c>
      <c r="BS30" s="79">
        <v>15022</v>
      </c>
      <c r="BT30" s="79">
        <v>347</v>
      </c>
      <c r="BU30" s="79">
        <v>0</v>
      </c>
      <c r="BV30" s="79">
        <v>14675</v>
      </c>
      <c r="BW30" s="79">
        <v>1416</v>
      </c>
      <c r="BX30" s="79">
        <v>773717</v>
      </c>
      <c r="BY30" s="79">
        <v>181252</v>
      </c>
      <c r="BZ30" s="79">
        <v>150358</v>
      </c>
      <c r="CA30" s="79">
        <v>30894</v>
      </c>
      <c r="CB30" s="79">
        <v>84785</v>
      </c>
      <c r="CC30" s="79">
        <v>54</v>
      </c>
      <c r="CD30" s="79">
        <v>141</v>
      </c>
      <c r="CE30" s="79">
        <v>0</v>
      </c>
      <c r="CF30" s="79">
        <v>25557</v>
      </c>
      <c r="CG30" s="79">
        <v>0</v>
      </c>
      <c r="CH30" s="79">
        <v>0</v>
      </c>
      <c r="CI30" s="79">
        <v>0</v>
      </c>
      <c r="CJ30" s="79">
        <v>0</v>
      </c>
      <c r="CK30" s="79">
        <v>59033</v>
      </c>
      <c r="CL30" s="79">
        <v>0</v>
      </c>
      <c r="CM30" s="79">
        <v>0</v>
      </c>
      <c r="CN30" s="79">
        <v>59033</v>
      </c>
      <c r="CO30" s="79">
        <v>894700</v>
      </c>
      <c r="CP30" s="79">
        <v>0</v>
      </c>
      <c r="CQ30" s="79">
        <v>0</v>
      </c>
      <c r="CR30" s="79">
        <v>189300</v>
      </c>
      <c r="CS30" s="86">
        <v>7576544</v>
      </c>
      <c r="CT30" s="79">
        <f t="shared" si="9"/>
        <v>3720523</v>
      </c>
      <c r="CU30" s="87">
        <f t="shared" si="9"/>
        <v>49.10580602448821</v>
      </c>
      <c r="CV30" s="79">
        <v>2131144</v>
      </c>
      <c r="CW30" s="87">
        <f t="shared" si="2"/>
        <v>28.128180869800268</v>
      </c>
      <c r="CX30" s="79">
        <v>1589379</v>
      </c>
      <c r="CY30" s="87">
        <f t="shared" si="3"/>
        <v>20.977625154687942</v>
      </c>
      <c r="CZ30" s="79">
        <f t="shared" si="10"/>
        <v>3856021</v>
      </c>
      <c r="DA30" s="87">
        <f t="shared" si="10"/>
        <v>50.89419397551179</v>
      </c>
      <c r="DB30" s="79">
        <v>507804</v>
      </c>
      <c r="DC30" s="87">
        <f t="shared" si="5"/>
        <v>6.702317045872102</v>
      </c>
      <c r="DD30" s="79">
        <v>3348217</v>
      </c>
      <c r="DE30" s="87">
        <f t="shared" si="6"/>
        <v>44.19187692963969</v>
      </c>
      <c r="DF30" s="81">
        <v>7576544</v>
      </c>
      <c r="DG30" s="160">
        <v>0</v>
      </c>
      <c r="DH30" s="161">
        <v>3849427</v>
      </c>
      <c r="DI30" s="163">
        <v>4038727</v>
      </c>
      <c r="DJ30" s="160"/>
      <c r="DK30" s="163">
        <v>1850920</v>
      </c>
      <c r="DL30" s="160">
        <v>5725624</v>
      </c>
      <c r="DM30" s="160">
        <v>0</v>
      </c>
      <c r="DN30" s="160">
        <f t="shared" si="1"/>
        <v>50.81</v>
      </c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</row>
    <row r="31" spans="1:254" s="83" customFormat="1" ht="32.25" customHeight="1">
      <c r="A31" s="84" t="s">
        <v>37</v>
      </c>
      <c r="B31" s="79">
        <v>623124</v>
      </c>
      <c r="C31" s="79">
        <v>23645</v>
      </c>
      <c r="D31" s="79">
        <v>7079</v>
      </c>
      <c r="E31" s="79">
        <v>0</v>
      </c>
      <c r="F31" s="79">
        <v>0</v>
      </c>
      <c r="G31" s="79">
        <v>16566</v>
      </c>
      <c r="H31" s="79">
        <v>0</v>
      </c>
      <c r="I31" s="79">
        <v>764</v>
      </c>
      <c r="J31" s="79">
        <v>2084</v>
      </c>
      <c r="K31" s="79">
        <v>1093</v>
      </c>
      <c r="L31" s="79">
        <v>44488</v>
      </c>
      <c r="M31" s="79">
        <v>5540</v>
      </c>
      <c r="N31" s="79">
        <v>0</v>
      </c>
      <c r="O31" s="79">
        <v>3192</v>
      </c>
      <c r="P31" s="79">
        <v>977</v>
      </c>
      <c r="Q31" s="79">
        <v>0</v>
      </c>
      <c r="R31" s="79">
        <v>0</v>
      </c>
      <c r="S31" s="79">
        <v>1420488</v>
      </c>
      <c r="T31" s="79">
        <v>1280809</v>
      </c>
      <c r="U31" s="79">
        <v>139679</v>
      </c>
      <c r="V31" s="79">
        <v>0</v>
      </c>
      <c r="W31" s="79">
        <v>570</v>
      </c>
      <c r="X31" s="79">
        <v>802</v>
      </c>
      <c r="Y31" s="79">
        <v>0</v>
      </c>
      <c r="Z31" s="85">
        <v>55438</v>
      </c>
      <c r="AA31" s="79">
        <v>0</v>
      </c>
      <c r="AB31" s="79">
        <v>0</v>
      </c>
      <c r="AC31" s="79">
        <v>0</v>
      </c>
      <c r="AD31" s="79">
        <v>9027</v>
      </c>
      <c r="AE31" s="79">
        <v>27712</v>
      </c>
      <c r="AF31" s="79">
        <v>18699</v>
      </c>
      <c r="AG31" s="79">
        <v>1866</v>
      </c>
      <c r="AH31" s="79">
        <v>854</v>
      </c>
      <c r="AI31" s="79">
        <v>1012</v>
      </c>
      <c r="AJ31" s="79">
        <v>509488</v>
      </c>
      <c r="AK31" s="79">
        <v>0</v>
      </c>
      <c r="AL31" s="79">
        <v>4355</v>
      </c>
      <c r="AM31" s="79">
        <v>21895</v>
      </c>
      <c r="AN31" s="79">
        <v>44782</v>
      </c>
      <c r="AO31" s="79">
        <v>190943</v>
      </c>
      <c r="AP31" s="79">
        <v>0</v>
      </c>
      <c r="AQ31" s="79">
        <v>194</v>
      </c>
      <c r="AR31" s="79">
        <v>0</v>
      </c>
      <c r="AS31" s="79">
        <v>78109</v>
      </c>
      <c r="AT31" s="79">
        <v>0</v>
      </c>
      <c r="AU31" s="79">
        <v>0</v>
      </c>
      <c r="AV31" s="79">
        <v>0</v>
      </c>
      <c r="AW31" s="79">
        <v>62532</v>
      </c>
      <c r="AX31" s="79">
        <v>0</v>
      </c>
      <c r="AY31" s="85">
        <v>295850</v>
      </c>
      <c r="AZ31" s="79">
        <v>248078</v>
      </c>
      <c r="BA31" s="79">
        <v>2178</v>
      </c>
      <c r="BB31" s="79">
        <v>11312</v>
      </c>
      <c r="BC31" s="79">
        <v>9846</v>
      </c>
      <c r="BD31" s="79">
        <v>90786</v>
      </c>
      <c r="BE31" s="79">
        <v>0</v>
      </c>
      <c r="BF31" s="79">
        <v>7034</v>
      </c>
      <c r="BG31" s="79">
        <v>0</v>
      </c>
      <c r="BH31" s="79">
        <v>0</v>
      </c>
      <c r="BI31" s="79">
        <v>7034</v>
      </c>
      <c r="BJ31" s="79">
        <v>16885</v>
      </c>
      <c r="BK31" s="79">
        <v>0</v>
      </c>
      <c r="BL31" s="79">
        <v>110037</v>
      </c>
      <c r="BM31" s="79">
        <v>47772</v>
      </c>
      <c r="BN31" s="79">
        <v>2150</v>
      </c>
      <c r="BO31" s="79">
        <v>0</v>
      </c>
      <c r="BP31" s="79">
        <v>45622</v>
      </c>
      <c r="BQ31" s="79">
        <v>11907</v>
      </c>
      <c r="BR31" s="79">
        <v>11693</v>
      </c>
      <c r="BS31" s="79">
        <v>214</v>
      </c>
      <c r="BT31" s="79">
        <v>0</v>
      </c>
      <c r="BU31" s="79">
        <v>0</v>
      </c>
      <c r="BV31" s="79">
        <v>214</v>
      </c>
      <c r="BW31" s="79">
        <v>1183</v>
      </c>
      <c r="BX31" s="79">
        <v>540886</v>
      </c>
      <c r="BY31" s="79">
        <v>199969</v>
      </c>
      <c r="BZ31" s="79">
        <v>182538</v>
      </c>
      <c r="CA31" s="79">
        <v>17431</v>
      </c>
      <c r="CB31" s="79">
        <v>48864</v>
      </c>
      <c r="CC31" s="79">
        <v>210</v>
      </c>
      <c r="CD31" s="79">
        <v>518</v>
      </c>
      <c r="CE31" s="79">
        <v>0</v>
      </c>
      <c r="CF31" s="79">
        <v>2600</v>
      </c>
      <c r="CG31" s="79">
        <v>0</v>
      </c>
      <c r="CH31" s="79">
        <v>0</v>
      </c>
      <c r="CI31" s="79">
        <v>0</v>
      </c>
      <c r="CJ31" s="79">
        <v>0</v>
      </c>
      <c r="CK31" s="79">
        <v>45536</v>
      </c>
      <c r="CL31" s="79">
        <v>0</v>
      </c>
      <c r="CM31" s="79">
        <v>0</v>
      </c>
      <c r="CN31" s="79">
        <v>45536</v>
      </c>
      <c r="CO31" s="79">
        <v>783848</v>
      </c>
      <c r="CP31" s="79">
        <v>0</v>
      </c>
      <c r="CQ31" s="79">
        <v>0</v>
      </c>
      <c r="CR31" s="79">
        <v>130148</v>
      </c>
      <c r="CS31" s="86">
        <v>4576066</v>
      </c>
      <c r="CT31" s="79">
        <f t="shared" si="9"/>
        <v>2296399</v>
      </c>
      <c r="CU31" s="87">
        <f t="shared" si="9"/>
        <v>50.18282078973512</v>
      </c>
      <c r="CV31" s="79">
        <v>1232978</v>
      </c>
      <c r="CW31" s="87">
        <f t="shared" si="2"/>
        <v>26.94406068443943</v>
      </c>
      <c r="CX31" s="79">
        <v>1063421</v>
      </c>
      <c r="CY31" s="87">
        <f t="shared" si="3"/>
        <v>23.238760105295682</v>
      </c>
      <c r="CZ31" s="79">
        <f t="shared" si="10"/>
        <v>2279667</v>
      </c>
      <c r="DA31" s="87">
        <f t="shared" si="10"/>
        <v>49.81717921026488</v>
      </c>
      <c r="DB31" s="79">
        <v>280374</v>
      </c>
      <c r="DC31" s="87">
        <f t="shared" si="5"/>
        <v>6.12696582610478</v>
      </c>
      <c r="DD31" s="79">
        <v>1999293</v>
      </c>
      <c r="DE31" s="87">
        <f t="shared" si="6"/>
        <v>43.6902133841601</v>
      </c>
      <c r="DF31" s="81">
        <v>4576066</v>
      </c>
      <c r="DG31" s="160">
        <v>0</v>
      </c>
      <c r="DH31" s="161">
        <v>2125395</v>
      </c>
      <c r="DI31" s="163">
        <v>2255543</v>
      </c>
      <c r="DJ31" s="160"/>
      <c r="DK31" s="163">
        <v>1484039</v>
      </c>
      <c r="DL31" s="160">
        <v>3092027</v>
      </c>
      <c r="DM31" s="160">
        <v>0</v>
      </c>
      <c r="DN31" s="160">
        <f t="shared" si="1"/>
        <v>46.45</v>
      </c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</row>
    <row r="32" spans="1:254" s="83" customFormat="1" ht="32.25" customHeight="1">
      <c r="A32" s="84" t="s">
        <v>38</v>
      </c>
      <c r="B32" s="79">
        <v>1907066</v>
      </c>
      <c r="C32" s="79">
        <v>79767</v>
      </c>
      <c r="D32" s="79">
        <v>23885</v>
      </c>
      <c r="E32" s="79">
        <v>0</v>
      </c>
      <c r="F32" s="79">
        <v>0</v>
      </c>
      <c r="G32" s="79">
        <v>55882</v>
      </c>
      <c r="H32" s="79">
        <v>0</v>
      </c>
      <c r="I32" s="79">
        <v>2790</v>
      </c>
      <c r="J32" s="79">
        <v>7765</v>
      </c>
      <c r="K32" s="79">
        <v>4079</v>
      </c>
      <c r="L32" s="79">
        <v>168558</v>
      </c>
      <c r="M32" s="79">
        <v>20971</v>
      </c>
      <c r="N32" s="79">
        <v>0</v>
      </c>
      <c r="O32" s="79">
        <v>10768</v>
      </c>
      <c r="P32" s="79">
        <v>2897</v>
      </c>
      <c r="Q32" s="79">
        <v>0</v>
      </c>
      <c r="R32" s="79">
        <v>0</v>
      </c>
      <c r="S32" s="79">
        <v>3081788</v>
      </c>
      <c r="T32" s="79">
        <v>2607617</v>
      </c>
      <c r="U32" s="79">
        <v>437173</v>
      </c>
      <c r="V32" s="79">
        <v>36998</v>
      </c>
      <c r="W32" s="79">
        <v>2262</v>
      </c>
      <c r="X32" s="79">
        <v>9233</v>
      </c>
      <c r="Y32" s="79">
        <v>439</v>
      </c>
      <c r="Z32" s="85">
        <v>138461</v>
      </c>
      <c r="AA32" s="79">
        <v>18426</v>
      </c>
      <c r="AB32" s="79">
        <v>18426</v>
      </c>
      <c r="AC32" s="79">
        <v>0</v>
      </c>
      <c r="AD32" s="79">
        <v>30481</v>
      </c>
      <c r="AE32" s="79">
        <v>71485</v>
      </c>
      <c r="AF32" s="79">
        <v>18069</v>
      </c>
      <c r="AG32" s="79">
        <v>18454</v>
      </c>
      <c r="AH32" s="79">
        <v>4158</v>
      </c>
      <c r="AI32" s="79">
        <v>14296</v>
      </c>
      <c r="AJ32" s="79">
        <v>682456</v>
      </c>
      <c r="AK32" s="79">
        <v>0</v>
      </c>
      <c r="AL32" s="79">
        <v>0</v>
      </c>
      <c r="AM32" s="79">
        <v>79563</v>
      </c>
      <c r="AN32" s="79">
        <v>159087</v>
      </c>
      <c r="AO32" s="79">
        <v>146697</v>
      </c>
      <c r="AP32" s="79">
        <v>0</v>
      </c>
      <c r="AQ32" s="79">
        <v>3697</v>
      </c>
      <c r="AR32" s="79">
        <v>0</v>
      </c>
      <c r="AS32" s="79">
        <v>171724</v>
      </c>
      <c r="AT32" s="79">
        <v>0</v>
      </c>
      <c r="AU32" s="79">
        <v>0</v>
      </c>
      <c r="AV32" s="79">
        <v>0</v>
      </c>
      <c r="AW32" s="79">
        <v>101531</v>
      </c>
      <c r="AX32" s="79">
        <v>0</v>
      </c>
      <c r="AY32" s="85">
        <v>689253</v>
      </c>
      <c r="AZ32" s="79">
        <v>544443</v>
      </c>
      <c r="BA32" s="79">
        <v>0</v>
      </c>
      <c r="BB32" s="79">
        <v>44117</v>
      </c>
      <c r="BC32" s="79">
        <v>34966</v>
      </c>
      <c r="BD32" s="79">
        <v>39797</v>
      </c>
      <c r="BE32" s="79">
        <v>9017</v>
      </c>
      <c r="BF32" s="79">
        <v>13725</v>
      </c>
      <c r="BG32" s="79">
        <v>0</v>
      </c>
      <c r="BH32" s="79">
        <v>0</v>
      </c>
      <c r="BI32" s="79">
        <v>13725</v>
      </c>
      <c r="BJ32" s="79">
        <v>28269</v>
      </c>
      <c r="BK32" s="79">
        <v>0</v>
      </c>
      <c r="BL32" s="79">
        <v>374552</v>
      </c>
      <c r="BM32" s="79">
        <v>144810</v>
      </c>
      <c r="BN32" s="79">
        <v>7546</v>
      </c>
      <c r="BO32" s="79">
        <v>0</v>
      </c>
      <c r="BP32" s="79">
        <v>137264</v>
      </c>
      <c r="BQ32" s="79">
        <v>22755</v>
      </c>
      <c r="BR32" s="79">
        <v>7431</v>
      </c>
      <c r="BS32" s="79">
        <v>15324</v>
      </c>
      <c r="BT32" s="79">
        <v>920</v>
      </c>
      <c r="BU32" s="79">
        <v>0</v>
      </c>
      <c r="BV32" s="79">
        <v>14404</v>
      </c>
      <c r="BW32" s="79">
        <v>13719</v>
      </c>
      <c r="BX32" s="79">
        <v>776337</v>
      </c>
      <c r="BY32" s="79">
        <v>761751</v>
      </c>
      <c r="BZ32" s="79">
        <v>259790</v>
      </c>
      <c r="CA32" s="79">
        <v>501961</v>
      </c>
      <c r="CB32" s="79">
        <v>251537</v>
      </c>
      <c r="CC32" s="79">
        <v>32427</v>
      </c>
      <c r="CD32" s="79">
        <v>234</v>
      </c>
      <c r="CE32" s="79">
        <v>0</v>
      </c>
      <c r="CF32" s="79">
        <v>136392</v>
      </c>
      <c r="CG32" s="79">
        <v>0</v>
      </c>
      <c r="CH32" s="79">
        <v>0</v>
      </c>
      <c r="CI32" s="79">
        <v>0</v>
      </c>
      <c r="CJ32" s="79">
        <v>0</v>
      </c>
      <c r="CK32" s="79">
        <v>82484</v>
      </c>
      <c r="CL32" s="79">
        <v>0</v>
      </c>
      <c r="CM32" s="79">
        <v>0</v>
      </c>
      <c r="CN32" s="79">
        <v>82484</v>
      </c>
      <c r="CO32" s="79">
        <v>776800</v>
      </c>
      <c r="CP32" s="79">
        <v>0</v>
      </c>
      <c r="CQ32" s="79">
        <v>0</v>
      </c>
      <c r="CR32" s="79">
        <v>327400</v>
      </c>
      <c r="CS32" s="86">
        <v>9429467</v>
      </c>
      <c r="CT32" s="79">
        <f t="shared" si="9"/>
        <v>3817850</v>
      </c>
      <c r="CU32" s="87">
        <f t="shared" si="9"/>
        <v>40.488502690555045</v>
      </c>
      <c r="CV32" s="79">
        <v>2110766</v>
      </c>
      <c r="CW32" s="87">
        <f t="shared" si="2"/>
        <v>22.3847859057145</v>
      </c>
      <c r="CX32" s="79">
        <v>1707084</v>
      </c>
      <c r="CY32" s="87">
        <f t="shared" si="3"/>
        <v>18.103716784840543</v>
      </c>
      <c r="CZ32" s="79">
        <f t="shared" si="10"/>
        <v>5611617</v>
      </c>
      <c r="DA32" s="87">
        <f t="shared" si="10"/>
        <v>59.51149730944496</v>
      </c>
      <c r="DB32" s="79">
        <v>756798</v>
      </c>
      <c r="DC32" s="87">
        <f t="shared" si="5"/>
        <v>8.025883117253606</v>
      </c>
      <c r="DD32" s="79">
        <v>4854819</v>
      </c>
      <c r="DE32" s="87">
        <f t="shared" si="6"/>
        <v>51.485614192191356</v>
      </c>
      <c r="DF32" s="81">
        <v>9429467</v>
      </c>
      <c r="DG32" s="160">
        <v>0</v>
      </c>
      <c r="DH32" s="161">
        <v>5286449</v>
      </c>
      <c r="DI32" s="163">
        <v>5613849</v>
      </c>
      <c r="DJ32" s="160"/>
      <c r="DK32" s="163">
        <v>3899313</v>
      </c>
      <c r="DL32" s="160">
        <v>5530154</v>
      </c>
      <c r="DM32" s="160">
        <v>0</v>
      </c>
      <c r="DN32" s="160">
        <f t="shared" si="1"/>
        <v>56.06</v>
      </c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254" s="109" customFormat="1" ht="32.25" customHeight="1">
      <c r="A33" s="104" t="s">
        <v>39</v>
      </c>
      <c r="B33" s="105">
        <v>1607249</v>
      </c>
      <c r="C33" s="105">
        <v>102349</v>
      </c>
      <c r="D33" s="105">
        <v>30646</v>
      </c>
      <c r="E33" s="105">
        <v>0</v>
      </c>
      <c r="F33" s="105">
        <v>0</v>
      </c>
      <c r="G33" s="105">
        <v>71703</v>
      </c>
      <c r="H33" s="105">
        <v>0</v>
      </c>
      <c r="I33" s="105">
        <v>3119</v>
      </c>
      <c r="J33" s="105">
        <v>8759</v>
      </c>
      <c r="K33" s="105">
        <v>4611</v>
      </c>
      <c r="L33" s="105">
        <v>180513</v>
      </c>
      <c r="M33" s="105">
        <v>0</v>
      </c>
      <c r="N33" s="105">
        <v>0</v>
      </c>
      <c r="O33" s="105">
        <v>13766</v>
      </c>
      <c r="P33" s="105">
        <v>4578</v>
      </c>
      <c r="Q33" s="105">
        <v>0</v>
      </c>
      <c r="R33" s="105">
        <v>0</v>
      </c>
      <c r="S33" s="105">
        <v>2731350</v>
      </c>
      <c r="T33" s="105">
        <v>2516318</v>
      </c>
      <c r="U33" s="105">
        <v>187648</v>
      </c>
      <c r="V33" s="105">
        <v>27384</v>
      </c>
      <c r="W33" s="105">
        <v>2169</v>
      </c>
      <c r="X33" s="105">
        <v>24391</v>
      </c>
      <c r="Y33" s="105">
        <v>12124</v>
      </c>
      <c r="Z33" s="106">
        <v>105253</v>
      </c>
      <c r="AA33" s="105">
        <v>391</v>
      </c>
      <c r="AB33" s="105">
        <v>391</v>
      </c>
      <c r="AC33" s="105">
        <v>0</v>
      </c>
      <c r="AD33" s="105">
        <v>18934</v>
      </c>
      <c r="AE33" s="105">
        <v>62852</v>
      </c>
      <c r="AF33" s="105">
        <v>23076</v>
      </c>
      <c r="AG33" s="105">
        <v>23739</v>
      </c>
      <c r="AH33" s="105">
        <v>4330</v>
      </c>
      <c r="AI33" s="105">
        <v>19409</v>
      </c>
      <c r="AJ33" s="105">
        <v>708387</v>
      </c>
      <c r="AK33" s="105">
        <v>0</v>
      </c>
      <c r="AL33" s="105">
        <v>5937</v>
      </c>
      <c r="AM33" s="105">
        <v>108013</v>
      </c>
      <c r="AN33" s="105">
        <v>171682</v>
      </c>
      <c r="AO33" s="105">
        <v>42521</v>
      </c>
      <c r="AP33" s="105">
        <v>0</v>
      </c>
      <c r="AQ33" s="105">
        <v>4895</v>
      </c>
      <c r="AR33" s="105">
        <v>0</v>
      </c>
      <c r="AS33" s="105">
        <v>141807</v>
      </c>
      <c r="AT33" s="105">
        <v>0</v>
      </c>
      <c r="AU33" s="105">
        <v>0</v>
      </c>
      <c r="AV33" s="105">
        <v>0</v>
      </c>
      <c r="AW33" s="105">
        <v>171216</v>
      </c>
      <c r="AX33" s="105">
        <v>0</v>
      </c>
      <c r="AY33" s="106">
        <v>1062701</v>
      </c>
      <c r="AZ33" s="105">
        <v>814459</v>
      </c>
      <c r="BA33" s="105">
        <v>2968</v>
      </c>
      <c r="BB33" s="105">
        <v>52360</v>
      </c>
      <c r="BC33" s="105">
        <v>38281</v>
      </c>
      <c r="BD33" s="105">
        <v>103849</v>
      </c>
      <c r="BE33" s="105">
        <v>264206</v>
      </c>
      <c r="BF33" s="105">
        <v>14438</v>
      </c>
      <c r="BG33" s="105">
        <v>0</v>
      </c>
      <c r="BH33" s="105">
        <v>0</v>
      </c>
      <c r="BI33" s="105">
        <v>14438</v>
      </c>
      <c r="BJ33" s="105">
        <v>22605</v>
      </c>
      <c r="BK33" s="105">
        <v>0</v>
      </c>
      <c r="BL33" s="105">
        <v>315752</v>
      </c>
      <c r="BM33" s="105">
        <v>248242</v>
      </c>
      <c r="BN33" s="105">
        <v>51574</v>
      </c>
      <c r="BO33" s="105">
        <v>0</v>
      </c>
      <c r="BP33" s="105">
        <v>196668</v>
      </c>
      <c r="BQ33" s="105">
        <v>19580</v>
      </c>
      <c r="BR33" s="105">
        <v>4772</v>
      </c>
      <c r="BS33" s="105">
        <v>14808</v>
      </c>
      <c r="BT33" s="105">
        <v>14770</v>
      </c>
      <c r="BU33" s="105">
        <v>0</v>
      </c>
      <c r="BV33" s="105">
        <v>38</v>
      </c>
      <c r="BW33" s="105">
        <v>9905</v>
      </c>
      <c r="BX33" s="105">
        <v>179102</v>
      </c>
      <c r="BY33" s="105">
        <v>168826</v>
      </c>
      <c r="BZ33" s="105">
        <v>138507</v>
      </c>
      <c r="CA33" s="105">
        <v>30319</v>
      </c>
      <c r="CB33" s="105">
        <v>296987</v>
      </c>
      <c r="CC33" s="105">
        <v>828</v>
      </c>
      <c r="CD33" s="105">
        <v>143</v>
      </c>
      <c r="CE33" s="105">
        <v>0</v>
      </c>
      <c r="CF33" s="105">
        <v>46021</v>
      </c>
      <c r="CG33" s="105">
        <v>0</v>
      </c>
      <c r="CH33" s="105">
        <v>0</v>
      </c>
      <c r="CI33" s="105">
        <v>0</v>
      </c>
      <c r="CJ33" s="105">
        <v>0</v>
      </c>
      <c r="CK33" s="105">
        <v>249995</v>
      </c>
      <c r="CL33" s="105">
        <v>0</v>
      </c>
      <c r="CM33" s="105">
        <v>0</v>
      </c>
      <c r="CN33" s="105">
        <v>249995</v>
      </c>
      <c r="CO33" s="105">
        <v>1073257</v>
      </c>
      <c r="CP33" s="105">
        <v>0</v>
      </c>
      <c r="CQ33" s="105">
        <v>0</v>
      </c>
      <c r="CR33" s="105">
        <v>284857</v>
      </c>
      <c r="CS33" s="107">
        <v>8330591</v>
      </c>
      <c r="CT33" s="89">
        <f t="shared" si="9"/>
        <v>2966433</v>
      </c>
      <c r="CU33" s="92">
        <f t="shared" si="9"/>
        <v>35.608914181478845</v>
      </c>
      <c r="CV33" s="105">
        <v>1998681</v>
      </c>
      <c r="CW33" s="92">
        <f t="shared" si="2"/>
        <v>23.992067309510215</v>
      </c>
      <c r="CX33" s="105">
        <v>967752</v>
      </c>
      <c r="CY33" s="92">
        <f t="shared" si="3"/>
        <v>11.616846871968628</v>
      </c>
      <c r="CZ33" s="89">
        <f t="shared" si="10"/>
        <v>5364158</v>
      </c>
      <c r="DA33" s="92">
        <f t="shared" si="10"/>
        <v>64.39108581852116</v>
      </c>
      <c r="DB33" s="105">
        <v>905052</v>
      </c>
      <c r="DC33" s="92">
        <f t="shared" si="5"/>
        <v>10.864199190669666</v>
      </c>
      <c r="DD33" s="105">
        <v>4459106</v>
      </c>
      <c r="DE33" s="92">
        <f t="shared" si="6"/>
        <v>53.52688662785149</v>
      </c>
      <c r="DF33" s="108">
        <v>8330591</v>
      </c>
      <c r="DG33" s="164">
        <v>0</v>
      </c>
      <c r="DH33" s="165">
        <v>4656294</v>
      </c>
      <c r="DI33" s="166">
        <v>4941151</v>
      </c>
      <c r="DJ33" s="164"/>
      <c r="DK33" s="166">
        <v>2435032</v>
      </c>
      <c r="DL33" s="164">
        <v>5895559</v>
      </c>
      <c r="DM33" s="164">
        <v>0</v>
      </c>
      <c r="DN33" s="160">
        <f t="shared" si="1"/>
        <v>55.89</v>
      </c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pans="1:254" s="83" customFormat="1" ht="32.25" customHeight="1">
      <c r="A34" s="84" t="s">
        <v>40</v>
      </c>
      <c r="B34" s="79">
        <v>367266</v>
      </c>
      <c r="C34" s="79">
        <v>24108</v>
      </c>
      <c r="D34" s="79">
        <v>7219</v>
      </c>
      <c r="E34" s="79">
        <v>0</v>
      </c>
      <c r="F34" s="79">
        <v>0</v>
      </c>
      <c r="G34" s="79">
        <v>16889</v>
      </c>
      <c r="H34" s="79">
        <v>0</v>
      </c>
      <c r="I34" s="79">
        <v>641</v>
      </c>
      <c r="J34" s="79">
        <v>1802</v>
      </c>
      <c r="K34" s="79">
        <v>949</v>
      </c>
      <c r="L34" s="79">
        <v>30955</v>
      </c>
      <c r="M34" s="79">
        <v>0</v>
      </c>
      <c r="N34" s="79">
        <v>0</v>
      </c>
      <c r="O34" s="79">
        <v>3250</v>
      </c>
      <c r="P34" s="79">
        <v>974</v>
      </c>
      <c r="Q34" s="79">
        <v>0</v>
      </c>
      <c r="R34" s="79">
        <v>0</v>
      </c>
      <c r="S34" s="79">
        <v>1084171</v>
      </c>
      <c r="T34" s="79">
        <v>979441</v>
      </c>
      <c r="U34" s="79">
        <v>89168</v>
      </c>
      <c r="V34" s="79">
        <v>15562</v>
      </c>
      <c r="W34" s="79">
        <v>593</v>
      </c>
      <c r="X34" s="79">
        <v>16783</v>
      </c>
      <c r="Y34" s="79">
        <v>14167</v>
      </c>
      <c r="Z34" s="85">
        <v>17278</v>
      </c>
      <c r="AA34" s="79">
        <v>2842</v>
      </c>
      <c r="AB34" s="79">
        <v>2842</v>
      </c>
      <c r="AC34" s="79">
        <v>0</v>
      </c>
      <c r="AD34" s="79">
        <v>5389</v>
      </c>
      <c r="AE34" s="79">
        <v>6397</v>
      </c>
      <c r="AF34" s="79">
        <v>2650</v>
      </c>
      <c r="AG34" s="79">
        <v>1796</v>
      </c>
      <c r="AH34" s="79">
        <v>842</v>
      </c>
      <c r="AI34" s="79">
        <v>954</v>
      </c>
      <c r="AJ34" s="79">
        <v>401289</v>
      </c>
      <c r="AK34" s="79">
        <v>0</v>
      </c>
      <c r="AL34" s="79">
        <v>1102</v>
      </c>
      <c r="AM34" s="79">
        <v>19360</v>
      </c>
      <c r="AN34" s="79">
        <v>38278</v>
      </c>
      <c r="AO34" s="79">
        <v>309387</v>
      </c>
      <c r="AP34" s="79">
        <v>0</v>
      </c>
      <c r="AQ34" s="79">
        <v>195</v>
      </c>
      <c r="AR34" s="79">
        <v>0</v>
      </c>
      <c r="AS34" s="79">
        <v>3510</v>
      </c>
      <c r="AT34" s="79">
        <v>0</v>
      </c>
      <c r="AU34" s="79">
        <v>0</v>
      </c>
      <c r="AV34" s="79">
        <v>0</v>
      </c>
      <c r="AW34" s="79">
        <v>29457</v>
      </c>
      <c r="AX34" s="79">
        <v>0</v>
      </c>
      <c r="AY34" s="85">
        <v>141058</v>
      </c>
      <c r="AZ34" s="79">
        <v>88239</v>
      </c>
      <c r="BA34" s="79">
        <v>599</v>
      </c>
      <c r="BB34" s="79">
        <v>9839</v>
      </c>
      <c r="BC34" s="79">
        <v>8539</v>
      </c>
      <c r="BD34" s="79">
        <v>15462</v>
      </c>
      <c r="BE34" s="79">
        <v>0</v>
      </c>
      <c r="BF34" s="79">
        <v>4679</v>
      </c>
      <c r="BG34" s="79">
        <v>0</v>
      </c>
      <c r="BH34" s="79">
        <v>0</v>
      </c>
      <c r="BI34" s="79">
        <v>4679</v>
      </c>
      <c r="BJ34" s="79">
        <v>0</v>
      </c>
      <c r="BK34" s="79">
        <v>0</v>
      </c>
      <c r="BL34" s="79">
        <v>49121</v>
      </c>
      <c r="BM34" s="79">
        <v>52819</v>
      </c>
      <c r="BN34" s="79">
        <v>9854</v>
      </c>
      <c r="BO34" s="79">
        <v>0</v>
      </c>
      <c r="BP34" s="79">
        <v>42965</v>
      </c>
      <c r="BQ34" s="79">
        <v>100192</v>
      </c>
      <c r="BR34" s="79">
        <v>3841</v>
      </c>
      <c r="BS34" s="79">
        <v>96351</v>
      </c>
      <c r="BT34" s="79">
        <v>96297</v>
      </c>
      <c r="BU34" s="79">
        <v>0</v>
      </c>
      <c r="BV34" s="79">
        <v>54</v>
      </c>
      <c r="BW34" s="79">
        <v>110111</v>
      </c>
      <c r="BX34" s="79">
        <v>733360</v>
      </c>
      <c r="BY34" s="79">
        <v>383343</v>
      </c>
      <c r="BZ34" s="79">
        <v>50563</v>
      </c>
      <c r="CA34" s="79">
        <v>332780</v>
      </c>
      <c r="CB34" s="79">
        <v>33793</v>
      </c>
      <c r="CC34" s="79">
        <v>489</v>
      </c>
      <c r="CD34" s="79">
        <v>90</v>
      </c>
      <c r="CE34" s="79">
        <v>0</v>
      </c>
      <c r="CF34" s="79">
        <v>4000</v>
      </c>
      <c r="CG34" s="79">
        <v>0</v>
      </c>
      <c r="CH34" s="79">
        <v>0</v>
      </c>
      <c r="CI34" s="79">
        <v>0</v>
      </c>
      <c r="CJ34" s="79">
        <v>0</v>
      </c>
      <c r="CK34" s="79">
        <v>29214</v>
      </c>
      <c r="CL34" s="79">
        <v>0</v>
      </c>
      <c r="CM34" s="79">
        <v>0</v>
      </c>
      <c r="CN34" s="79">
        <v>29214</v>
      </c>
      <c r="CO34" s="79">
        <v>605819</v>
      </c>
      <c r="CP34" s="79">
        <v>0</v>
      </c>
      <c r="CQ34" s="79">
        <v>0</v>
      </c>
      <c r="CR34" s="79">
        <v>76619</v>
      </c>
      <c r="CS34" s="86">
        <v>4059531</v>
      </c>
      <c r="CT34" s="79">
        <f t="shared" si="9"/>
        <v>2489265</v>
      </c>
      <c r="CU34" s="87">
        <f t="shared" si="9"/>
        <v>61.31902921790719</v>
      </c>
      <c r="CV34" s="79">
        <v>1823738</v>
      </c>
      <c r="CW34" s="87">
        <f t="shared" si="2"/>
        <v>44.92484476655062</v>
      </c>
      <c r="CX34" s="79">
        <v>665527</v>
      </c>
      <c r="CY34" s="87">
        <f t="shared" si="3"/>
        <v>16.394184451356573</v>
      </c>
      <c r="CZ34" s="79">
        <f t="shared" si="10"/>
        <v>1570266</v>
      </c>
      <c r="DA34" s="87">
        <f t="shared" si="10"/>
        <v>38.680970782092814</v>
      </c>
      <c r="DB34" s="79">
        <v>158878</v>
      </c>
      <c r="DC34" s="87">
        <f t="shared" si="5"/>
        <v>3.9137033317395535</v>
      </c>
      <c r="DD34" s="79">
        <v>1411388</v>
      </c>
      <c r="DE34" s="87">
        <f t="shared" si="6"/>
        <v>34.76726745035326</v>
      </c>
      <c r="DF34" s="81">
        <v>4059531</v>
      </c>
      <c r="DG34" s="160">
        <v>0</v>
      </c>
      <c r="DH34" s="161">
        <v>1514116</v>
      </c>
      <c r="DI34" s="163">
        <v>1590735</v>
      </c>
      <c r="DJ34" s="160"/>
      <c r="DK34" s="163">
        <v>1763922</v>
      </c>
      <c r="DL34" s="160">
        <v>2295609</v>
      </c>
      <c r="DM34" s="160">
        <v>0</v>
      </c>
      <c r="DN34" s="160">
        <f t="shared" si="1"/>
        <v>37.3</v>
      </c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</row>
    <row r="35" spans="1:254" s="83" customFormat="1" ht="32.25" customHeight="1">
      <c r="A35" s="84" t="s">
        <v>41</v>
      </c>
      <c r="B35" s="79">
        <v>396433</v>
      </c>
      <c r="C35" s="79">
        <v>54532</v>
      </c>
      <c r="D35" s="79">
        <v>16329</v>
      </c>
      <c r="E35" s="79">
        <v>0</v>
      </c>
      <c r="F35" s="79">
        <v>0</v>
      </c>
      <c r="G35" s="79">
        <v>38203</v>
      </c>
      <c r="H35" s="79">
        <v>0</v>
      </c>
      <c r="I35" s="79">
        <v>511</v>
      </c>
      <c r="J35" s="79">
        <v>1419</v>
      </c>
      <c r="K35" s="79">
        <v>747</v>
      </c>
      <c r="L35" s="79">
        <v>39467</v>
      </c>
      <c r="M35" s="79">
        <v>0</v>
      </c>
      <c r="N35" s="79">
        <v>0</v>
      </c>
      <c r="O35" s="79">
        <v>7334</v>
      </c>
      <c r="P35" s="79">
        <v>424</v>
      </c>
      <c r="Q35" s="79">
        <v>0</v>
      </c>
      <c r="R35" s="79">
        <v>0</v>
      </c>
      <c r="S35" s="79">
        <v>1993326</v>
      </c>
      <c r="T35" s="79">
        <v>1831325</v>
      </c>
      <c r="U35" s="79">
        <v>141495</v>
      </c>
      <c r="V35" s="79">
        <v>20506</v>
      </c>
      <c r="W35" s="79">
        <v>753</v>
      </c>
      <c r="X35" s="79">
        <v>4913</v>
      </c>
      <c r="Y35" s="79">
        <v>1065</v>
      </c>
      <c r="Z35" s="85">
        <v>52353</v>
      </c>
      <c r="AA35" s="79">
        <v>0</v>
      </c>
      <c r="AB35" s="79">
        <v>0</v>
      </c>
      <c r="AC35" s="79">
        <v>0</v>
      </c>
      <c r="AD35" s="79">
        <v>9493</v>
      </c>
      <c r="AE35" s="79">
        <v>26485</v>
      </c>
      <c r="AF35" s="79">
        <v>16375</v>
      </c>
      <c r="AG35" s="79">
        <v>2522</v>
      </c>
      <c r="AH35" s="79">
        <v>1521</v>
      </c>
      <c r="AI35" s="79">
        <v>1001</v>
      </c>
      <c r="AJ35" s="79">
        <v>255239</v>
      </c>
      <c r="AK35" s="79">
        <v>0</v>
      </c>
      <c r="AL35" s="79">
        <v>294</v>
      </c>
      <c r="AM35" s="79">
        <v>29910</v>
      </c>
      <c r="AN35" s="79">
        <v>35148</v>
      </c>
      <c r="AO35" s="79">
        <v>13794</v>
      </c>
      <c r="AP35" s="79">
        <v>13075</v>
      </c>
      <c r="AQ35" s="79">
        <v>185</v>
      </c>
      <c r="AR35" s="79">
        <v>0</v>
      </c>
      <c r="AS35" s="79">
        <v>92856</v>
      </c>
      <c r="AT35" s="79">
        <v>0</v>
      </c>
      <c r="AU35" s="79">
        <v>0</v>
      </c>
      <c r="AV35" s="79">
        <v>0</v>
      </c>
      <c r="AW35" s="79">
        <v>61361</v>
      </c>
      <c r="AX35" s="79">
        <v>0</v>
      </c>
      <c r="AY35" s="85">
        <v>452269</v>
      </c>
      <c r="AZ35" s="79">
        <v>344061</v>
      </c>
      <c r="BA35" s="79">
        <v>147</v>
      </c>
      <c r="BB35" s="79">
        <v>14202</v>
      </c>
      <c r="BC35" s="79">
        <v>7936</v>
      </c>
      <c r="BD35" s="79">
        <v>114170</v>
      </c>
      <c r="BE35" s="79">
        <v>9176</v>
      </c>
      <c r="BF35" s="79">
        <v>8446</v>
      </c>
      <c r="BG35" s="79">
        <v>0</v>
      </c>
      <c r="BH35" s="79">
        <v>0</v>
      </c>
      <c r="BI35" s="79">
        <v>8446</v>
      </c>
      <c r="BJ35" s="79">
        <v>24125</v>
      </c>
      <c r="BK35" s="79">
        <v>0</v>
      </c>
      <c r="BL35" s="79">
        <v>165859</v>
      </c>
      <c r="BM35" s="79">
        <v>108208</v>
      </c>
      <c r="BN35" s="79">
        <v>2374</v>
      </c>
      <c r="BO35" s="79">
        <v>0</v>
      </c>
      <c r="BP35" s="79">
        <v>105834</v>
      </c>
      <c r="BQ35" s="79">
        <v>9904</v>
      </c>
      <c r="BR35" s="79">
        <v>5291</v>
      </c>
      <c r="BS35" s="79">
        <v>4613</v>
      </c>
      <c r="BT35" s="79">
        <v>117</v>
      </c>
      <c r="BU35" s="79">
        <v>0</v>
      </c>
      <c r="BV35" s="79">
        <v>4496</v>
      </c>
      <c r="BW35" s="79">
        <v>1661</v>
      </c>
      <c r="BX35" s="79">
        <v>242175</v>
      </c>
      <c r="BY35" s="79">
        <v>129870</v>
      </c>
      <c r="BZ35" s="79">
        <v>74858</v>
      </c>
      <c r="CA35" s="79">
        <v>55012</v>
      </c>
      <c r="CB35" s="79">
        <v>59773</v>
      </c>
      <c r="CC35" s="79">
        <v>14</v>
      </c>
      <c r="CD35" s="79">
        <v>143</v>
      </c>
      <c r="CE35" s="79">
        <v>0</v>
      </c>
      <c r="CF35" s="79">
        <v>13561</v>
      </c>
      <c r="CG35" s="79">
        <v>0</v>
      </c>
      <c r="CH35" s="79">
        <v>0</v>
      </c>
      <c r="CI35" s="79">
        <v>0</v>
      </c>
      <c r="CJ35" s="79">
        <v>0</v>
      </c>
      <c r="CK35" s="79">
        <v>46055</v>
      </c>
      <c r="CL35" s="79">
        <v>0</v>
      </c>
      <c r="CM35" s="79">
        <v>0</v>
      </c>
      <c r="CN35" s="79">
        <v>46055</v>
      </c>
      <c r="CO35" s="79">
        <v>715744</v>
      </c>
      <c r="CP35" s="79">
        <v>0</v>
      </c>
      <c r="CQ35" s="79">
        <v>0</v>
      </c>
      <c r="CR35" s="79">
        <v>126044</v>
      </c>
      <c r="CS35" s="86">
        <v>4421369</v>
      </c>
      <c r="CT35" s="79">
        <f t="shared" si="9"/>
        <v>1793008</v>
      </c>
      <c r="CU35" s="87">
        <f t="shared" si="9"/>
        <v>40.55323136340803</v>
      </c>
      <c r="CV35" s="79">
        <v>1292391</v>
      </c>
      <c r="CW35" s="87">
        <f t="shared" si="2"/>
        <v>29.230561846342162</v>
      </c>
      <c r="CX35" s="79">
        <v>500617</v>
      </c>
      <c r="CY35" s="87">
        <f t="shared" si="3"/>
        <v>11.322669517065869</v>
      </c>
      <c r="CZ35" s="79">
        <f t="shared" si="10"/>
        <v>2628361</v>
      </c>
      <c r="DA35" s="87">
        <f t="shared" si="10"/>
        <v>59.44676863659197</v>
      </c>
      <c r="DB35" s="79">
        <v>280867</v>
      </c>
      <c r="DC35" s="87">
        <f t="shared" si="5"/>
        <v>6.352489466497819</v>
      </c>
      <c r="DD35" s="79">
        <v>2347494</v>
      </c>
      <c r="DE35" s="87">
        <f t="shared" si="6"/>
        <v>53.09427917009415</v>
      </c>
      <c r="DF35" s="81">
        <v>4421369</v>
      </c>
      <c r="DG35" s="160">
        <v>0</v>
      </c>
      <c r="DH35" s="161">
        <v>2494193</v>
      </c>
      <c r="DI35" s="163">
        <v>2620237</v>
      </c>
      <c r="DJ35" s="160"/>
      <c r="DK35" s="163">
        <v>899604</v>
      </c>
      <c r="DL35" s="160">
        <v>3521765</v>
      </c>
      <c r="DM35" s="160">
        <v>0</v>
      </c>
      <c r="DN35" s="160">
        <f t="shared" si="1"/>
        <v>56.41</v>
      </c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</row>
    <row r="36" spans="1:254" s="83" customFormat="1" ht="32.25" customHeight="1">
      <c r="A36" s="84" t="s">
        <v>42</v>
      </c>
      <c r="B36" s="79">
        <v>162225</v>
      </c>
      <c r="C36" s="79">
        <v>11715</v>
      </c>
      <c r="D36" s="79">
        <v>3507</v>
      </c>
      <c r="E36" s="79">
        <v>0</v>
      </c>
      <c r="F36" s="79">
        <v>0</v>
      </c>
      <c r="G36" s="79">
        <v>8208</v>
      </c>
      <c r="H36" s="79">
        <v>0</v>
      </c>
      <c r="I36" s="79">
        <v>265</v>
      </c>
      <c r="J36" s="79">
        <v>735</v>
      </c>
      <c r="K36" s="79">
        <v>386</v>
      </c>
      <c r="L36" s="79">
        <v>20199</v>
      </c>
      <c r="M36" s="79">
        <v>0</v>
      </c>
      <c r="N36" s="79">
        <v>0</v>
      </c>
      <c r="O36" s="79">
        <v>1575</v>
      </c>
      <c r="P36" s="79">
        <v>150</v>
      </c>
      <c r="Q36" s="79">
        <v>0</v>
      </c>
      <c r="R36" s="79">
        <v>0</v>
      </c>
      <c r="S36" s="79">
        <v>1159159</v>
      </c>
      <c r="T36" s="79">
        <v>1001668</v>
      </c>
      <c r="U36" s="79">
        <v>154013</v>
      </c>
      <c r="V36" s="79">
        <v>3478</v>
      </c>
      <c r="W36" s="79">
        <v>0</v>
      </c>
      <c r="X36" s="79">
        <v>328</v>
      </c>
      <c r="Y36" s="79">
        <v>285</v>
      </c>
      <c r="Z36" s="85">
        <v>27438</v>
      </c>
      <c r="AA36" s="79">
        <v>0</v>
      </c>
      <c r="AB36" s="79">
        <v>0</v>
      </c>
      <c r="AC36" s="79">
        <v>0</v>
      </c>
      <c r="AD36" s="79">
        <v>2062</v>
      </c>
      <c r="AE36" s="79">
        <v>12840</v>
      </c>
      <c r="AF36" s="79">
        <v>12536</v>
      </c>
      <c r="AG36" s="79">
        <v>2275</v>
      </c>
      <c r="AH36" s="79">
        <v>964</v>
      </c>
      <c r="AI36" s="79">
        <v>1311</v>
      </c>
      <c r="AJ36" s="79">
        <v>148197</v>
      </c>
      <c r="AK36" s="79">
        <v>0</v>
      </c>
      <c r="AL36" s="79">
        <v>0</v>
      </c>
      <c r="AM36" s="79">
        <v>13489</v>
      </c>
      <c r="AN36" s="79">
        <v>8528</v>
      </c>
      <c r="AO36" s="79">
        <v>21000</v>
      </c>
      <c r="AP36" s="79">
        <v>0</v>
      </c>
      <c r="AQ36" s="79">
        <v>183</v>
      </c>
      <c r="AR36" s="79">
        <v>0</v>
      </c>
      <c r="AS36" s="79">
        <v>86731</v>
      </c>
      <c r="AT36" s="79">
        <v>0</v>
      </c>
      <c r="AU36" s="79">
        <v>0</v>
      </c>
      <c r="AV36" s="79">
        <v>0</v>
      </c>
      <c r="AW36" s="79">
        <v>18266</v>
      </c>
      <c r="AX36" s="79">
        <v>0</v>
      </c>
      <c r="AY36" s="85">
        <v>195305</v>
      </c>
      <c r="AZ36" s="79">
        <v>164723</v>
      </c>
      <c r="BA36" s="79">
        <v>0</v>
      </c>
      <c r="BB36" s="79">
        <v>6830</v>
      </c>
      <c r="BC36" s="79">
        <v>1871</v>
      </c>
      <c r="BD36" s="79">
        <v>186</v>
      </c>
      <c r="BE36" s="79">
        <v>12552</v>
      </c>
      <c r="BF36" s="79">
        <v>4957</v>
      </c>
      <c r="BG36" s="79">
        <v>0</v>
      </c>
      <c r="BH36" s="79">
        <v>0</v>
      </c>
      <c r="BI36" s="79">
        <v>4957</v>
      </c>
      <c r="BJ36" s="79">
        <v>29621</v>
      </c>
      <c r="BK36" s="79">
        <v>0</v>
      </c>
      <c r="BL36" s="79">
        <v>108706</v>
      </c>
      <c r="BM36" s="79">
        <v>30582</v>
      </c>
      <c r="BN36" s="79">
        <v>0</v>
      </c>
      <c r="BO36" s="79">
        <v>0</v>
      </c>
      <c r="BP36" s="79">
        <v>30582</v>
      </c>
      <c r="BQ36" s="79">
        <v>5777</v>
      </c>
      <c r="BR36" s="79">
        <v>4968</v>
      </c>
      <c r="BS36" s="79">
        <v>809</v>
      </c>
      <c r="BT36" s="79">
        <v>0</v>
      </c>
      <c r="BU36" s="79">
        <v>0</v>
      </c>
      <c r="BV36" s="79">
        <v>809</v>
      </c>
      <c r="BW36" s="79">
        <v>2850</v>
      </c>
      <c r="BX36" s="79">
        <v>169694</v>
      </c>
      <c r="BY36" s="79">
        <v>162310</v>
      </c>
      <c r="BZ36" s="79">
        <v>156626</v>
      </c>
      <c r="CA36" s="79">
        <v>5684</v>
      </c>
      <c r="CB36" s="79">
        <v>10520</v>
      </c>
      <c r="CC36" s="79">
        <v>0</v>
      </c>
      <c r="CD36" s="79">
        <v>40</v>
      </c>
      <c r="CE36" s="79">
        <v>0</v>
      </c>
      <c r="CF36" s="79">
        <v>0</v>
      </c>
      <c r="CG36" s="79">
        <v>0</v>
      </c>
      <c r="CH36" s="79">
        <v>0</v>
      </c>
      <c r="CI36" s="79">
        <v>0</v>
      </c>
      <c r="CJ36" s="79">
        <v>0</v>
      </c>
      <c r="CK36" s="79">
        <v>10480</v>
      </c>
      <c r="CL36" s="79">
        <v>0</v>
      </c>
      <c r="CM36" s="79">
        <v>0</v>
      </c>
      <c r="CN36" s="79">
        <v>10480</v>
      </c>
      <c r="CO36" s="79">
        <v>323312</v>
      </c>
      <c r="CP36" s="79">
        <v>0</v>
      </c>
      <c r="CQ36" s="79">
        <v>0</v>
      </c>
      <c r="CR36" s="79">
        <v>60312</v>
      </c>
      <c r="CS36" s="86">
        <v>2404415</v>
      </c>
      <c r="CT36" s="79">
        <f t="shared" si="9"/>
        <v>1116891</v>
      </c>
      <c r="CU36" s="87">
        <f t="shared" si="9"/>
        <v>46.45167327603596</v>
      </c>
      <c r="CV36" s="79">
        <v>614310</v>
      </c>
      <c r="CW36" s="87">
        <f t="shared" si="2"/>
        <v>25.549250025473974</v>
      </c>
      <c r="CX36" s="79">
        <v>502581</v>
      </c>
      <c r="CY36" s="87">
        <f t="shared" si="3"/>
        <v>20.902423250561988</v>
      </c>
      <c r="CZ36" s="79">
        <f t="shared" si="10"/>
        <v>1287524</v>
      </c>
      <c r="DA36" s="87">
        <f t="shared" si="10"/>
        <v>53.54832672396404</v>
      </c>
      <c r="DB36" s="79">
        <v>87139</v>
      </c>
      <c r="DC36" s="87">
        <f t="shared" si="5"/>
        <v>3.6241247871103783</v>
      </c>
      <c r="DD36" s="79">
        <v>1200385</v>
      </c>
      <c r="DE36" s="87">
        <f t="shared" si="6"/>
        <v>49.92420193685366</v>
      </c>
      <c r="DF36" s="81">
        <v>2404415</v>
      </c>
      <c r="DG36" s="160">
        <v>0</v>
      </c>
      <c r="DH36" s="161">
        <v>1356409</v>
      </c>
      <c r="DI36" s="163">
        <v>1416721</v>
      </c>
      <c r="DJ36" s="160"/>
      <c r="DK36" s="163">
        <v>543417</v>
      </c>
      <c r="DL36" s="160">
        <v>1860998</v>
      </c>
      <c r="DM36" s="160">
        <v>0</v>
      </c>
      <c r="DN36" s="160">
        <f t="shared" si="1"/>
        <v>56.41</v>
      </c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</row>
    <row r="37" spans="1:254" s="83" customFormat="1" ht="32.25" customHeight="1">
      <c r="A37" s="84" t="s">
        <v>43</v>
      </c>
      <c r="B37" s="79">
        <v>502905</v>
      </c>
      <c r="C37" s="79">
        <v>27581</v>
      </c>
      <c r="D37" s="79">
        <v>8258</v>
      </c>
      <c r="E37" s="79">
        <v>0</v>
      </c>
      <c r="F37" s="79">
        <v>0</v>
      </c>
      <c r="G37" s="79">
        <v>19323</v>
      </c>
      <c r="H37" s="79">
        <v>0</v>
      </c>
      <c r="I37" s="79">
        <v>310</v>
      </c>
      <c r="J37" s="79">
        <v>867</v>
      </c>
      <c r="K37" s="79">
        <v>457</v>
      </c>
      <c r="L37" s="79">
        <v>24601</v>
      </c>
      <c r="M37" s="79">
        <v>0</v>
      </c>
      <c r="N37" s="79">
        <v>0</v>
      </c>
      <c r="O37" s="79">
        <v>3712</v>
      </c>
      <c r="P37" s="79">
        <v>33</v>
      </c>
      <c r="Q37" s="79">
        <v>0</v>
      </c>
      <c r="R37" s="79">
        <v>0</v>
      </c>
      <c r="S37" s="79">
        <v>1657012</v>
      </c>
      <c r="T37" s="79">
        <v>1371358</v>
      </c>
      <c r="U37" s="79">
        <v>282009</v>
      </c>
      <c r="V37" s="79">
        <v>3645</v>
      </c>
      <c r="W37" s="79">
        <v>0</v>
      </c>
      <c r="X37" s="79">
        <v>1691</v>
      </c>
      <c r="Y37" s="79">
        <v>756</v>
      </c>
      <c r="Z37" s="85">
        <v>8091</v>
      </c>
      <c r="AA37" s="79">
        <v>0</v>
      </c>
      <c r="AB37" s="79">
        <v>0</v>
      </c>
      <c r="AC37" s="79">
        <v>0</v>
      </c>
      <c r="AD37" s="79">
        <v>31</v>
      </c>
      <c r="AE37" s="79">
        <v>4780</v>
      </c>
      <c r="AF37" s="79">
        <v>3280</v>
      </c>
      <c r="AG37" s="79">
        <v>1913</v>
      </c>
      <c r="AH37" s="79">
        <v>1286</v>
      </c>
      <c r="AI37" s="79">
        <v>627</v>
      </c>
      <c r="AJ37" s="79">
        <v>254972</v>
      </c>
      <c r="AK37" s="79">
        <v>0</v>
      </c>
      <c r="AL37" s="79">
        <v>279</v>
      </c>
      <c r="AM37" s="79">
        <v>13447</v>
      </c>
      <c r="AN37" s="79">
        <v>6324</v>
      </c>
      <c r="AO37" s="79">
        <v>0</v>
      </c>
      <c r="AP37" s="79">
        <v>7011</v>
      </c>
      <c r="AQ37" s="79">
        <v>184</v>
      </c>
      <c r="AR37" s="79">
        <v>0</v>
      </c>
      <c r="AS37" s="79">
        <v>165210</v>
      </c>
      <c r="AT37" s="79">
        <v>0</v>
      </c>
      <c r="AU37" s="79">
        <v>0</v>
      </c>
      <c r="AV37" s="79">
        <v>0</v>
      </c>
      <c r="AW37" s="79">
        <v>23941</v>
      </c>
      <c r="AX37" s="79">
        <v>0</v>
      </c>
      <c r="AY37" s="85">
        <v>314251</v>
      </c>
      <c r="AZ37" s="79">
        <v>221732</v>
      </c>
      <c r="BA37" s="79">
        <v>139</v>
      </c>
      <c r="BB37" s="79">
        <v>6446</v>
      </c>
      <c r="BC37" s="79">
        <v>1528</v>
      </c>
      <c r="BD37" s="79">
        <v>79739</v>
      </c>
      <c r="BE37" s="79">
        <v>0</v>
      </c>
      <c r="BF37" s="79">
        <v>8052</v>
      </c>
      <c r="BG37" s="79">
        <v>0</v>
      </c>
      <c r="BH37" s="79">
        <v>0</v>
      </c>
      <c r="BI37" s="79">
        <v>8052</v>
      </c>
      <c r="BJ37" s="79">
        <v>63959</v>
      </c>
      <c r="BK37" s="79">
        <v>0</v>
      </c>
      <c r="BL37" s="79">
        <v>61869</v>
      </c>
      <c r="BM37" s="79">
        <v>92519</v>
      </c>
      <c r="BN37" s="79">
        <v>0</v>
      </c>
      <c r="BO37" s="79">
        <v>0</v>
      </c>
      <c r="BP37" s="79">
        <v>92519</v>
      </c>
      <c r="BQ37" s="79">
        <v>6707</v>
      </c>
      <c r="BR37" s="79">
        <v>5108</v>
      </c>
      <c r="BS37" s="79">
        <v>1599</v>
      </c>
      <c r="BT37" s="79">
        <v>544</v>
      </c>
      <c r="BU37" s="79">
        <v>82</v>
      </c>
      <c r="BV37" s="79">
        <v>973</v>
      </c>
      <c r="BW37" s="79">
        <v>4518</v>
      </c>
      <c r="BX37" s="79">
        <v>552329</v>
      </c>
      <c r="BY37" s="79">
        <v>97205</v>
      </c>
      <c r="BZ37" s="79">
        <v>90901</v>
      </c>
      <c r="CA37" s="79">
        <v>6304</v>
      </c>
      <c r="CB37" s="79">
        <v>55680</v>
      </c>
      <c r="CC37" s="79">
        <v>33</v>
      </c>
      <c r="CD37" s="79">
        <v>105</v>
      </c>
      <c r="CE37" s="79">
        <v>0</v>
      </c>
      <c r="CF37" s="79">
        <v>20157</v>
      </c>
      <c r="CG37" s="79">
        <v>65</v>
      </c>
      <c r="CH37" s="79">
        <v>0</v>
      </c>
      <c r="CI37" s="79">
        <v>65</v>
      </c>
      <c r="CJ37" s="79">
        <v>0</v>
      </c>
      <c r="CK37" s="79">
        <v>35320</v>
      </c>
      <c r="CL37" s="79">
        <v>0</v>
      </c>
      <c r="CM37" s="79">
        <v>0</v>
      </c>
      <c r="CN37" s="79">
        <v>35320</v>
      </c>
      <c r="CO37" s="79">
        <v>485473</v>
      </c>
      <c r="CP37" s="79">
        <v>0</v>
      </c>
      <c r="CQ37" s="79">
        <v>0</v>
      </c>
      <c r="CR37" s="79">
        <v>101773</v>
      </c>
      <c r="CS37" s="86">
        <v>4000308</v>
      </c>
      <c r="CT37" s="79">
        <f t="shared" si="9"/>
        <v>1922090</v>
      </c>
      <c r="CU37" s="87">
        <f t="shared" si="9"/>
        <v>48.048550261629856</v>
      </c>
      <c r="CV37" s="79">
        <v>1307529</v>
      </c>
      <c r="CW37" s="87">
        <f t="shared" si="2"/>
        <v>32.68570820046857</v>
      </c>
      <c r="CX37" s="79">
        <v>614561</v>
      </c>
      <c r="CY37" s="87">
        <f t="shared" si="3"/>
        <v>15.362842061161292</v>
      </c>
      <c r="CZ37" s="79">
        <f t="shared" si="10"/>
        <v>2078218</v>
      </c>
      <c r="DA37" s="87">
        <f t="shared" si="10"/>
        <v>51.951449738370144</v>
      </c>
      <c r="DB37" s="79">
        <v>141635</v>
      </c>
      <c r="DC37" s="87">
        <f t="shared" si="5"/>
        <v>3.540602373617231</v>
      </c>
      <c r="DD37" s="79">
        <v>1936583</v>
      </c>
      <c r="DE37" s="87">
        <f t="shared" si="6"/>
        <v>48.41084736475291</v>
      </c>
      <c r="DF37" s="81">
        <v>4000308</v>
      </c>
      <c r="DG37" s="160">
        <v>0</v>
      </c>
      <c r="DH37" s="161">
        <v>2217478</v>
      </c>
      <c r="DI37" s="163">
        <v>2319251</v>
      </c>
      <c r="DJ37" s="160"/>
      <c r="DK37" s="163">
        <v>1231039</v>
      </c>
      <c r="DL37" s="160">
        <v>2769269</v>
      </c>
      <c r="DM37" s="160">
        <v>0</v>
      </c>
      <c r="DN37" s="160">
        <f t="shared" si="1"/>
        <v>55.43</v>
      </c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</row>
    <row r="38" spans="1:254" s="109" customFormat="1" ht="32.25" customHeight="1">
      <c r="A38" s="104" t="s">
        <v>44</v>
      </c>
      <c r="B38" s="105">
        <v>93749</v>
      </c>
      <c r="C38" s="105">
        <v>30503</v>
      </c>
      <c r="D38" s="105">
        <v>9133</v>
      </c>
      <c r="E38" s="105">
        <v>0</v>
      </c>
      <c r="F38" s="105">
        <v>0</v>
      </c>
      <c r="G38" s="105">
        <v>21370</v>
      </c>
      <c r="H38" s="105">
        <v>0</v>
      </c>
      <c r="I38" s="105">
        <v>151</v>
      </c>
      <c r="J38" s="105">
        <v>425</v>
      </c>
      <c r="K38" s="105">
        <v>223</v>
      </c>
      <c r="L38" s="105">
        <v>14147</v>
      </c>
      <c r="M38" s="105">
        <v>0</v>
      </c>
      <c r="N38" s="105">
        <v>0</v>
      </c>
      <c r="O38" s="105">
        <v>4102</v>
      </c>
      <c r="P38" s="105">
        <v>28</v>
      </c>
      <c r="Q38" s="105">
        <v>0</v>
      </c>
      <c r="R38" s="105">
        <v>0</v>
      </c>
      <c r="S38" s="105">
        <v>1306413</v>
      </c>
      <c r="T38" s="105">
        <v>1164832</v>
      </c>
      <c r="U38" s="105">
        <v>141229</v>
      </c>
      <c r="V38" s="105">
        <v>352</v>
      </c>
      <c r="W38" s="105">
        <v>0</v>
      </c>
      <c r="X38" s="105">
        <v>225</v>
      </c>
      <c r="Y38" s="105">
        <v>23</v>
      </c>
      <c r="Z38" s="106">
        <v>20516</v>
      </c>
      <c r="AA38" s="105">
        <v>0</v>
      </c>
      <c r="AB38" s="105">
        <v>0</v>
      </c>
      <c r="AC38" s="105">
        <v>0</v>
      </c>
      <c r="AD38" s="105">
        <v>2237</v>
      </c>
      <c r="AE38" s="105">
        <v>8028</v>
      </c>
      <c r="AF38" s="105">
        <v>10251</v>
      </c>
      <c r="AG38" s="105">
        <v>811</v>
      </c>
      <c r="AH38" s="105">
        <v>489</v>
      </c>
      <c r="AI38" s="105">
        <v>322</v>
      </c>
      <c r="AJ38" s="105">
        <v>129153</v>
      </c>
      <c r="AK38" s="105">
        <v>0</v>
      </c>
      <c r="AL38" s="105">
        <v>0</v>
      </c>
      <c r="AM38" s="105">
        <v>7897</v>
      </c>
      <c r="AN38" s="105">
        <v>7833</v>
      </c>
      <c r="AO38" s="105">
        <v>10700</v>
      </c>
      <c r="AP38" s="105">
        <v>0</v>
      </c>
      <c r="AQ38" s="105">
        <v>172</v>
      </c>
      <c r="AR38" s="105">
        <v>0</v>
      </c>
      <c r="AS38" s="105">
        <v>81701</v>
      </c>
      <c r="AT38" s="105">
        <v>0</v>
      </c>
      <c r="AU38" s="105">
        <v>0</v>
      </c>
      <c r="AV38" s="105">
        <v>0</v>
      </c>
      <c r="AW38" s="105">
        <v>20850</v>
      </c>
      <c r="AX38" s="105">
        <v>0</v>
      </c>
      <c r="AY38" s="106">
        <v>163673</v>
      </c>
      <c r="AZ38" s="105">
        <v>128947</v>
      </c>
      <c r="BA38" s="105">
        <v>0</v>
      </c>
      <c r="BB38" s="105">
        <v>3974</v>
      </c>
      <c r="BC38" s="105">
        <v>1768</v>
      </c>
      <c r="BD38" s="105">
        <v>44977</v>
      </c>
      <c r="BE38" s="105">
        <v>0</v>
      </c>
      <c r="BF38" s="105">
        <v>4392</v>
      </c>
      <c r="BG38" s="105">
        <v>0</v>
      </c>
      <c r="BH38" s="105">
        <v>0</v>
      </c>
      <c r="BI38" s="105">
        <v>4392</v>
      </c>
      <c r="BJ38" s="105">
        <v>0</v>
      </c>
      <c r="BK38" s="105">
        <v>0</v>
      </c>
      <c r="BL38" s="105">
        <v>73836</v>
      </c>
      <c r="BM38" s="105">
        <v>34726</v>
      </c>
      <c r="BN38" s="105">
        <v>2916</v>
      </c>
      <c r="BO38" s="105">
        <v>0</v>
      </c>
      <c r="BP38" s="105">
        <v>31810</v>
      </c>
      <c r="BQ38" s="105">
        <v>2330</v>
      </c>
      <c r="BR38" s="105">
        <v>1682</v>
      </c>
      <c r="BS38" s="105">
        <v>648</v>
      </c>
      <c r="BT38" s="105">
        <v>0</v>
      </c>
      <c r="BU38" s="105">
        <v>0</v>
      </c>
      <c r="BV38" s="105">
        <v>648</v>
      </c>
      <c r="BW38" s="105">
        <v>1040</v>
      </c>
      <c r="BX38" s="105">
        <v>423654</v>
      </c>
      <c r="BY38" s="105">
        <v>79860</v>
      </c>
      <c r="BZ38" s="105">
        <v>41247</v>
      </c>
      <c r="CA38" s="105">
        <v>38613</v>
      </c>
      <c r="CB38" s="105">
        <v>21785</v>
      </c>
      <c r="CC38" s="105">
        <v>132</v>
      </c>
      <c r="CD38" s="105">
        <v>4</v>
      </c>
      <c r="CE38" s="105">
        <v>0</v>
      </c>
      <c r="CF38" s="105">
        <v>612</v>
      </c>
      <c r="CG38" s="105">
        <v>295</v>
      </c>
      <c r="CH38" s="105">
        <v>0</v>
      </c>
      <c r="CI38" s="105">
        <v>295</v>
      </c>
      <c r="CJ38" s="105">
        <v>0</v>
      </c>
      <c r="CK38" s="105">
        <v>20742</v>
      </c>
      <c r="CL38" s="105">
        <v>0</v>
      </c>
      <c r="CM38" s="105">
        <v>0</v>
      </c>
      <c r="CN38" s="105">
        <v>20742</v>
      </c>
      <c r="CO38" s="105">
        <v>306459</v>
      </c>
      <c r="CP38" s="105">
        <v>0</v>
      </c>
      <c r="CQ38" s="105">
        <v>0</v>
      </c>
      <c r="CR38" s="105">
        <v>65059</v>
      </c>
      <c r="CS38" s="107">
        <v>2599247</v>
      </c>
      <c r="CT38" s="89">
        <f t="shared" si="9"/>
        <v>1157234</v>
      </c>
      <c r="CU38" s="92">
        <f t="shared" si="9"/>
        <v>44.52189422551993</v>
      </c>
      <c r="CV38" s="105">
        <v>571916</v>
      </c>
      <c r="CW38" s="92">
        <f t="shared" si="2"/>
        <v>22.003141679109373</v>
      </c>
      <c r="CX38" s="105">
        <v>585318</v>
      </c>
      <c r="CY38" s="92">
        <f t="shared" si="3"/>
        <v>22.518752546410557</v>
      </c>
      <c r="CZ38" s="89">
        <f t="shared" si="10"/>
        <v>1442013</v>
      </c>
      <c r="DA38" s="92">
        <f t="shared" si="10"/>
        <v>55.47810577448008</v>
      </c>
      <c r="DB38" s="105">
        <v>132091</v>
      </c>
      <c r="DC38" s="92">
        <f t="shared" si="5"/>
        <v>5.081894871860966</v>
      </c>
      <c r="DD38" s="105">
        <v>1309922</v>
      </c>
      <c r="DE38" s="92">
        <f t="shared" si="6"/>
        <v>50.39621090261911</v>
      </c>
      <c r="DF38" s="108">
        <v>2599247</v>
      </c>
      <c r="DG38" s="164">
        <v>0</v>
      </c>
      <c r="DH38" s="165">
        <v>1449741</v>
      </c>
      <c r="DI38" s="166">
        <v>1514800</v>
      </c>
      <c r="DJ38" s="164"/>
      <c r="DK38" s="166">
        <v>643970</v>
      </c>
      <c r="DL38" s="164">
        <v>1955277</v>
      </c>
      <c r="DM38" s="164">
        <v>0</v>
      </c>
      <c r="DN38" s="160">
        <f t="shared" si="1"/>
        <v>55.78</v>
      </c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pans="1:254" s="83" customFormat="1" ht="32.25" customHeight="1">
      <c r="A39" s="84" t="s">
        <v>131</v>
      </c>
      <c r="B39" s="79">
        <v>1633065</v>
      </c>
      <c r="C39" s="79">
        <v>117771</v>
      </c>
      <c r="D39" s="79">
        <v>35264</v>
      </c>
      <c r="E39" s="79">
        <v>0</v>
      </c>
      <c r="F39" s="79">
        <v>0</v>
      </c>
      <c r="G39" s="79">
        <v>82507</v>
      </c>
      <c r="H39" s="79">
        <v>0</v>
      </c>
      <c r="I39" s="79">
        <v>3805</v>
      </c>
      <c r="J39" s="79">
        <v>10588</v>
      </c>
      <c r="K39" s="79">
        <v>5571</v>
      </c>
      <c r="L39" s="79">
        <v>206885</v>
      </c>
      <c r="M39" s="79">
        <v>0</v>
      </c>
      <c r="N39" s="79">
        <v>0</v>
      </c>
      <c r="O39" s="79">
        <v>15876</v>
      </c>
      <c r="P39" s="79">
        <v>5979</v>
      </c>
      <c r="Q39" s="79">
        <v>0</v>
      </c>
      <c r="R39" s="79">
        <v>0</v>
      </c>
      <c r="S39" s="79">
        <v>5769078</v>
      </c>
      <c r="T39" s="79">
        <v>5379491</v>
      </c>
      <c r="U39" s="79">
        <v>354771</v>
      </c>
      <c r="V39" s="79">
        <v>34816</v>
      </c>
      <c r="W39" s="79">
        <v>1941</v>
      </c>
      <c r="X39" s="79">
        <v>9587</v>
      </c>
      <c r="Y39" s="79">
        <v>4132</v>
      </c>
      <c r="Z39" s="85">
        <v>171263</v>
      </c>
      <c r="AA39" s="79">
        <v>3747</v>
      </c>
      <c r="AB39" s="79">
        <v>3747</v>
      </c>
      <c r="AC39" s="79">
        <v>0</v>
      </c>
      <c r="AD39" s="79">
        <v>61510</v>
      </c>
      <c r="AE39" s="79">
        <v>87133</v>
      </c>
      <c r="AF39" s="79">
        <v>18873</v>
      </c>
      <c r="AG39" s="79">
        <v>11996</v>
      </c>
      <c r="AH39" s="79">
        <v>9535</v>
      </c>
      <c r="AI39" s="79">
        <v>2461</v>
      </c>
      <c r="AJ39" s="79">
        <v>676053</v>
      </c>
      <c r="AK39" s="79">
        <v>0</v>
      </c>
      <c r="AL39" s="79">
        <v>41689</v>
      </c>
      <c r="AM39" s="79">
        <v>125428</v>
      </c>
      <c r="AN39" s="79">
        <v>211327</v>
      </c>
      <c r="AO39" s="79">
        <v>6171</v>
      </c>
      <c r="AP39" s="79">
        <v>35677</v>
      </c>
      <c r="AQ39" s="79">
        <v>5443</v>
      </c>
      <c r="AR39" s="79">
        <v>0</v>
      </c>
      <c r="AS39" s="79">
        <v>83069</v>
      </c>
      <c r="AT39" s="79">
        <v>0</v>
      </c>
      <c r="AU39" s="79">
        <v>0</v>
      </c>
      <c r="AV39" s="79">
        <v>0</v>
      </c>
      <c r="AW39" s="79">
        <v>141437</v>
      </c>
      <c r="AX39" s="79">
        <v>0</v>
      </c>
      <c r="AY39" s="85">
        <v>1016033</v>
      </c>
      <c r="AZ39" s="79">
        <v>779522</v>
      </c>
      <c r="BA39" s="79">
        <v>20845</v>
      </c>
      <c r="BB39" s="79">
        <v>67899</v>
      </c>
      <c r="BC39" s="79">
        <v>0</v>
      </c>
      <c r="BD39" s="79">
        <v>246800</v>
      </c>
      <c r="BE39" s="79">
        <v>44860</v>
      </c>
      <c r="BF39" s="79">
        <v>23444</v>
      </c>
      <c r="BG39" s="79">
        <v>0</v>
      </c>
      <c r="BH39" s="79">
        <v>0</v>
      </c>
      <c r="BI39" s="79">
        <v>23444</v>
      </c>
      <c r="BJ39" s="79">
        <v>5570</v>
      </c>
      <c r="BK39" s="79">
        <v>0</v>
      </c>
      <c r="BL39" s="79">
        <v>370104</v>
      </c>
      <c r="BM39" s="79">
        <v>236511</v>
      </c>
      <c r="BN39" s="79">
        <v>13372</v>
      </c>
      <c r="BO39" s="79">
        <v>0</v>
      </c>
      <c r="BP39" s="79">
        <v>223139</v>
      </c>
      <c r="BQ39" s="79">
        <v>11615</v>
      </c>
      <c r="BR39" s="79">
        <v>7851</v>
      </c>
      <c r="BS39" s="79">
        <v>3764</v>
      </c>
      <c r="BT39" s="79">
        <v>0</v>
      </c>
      <c r="BU39" s="79">
        <v>0</v>
      </c>
      <c r="BV39" s="79">
        <v>3764</v>
      </c>
      <c r="BW39" s="79">
        <v>11036</v>
      </c>
      <c r="BX39" s="79">
        <v>416602</v>
      </c>
      <c r="BY39" s="79">
        <v>238189</v>
      </c>
      <c r="BZ39" s="79">
        <v>205228</v>
      </c>
      <c r="CA39" s="79">
        <v>32961</v>
      </c>
      <c r="CB39" s="79">
        <v>295723</v>
      </c>
      <c r="CC39" s="79">
        <v>1290</v>
      </c>
      <c r="CD39" s="79">
        <v>349</v>
      </c>
      <c r="CE39" s="79">
        <v>0</v>
      </c>
      <c r="CF39" s="79">
        <v>60000</v>
      </c>
      <c r="CG39" s="79">
        <v>0</v>
      </c>
      <c r="CH39" s="79">
        <v>0</v>
      </c>
      <c r="CI39" s="79">
        <v>0</v>
      </c>
      <c r="CJ39" s="79">
        <v>0</v>
      </c>
      <c r="CK39" s="79">
        <v>234084</v>
      </c>
      <c r="CL39" s="79">
        <v>0</v>
      </c>
      <c r="CM39" s="79">
        <v>0</v>
      </c>
      <c r="CN39" s="79">
        <v>234084</v>
      </c>
      <c r="CO39" s="79">
        <v>550500</v>
      </c>
      <c r="CP39" s="79">
        <v>0</v>
      </c>
      <c r="CQ39" s="79">
        <v>0</v>
      </c>
      <c r="CR39" s="79">
        <v>330000</v>
      </c>
      <c r="CS39" s="86">
        <v>11179156</v>
      </c>
      <c r="CT39" s="79">
        <f t="shared" si="9"/>
        <v>2713509</v>
      </c>
      <c r="CU39" s="87">
        <f t="shared" si="9"/>
        <v>24.272932589902137</v>
      </c>
      <c r="CV39" s="79">
        <v>1320181</v>
      </c>
      <c r="CW39" s="87">
        <f t="shared" si="2"/>
        <v>11.80930832345483</v>
      </c>
      <c r="CX39" s="79">
        <v>1393328</v>
      </c>
      <c r="CY39" s="87">
        <f t="shared" si="3"/>
        <v>12.463624266447306</v>
      </c>
      <c r="CZ39" s="79">
        <f t="shared" si="10"/>
        <v>8465647</v>
      </c>
      <c r="DA39" s="87">
        <f t="shared" si="10"/>
        <v>75.72706741009786</v>
      </c>
      <c r="DB39" s="79">
        <v>1081467</v>
      </c>
      <c r="DC39" s="87">
        <f t="shared" si="5"/>
        <v>9.673959286371888</v>
      </c>
      <c r="DD39" s="79">
        <v>7384180</v>
      </c>
      <c r="DE39" s="87">
        <f t="shared" si="6"/>
        <v>66.05310812372598</v>
      </c>
      <c r="DF39" s="81">
        <v>11179156</v>
      </c>
      <c r="DG39" s="160">
        <v>0</v>
      </c>
      <c r="DH39" s="161">
        <v>7768618</v>
      </c>
      <c r="DI39" s="163">
        <v>8098618</v>
      </c>
      <c r="DJ39" s="160"/>
      <c r="DK39" s="163">
        <v>2799076</v>
      </c>
      <c r="DL39" s="160">
        <v>8380080</v>
      </c>
      <c r="DM39" s="160">
        <v>0</v>
      </c>
      <c r="DN39" s="160">
        <f t="shared" si="1"/>
        <v>69.49</v>
      </c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</row>
    <row r="40" spans="1:254" s="83" customFormat="1" ht="32.25" customHeight="1">
      <c r="A40" s="84" t="s">
        <v>45</v>
      </c>
      <c r="B40" s="79">
        <v>4002045</v>
      </c>
      <c r="C40" s="79">
        <v>108660</v>
      </c>
      <c r="D40" s="79">
        <v>32536</v>
      </c>
      <c r="E40" s="79">
        <v>0</v>
      </c>
      <c r="F40" s="79">
        <v>0</v>
      </c>
      <c r="G40" s="79">
        <v>76124</v>
      </c>
      <c r="H40" s="79">
        <v>0</v>
      </c>
      <c r="I40" s="79">
        <v>4296</v>
      </c>
      <c r="J40" s="79">
        <v>12086</v>
      </c>
      <c r="K40" s="79">
        <v>6363</v>
      </c>
      <c r="L40" s="79">
        <v>236841</v>
      </c>
      <c r="M40" s="79">
        <v>33819</v>
      </c>
      <c r="N40" s="79">
        <v>0</v>
      </c>
      <c r="O40" s="79">
        <v>14634</v>
      </c>
      <c r="P40" s="79">
        <v>12191</v>
      </c>
      <c r="Q40" s="79">
        <v>0</v>
      </c>
      <c r="R40" s="79">
        <v>0</v>
      </c>
      <c r="S40" s="79">
        <v>1180508</v>
      </c>
      <c r="T40" s="79">
        <v>592196</v>
      </c>
      <c r="U40" s="79">
        <v>168174</v>
      </c>
      <c r="V40" s="79">
        <v>420138</v>
      </c>
      <c r="W40" s="79">
        <v>2050</v>
      </c>
      <c r="X40" s="79">
        <v>24868</v>
      </c>
      <c r="Y40" s="79">
        <v>0</v>
      </c>
      <c r="Z40" s="85">
        <v>147027</v>
      </c>
      <c r="AA40" s="79">
        <v>3762</v>
      </c>
      <c r="AB40" s="79">
        <v>3762</v>
      </c>
      <c r="AC40" s="79">
        <v>0</v>
      </c>
      <c r="AD40" s="79">
        <v>73944</v>
      </c>
      <c r="AE40" s="79">
        <v>49856</v>
      </c>
      <c r="AF40" s="79">
        <v>19465</v>
      </c>
      <c r="AG40" s="79">
        <v>9648</v>
      </c>
      <c r="AH40" s="79">
        <v>2307</v>
      </c>
      <c r="AI40" s="79">
        <v>7341</v>
      </c>
      <c r="AJ40" s="79">
        <v>955048</v>
      </c>
      <c r="AK40" s="79">
        <v>0</v>
      </c>
      <c r="AL40" s="79">
        <v>51987</v>
      </c>
      <c r="AM40" s="79">
        <v>115048</v>
      </c>
      <c r="AN40" s="79">
        <v>273185</v>
      </c>
      <c r="AO40" s="79">
        <v>209468</v>
      </c>
      <c r="AP40" s="79">
        <v>7722</v>
      </c>
      <c r="AQ40" s="79">
        <v>342</v>
      </c>
      <c r="AR40" s="79">
        <v>0</v>
      </c>
      <c r="AS40" s="79">
        <v>91900</v>
      </c>
      <c r="AT40" s="79">
        <v>53541</v>
      </c>
      <c r="AU40" s="79">
        <v>0</v>
      </c>
      <c r="AV40" s="79">
        <v>0</v>
      </c>
      <c r="AW40" s="79">
        <v>150107</v>
      </c>
      <c r="AX40" s="79">
        <v>9363</v>
      </c>
      <c r="AY40" s="85">
        <v>18126495</v>
      </c>
      <c r="AZ40" s="79">
        <v>17922334</v>
      </c>
      <c r="BA40" s="79">
        <v>25994</v>
      </c>
      <c r="BB40" s="79">
        <v>58863</v>
      </c>
      <c r="BC40" s="79">
        <v>58885</v>
      </c>
      <c r="BD40" s="79">
        <v>920423</v>
      </c>
      <c r="BE40" s="79">
        <v>92831</v>
      </c>
      <c r="BF40" s="79">
        <v>18463</v>
      </c>
      <c r="BG40" s="79">
        <v>4300</v>
      </c>
      <c r="BH40" s="79">
        <v>0</v>
      </c>
      <c r="BI40" s="79">
        <v>14163</v>
      </c>
      <c r="BJ40" s="79">
        <v>5570</v>
      </c>
      <c r="BK40" s="79">
        <v>0</v>
      </c>
      <c r="BL40" s="79">
        <v>16741305</v>
      </c>
      <c r="BM40" s="79">
        <v>204161</v>
      </c>
      <c r="BN40" s="79">
        <v>10873</v>
      </c>
      <c r="BO40" s="79">
        <v>0</v>
      </c>
      <c r="BP40" s="79">
        <v>193288</v>
      </c>
      <c r="BQ40" s="79">
        <v>35511</v>
      </c>
      <c r="BR40" s="79">
        <v>32766</v>
      </c>
      <c r="BS40" s="79">
        <v>2745</v>
      </c>
      <c r="BT40" s="79">
        <v>2524</v>
      </c>
      <c r="BU40" s="79">
        <v>0</v>
      </c>
      <c r="BV40" s="79">
        <v>221</v>
      </c>
      <c r="BW40" s="79">
        <v>21149</v>
      </c>
      <c r="BX40" s="79">
        <v>330406</v>
      </c>
      <c r="BY40" s="79">
        <v>280935</v>
      </c>
      <c r="BZ40" s="79">
        <v>97962</v>
      </c>
      <c r="CA40" s="79">
        <v>182973</v>
      </c>
      <c r="CB40" s="79">
        <v>224667</v>
      </c>
      <c r="CC40" s="79">
        <v>4209</v>
      </c>
      <c r="CD40" s="79">
        <v>332</v>
      </c>
      <c r="CE40" s="79">
        <v>0</v>
      </c>
      <c r="CF40" s="79">
        <v>145134</v>
      </c>
      <c r="CG40" s="79">
        <v>26950</v>
      </c>
      <c r="CH40" s="79">
        <v>18279</v>
      </c>
      <c r="CI40" s="79">
        <v>8671</v>
      </c>
      <c r="CJ40" s="79">
        <v>0</v>
      </c>
      <c r="CK40" s="79">
        <v>48042</v>
      </c>
      <c r="CL40" s="79">
        <v>0</v>
      </c>
      <c r="CM40" s="79">
        <v>0</v>
      </c>
      <c r="CN40" s="79">
        <v>48042</v>
      </c>
      <c r="CO40" s="79">
        <v>403500</v>
      </c>
      <c r="CP40" s="79">
        <v>3500</v>
      </c>
      <c r="CQ40" s="79">
        <v>0</v>
      </c>
      <c r="CR40" s="79">
        <v>400000</v>
      </c>
      <c r="CS40" s="86">
        <v>26182110</v>
      </c>
      <c r="CT40" s="79">
        <f t="shared" si="9"/>
        <v>20177452</v>
      </c>
      <c r="CU40" s="87">
        <f t="shared" si="9"/>
        <v>77.06579798190442</v>
      </c>
      <c r="CV40" s="79">
        <v>18709818</v>
      </c>
      <c r="CW40" s="87">
        <f t="shared" si="2"/>
        <v>71.46031393191763</v>
      </c>
      <c r="CX40" s="79">
        <v>1467634</v>
      </c>
      <c r="CY40" s="87">
        <f t="shared" si="3"/>
        <v>5.605484049986804</v>
      </c>
      <c r="CZ40" s="79">
        <f t="shared" si="10"/>
        <v>6004658</v>
      </c>
      <c r="DA40" s="87">
        <f t="shared" si="10"/>
        <v>22.934202018095558</v>
      </c>
      <c r="DB40" s="79">
        <v>931316</v>
      </c>
      <c r="DC40" s="87">
        <f t="shared" si="5"/>
        <v>3.557070075712003</v>
      </c>
      <c r="DD40" s="79">
        <v>5073342</v>
      </c>
      <c r="DE40" s="87">
        <f t="shared" si="6"/>
        <v>19.377131942383556</v>
      </c>
      <c r="DF40" s="81">
        <v>26182110</v>
      </c>
      <c r="DG40" s="160">
        <v>0</v>
      </c>
      <c r="DH40" s="161">
        <v>5611443</v>
      </c>
      <c r="DI40" s="163">
        <v>6011443</v>
      </c>
      <c r="DJ40" s="160"/>
      <c r="DK40" s="163">
        <v>5076256</v>
      </c>
      <c r="DL40" s="160">
        <v>21105854</v>
      </c>
      <c r="DM40" s="160">
        <v>0</v>
      </c>
      <c r="DN40" s="160">
        <f t="shared" si="1"/>
        <v>21.43</v>
      </c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254" s="83" customFormat="1" ht="32.25" customHeight="1">
      <c r="A41" s="84" t="s">
        <v>46</v>
      </c>
      <c r="B41" s="79">
        <v>1206929</v>
      </c>
      <c r="C41" s="79">
        <v>37432</v>
      </c>
      <c r="D41" s="79">
        <v>11208</v>
      </c>
      <c r="E41" s="79">
        <v>0</v>
      </c>
      <c r="F41" s="79">
        <v>0</v>
      </c>
      <c r="G41" s="79">
        <v>26224</v>
      </c>
      <c r="H41" s="79">
        <v>0</v>
      </c>
      <c r="I41" s="79">
        <v>1221</v>
      </c>
      <c r="J41" s="79">
        <v>3407</v>
      </c>
      <c r="K41" s="79">
        <v>1797</v>
      </c>
      <c r="L41" s="79">
        <v>83012</v>
      </c>
      <c r="M41" s="79">
        <v>0</v>
      </c>
      <c r="N41" s="79">
        <v>0</v>
      </c>
      <c r="O41" s="79">
        <v>5043</v>
      </c>
      <c r="P41" s="79">
        <v>3101</v>
      </c>
      <c r="Q41" s="79">
        <v>0</v>
      </c>
      <c r="R41" s="79">
        <v>0</v>
      </c>
      <c r="S41" s="79">
        <v>1064947</v>
      </c>
      <c r="T41" s="79">
        <v>894970</v>
      </c>
      <c r="U41" s="79">
        <v>97292</v>
      </c>
      <c r="V41" s="79">
        <v>72685</v>
      </c>
      <c r="W41" s="79">
        <v>850</v>
      </c>
      <c r="X41" s="79">
        <v>3603</v>
      </c>
      <c r="Y41" s="79">
        <v>3305</v>
      </c>
      <c r="Z41" s="85">
        <v>52675</v>
      </c>
      <c r="AA41" s="79">
        <v>7549</v>
      </c>
      <c r="AB41" s="79">
        <v>7549</v>
      </c>
      <c r="AC41" s="79">
        <v>0</v>
      </c>
      <c r="AD41" s="79">
        <v>8745</v>
      </c>
      <c r="AE41" s="79">
        <v>11382</v>
      </c>
      <c r="AF41" s="79">
        <v>24999</v>
      </c>
      <c r="AG41" s="79">
        <v>3789</v>
      </c>
      <c r="AH41" s="79">
        <v>1046</v>
      </c>
      <c r="AI41" s="79">
        <v>2743</v>
      </c>
      <c r="AJ41" s="79">
        <v>275855</v>
      </c>
      <c r="AK41" s="79">
        <v>0</v>
      </c>
      <c r="AL41" s="79">
        <v>0</v>
      </c>
      <c r="AM41" s="79">
        <v>47864</v>
      </c>
      <c r="AN41" s="79">
        <v>84288</v>
      </c>
      <c r="AO41" s="79">
        <v>0</v>
      </c>
      <c r="AP41" s="79">
        <v>0</v>
      </c>
      <c r="AQ41" s="79">
        <v>3295</v>
      </c>
      <c r="AR41" s="79">
        <v>0</v>
      </c>
      <c r="AS41" s="79">
        <v>5516</v>
      </c>
      <c r="AT41" s="79">
        <v>0</v>
      </c>
      <c r="AU41" s="79">
        <v>0</v>
      </c>
      <c r="AV41" s="79">
        <v>1653</v>
      </c>
      <c r="AW41" s="79">
        <v>133239</v>
      </c>
      <c r="AX41" s="79">
        <v>0</v>
      </c>
      <c r="AY41" s="85">
        <v>2610477</v>
      </c>
      <c r="AZ41" s="79">
        <v>2501890</v>
      </c>
      <c r="BA41" s="79">
        <v>0</v>
      </c>
      <c r="BB41" s="79">
        <v>25886</v>
      </c>
      <c r="BC41" s="79">
        <v>18316</v>
      </c>
      <c r="BD41" s="79">
        <v>36649</v>
      </c>
      <c r="BE41" s="79">
        <v>2317814</v>
      </c>
      <c r="BF41" s="79">
        <v>1546</v>
      </c>
      <c r="BG41" s="79">
        <v>0</v>
      </c>
      <c r="BH41" s="79">
        <v>0</v>
      </c>
      <c r="BI41" s="79">
        <v>1546</v>
      </c>
      <c r="BJ41" s="79">
        <v>0</v>
      </c>
      <c r="BK41" s="79">
        <v>0</v>
      </c>
      <c r="BL41" s="79">
        <v>101679</v>
      </c>
      <c r="BM41" s="79">
        <v>108587</v>
      </c>
      <c r="BN41" s="79">
        <v>0</v>
      </c>
      <c r="BO41" s="79">
        <v>0</v>
      </c>
      <c r="BP41" s="79">
        <v>108587</v>
      </c>
      <c r="BQ41" s="79">
        <v>8853</v>
      </c>
      <c r="BR41" s="79">
        <v>8191</v>
      </c>
      <c r="BS41" s="79">
        <v>662</v>
      </c>
      <c r="BT41" s="79">
        <v>0</v>
      </c>
      <c r="BU41" s="79">
        <v>0</v>
      </c>
      <c r="BV41" s="79">
        <v>662</v>
      </c>
      <c r="BW41" s="79">
        <v>3751</v>
      </c>
      <c r="BX41" s="79">
        <v>758791</v>
      </c>
      <c r="BY41" s="79">
        <v>137082</v>
      </c>
      <c r="BZ41" s="79">
        <v>137081</v>
      </c>
      <c r="CA41" s="79">
        <v>1</v>
      </c>
      <c r="CB41" s="79">
        <v>47401</v>
      </c>
      <c r="CC41" s="79">
        <v>1302</v>
      </c>
      <c r="CD41" s="79">
        <v>10</v>
      </c>
      <c r="CE41" s="79">
        <v>0</v>
      </c>
      <c r="CF41" s="79">
        <v>3000</v>
      </c>
      <c r="CG41" s="79">
        <v>50</v>
      </c>
      <c r="CH41" s="79">
        <v>50</v>
      </c>
      <c r="CI41" s="79">
        <v>0</v>
      </c>
      <c r="CJ41" s="79">
        <v>0</v>
      </c>
      <c r="CK41" s="79">
        <v>43039</v>
      </c>
      <c r="CL41" s="79">
        <v>0</v>
      </c>
      <c r="CM41" s="79">
        <v>0</v>
      </c>
      <c r="CN41" s="79">
        <v>43039</v>
      </c>
      <c r="CO41" s="79">
        <v>215836</v>
      </c>
      <c r="CP41" s="79">
        <v>0</v>
      </c>
      <c r="CQ41" s="79">
        <v>0</v>
      </c>
      <c r="CR41" s="79">
        <v>215836</v>
      </c>
      <c r="CS41" s="86">
        <v>6525852</v>
      </c>
      <c r="CT41" s="79">
        <f t="shared" si="9"/>
        <v>3943193</v>
      </c>
      <c r="CU41" s="87">
        <f t="shared" si="9"/>
        <v>60.424186757529895</v>
      </c>
      <c r="CV41" s="79">
        <v>3005159</v>
      </c>
      <c r="CW41" s="87">
        <f t="shared" si="2"/>
        <v>46.050063654523576</v>
      </c>
      <c r="CX41" s="79">
        <v>938034</v>
      </c>
      <c r="CY41" s="87">
        <f t="shared" si="3"/>
        <v>14.374123103006319</v>
      </c>
      <c r="CZ41" s="79">
        <f t="shared" si="10"/>
        <v>2582659</v>
      </c>
      <c r="DA41" s="87">
        <f t="shared" si="10"/>
        <v>39.575813242470105</v>
      </c>
      <c r="DB41" s="79">
        <v>338432</v>
      </c>
      <c r="DC41" s="87">
        <f t="shared" si="5"/>
        <v>5.186020154916171</v>
      </c>
      <c r="DD41" s="79">
        <v>2244227</v>
      </c>
      <c r="DE41" s="87">
        <f t="shared" si="6"/>
        <v>34.38979308755393</v>
      </c>
      <c r="DF41" s="81">
        <v>6525852</v>
      </c>
      <c r="DG41" s="160">
        <v>0</v>
      </c>
      <c r="DH41" s="161">
        <v>2406889</v>
      </c>
      <c r="DI41" s="163">
        <v>2622725</v>
      </c>
      <c r="DJ41" s="160"/>
      <c r="DK41" s="163">
        <v>2222874</v>
      </c>
      <c r="DL41" s="160">
        <v>4302978</v>
      </c>
      <c r="DM41" s="160">
        <v>0</v>
      </c>
      <c r="DN41" s="160">
        <f t="shared" si="1"/>
        <v>36.88</v>
      </c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</row>
    <row r="42" spans="1:254" s="83" customFormat="1" ht="32.25" customHeight="1">
      <c r="A42" s="84" t="s">
        <v>47</v>
      </c>
      <c r="B42" s="79">
        <v>503369</v>
      </c>
      <c r="C42" s="79">
        <v>25399</v>
      </c>
      <c r="D42" s="79">
        <v>7605</v>
      </c>
      <c r="E42" s="79">
        <v>0</v>
      </c>
      <c r="F42" s="79">
        <v>0</v>
      </c>
      <c r="G42" s="79">
        <v>17794</v>
      </c>
      <c r="H42" s="79">
        <v>0</v>
      </c>
      <c r="I42" s="79">
        <v>932</v>
      </c>
      <c r="J42" s="79">
        <v>2663</v>
      </c>
      <c r="K42" s="79">
        <v>1412</v>
      </c>
      <c r="L42" s="79">
        <v>49454</v>
      </c>
      <c r="M42" s="79">
        <v>0</v>
      </c>
      <c r="N42" s="79">
        <v>0</v>
      </c>
      <c r="O42" s="79">
        <v>3422</v>
      </c>
      <c r="P42" s="79">
        <v>2327</v>
      </c>
      <c r="Q42" s="79">
        <v>0</v>
      </c>
      <c r="R42" s="79">
        <v>0</v>
      </c>
      <c r="S42" s="79">
        <v>1233300</v>
      </c>
      <c r="T42" s="79">
        <v>1123936</v>
      </c>
      <c r="U42" s="79">
        <v>80533</v>
      </c>
      <c r="V42" s="79">
        <v>28831</v>
      </c>
      <c r="W42" s="79">
        <v>0</v>
      </c>
      <c r="X42" s="79">
        <v>6635</v>
      </c>
      <c r="Y42" s="79">
        <v>3867</v>
      </c>
      <c r="Z42" s="85">
        <v>51243</v>
      </c>
      <c r="AA42" s="79">
        <v>9837</v>
      </c>
      <c r="AB42" s="79">
        <v>9837</v>
      </c>
      <c r="AC42" s="79">
        <v>0</v>
      </c>
      <c r="AD42" s="79">
        <v>7256</v>
      </c>
      <c r="AE42" s="79">
        <v>16761</v>
      </c>
      <c r="AF42" s="79">
        <v>17389</v>
      </c>
      <c r="AG42" s="79">
        <v>2580</v>
      </c>
      <c r="AH42" s="79">
        <v>885</v>
      </c>
      <c r="AI42" s="79">
        <v>1695</v>
      </c>
      <c r="AJ42" s="79">
        <v>202880</v>
      </c>
      <c r="AK42" s="79">
        <v>0</v>
      </c>
      <c r="AL42" s="79">
        <v>0</v>
      </c>
      <c r="AM42" s="79">
        <v>35650</v>
      </c>
      <c r="AN42" s="79">
        <v>65381</v>
      </c>
      <c r="AO42" s="79">
        <v>898</v>
      </c>
      <c r="AP42" s="79">
        <v>0</v>
      </c>
      <c r="AQ42" s="79">
        <v>155</v>
      </c>
      <c r="AR42" s="79">
        <v>0</v>
      </c>
      <c r="AS42" s="79">
        <v>24334</v>
      </c>
      <c r="AT42" s="79">
        <v>0</v>
      </c>
      <c r="AU42" s="79">
        <v>0</v>
      </c>
      <c r="AV42" s="79">
        <v>0</v>
      </c>
      <c r="AW42" s="79">
        <v>76462</v>
      </c>
      <c r="AX42" s="79">
        <v>0</v>
      </c>
      <c r="AY42" s="85">
        <v>775950</v>
      </c>
      <c r="AZ42" s="79">
        <v>715155</v>
      </c>
      <c r="BA42" s="79">
        <v>249</v>
      </c>
      <c r="BB42" s="79">
        <v>17825</v>
      </c>
      <c r="BC42" s="79">
        <v>14638</v>
      </c>
      <c r="BD42" s="79">
        <v>243565</v>
      </c>
      <c r="BE42" s="79">
        <v>375063</v>
      </c>
      <c r="BF42" s="79">
        <v>1196</v>
      </c>
      <c r="BG42" s="79">
        <v>0</v>
      </c>
      <c r="BH42" s="79">
        <v>0</v>
      </c>
      <c r="BI42" s="79">
        <v>1196</v>
      </c>
      <c r="BJ42" s="79">
        <v>0</v>
      </c>
      <c r="BK42" s="79">
        <v>0</v>
      </c>
      <c r="BL42" s="79">
        <v>62619</v>
      </c>
      <c r="BM42" s="79">
        <v>60795</v>
      </c>
      <c r="BN42" s="79">
        <v>0</v>
      </c>
      <c r="BO42" s="79">
        <v>0</v>
      </c>
      <c r="BP42" s="79">
        <v>60795</v>
      </c>
      <c r="BQ42" s="79">
        <v>10522</v>
      </c>
      <c r="BR42" s="79">
        <v>4907</v>
      </c>
      <c r="BS42" s="79">
        <v>5615</v>
      </c>
      <c r="BT42" s="79">
        <v>17</v>
      </c>
      <c r="BU42" s="79">
        <v>0</v>
      </c>
      <c r="BV42" s="79">
        <v>5598</v>
      </c>
      <c r="BW42" s="79">
        <v>1347</v>
      </c>
      <c r="BX42" s="79">
        <v>316563</v>
      </c>
      <c r="BY42" s="79">
        <v>195393</v>
      </c>
      <c r="BZ42" s="79">
        <v>182590</v>
      </c>
      <c r="CA42" s="79">
        <v>12803</v>
      </c>
      <c r="CB42" s="79">
        <v>10043</v>
      </c>
      <c r="CC42" s="79">
        <v>224</v>
      </c>
      <c r="CD42" s="79">
        <v>6</v>
      </c>
      <c r="CE42" s="79">
        <v>0</v>
      </c>
      <c r="CF42" s="79">
        <v>3300</v>
      </c>
      <c r="CG42" s="79">
        <v>581</v>
      </c>
      <c r="CH42" s="79">
        <v>534</v>
      </c>
      <c r="CI42" s="79">
        <v>47</v>
      </c>
      <c r="CJ42" s="79">
        <v>0</v>
      </c>
      <c r="CK42" s="79">
        <v>5932</v>
      </c>
      <c r="CL42" s="79">
        <v>0</v>
      </c>
      <c r="CM42" s="79">
        <v>0</v>
      </c>
      <c r="CN42" s="79">
        <v>5932</v>
      </c>
      <c r="CO42" s="79">
        <v>112135</v>
      </c>
      <c r="CP42" s="79">
        <v>0</v>
      </c>
      <c r="CQ42" s="79">
        <v>0</v>
      </c>
      <c r="CR42" s="79">
        <v>99935</v>
      </c>
      <c r="CS42" s="86">
        <v>3507569</v>
      </c>
      <c r="CT42" s="79">
        <f t="shared" si="9"/>
        <v>1525509</v>
      </c>
      <c r="CU42" s="87">
        <f t="shared" si="9"/>
        <v>43.491917051382316</v>
      </c>
      <c r="CV42" s="79">
        <v>880721</v>
      </c>
      <c r="CW42" s="87">
        <f t="shared" si="2"/>
        <v>25.109156797770765</v>
      </c>
      <c r="CX42" s="79">
        <v>644788</v>
      </c>
      <c r="CY42" s="87">
        <f t="shared" si="3"/>
        <v>18.382760253611547</v>
      </c>
      <c r="CZ42" s="79">
        <f t="shared" si="10"/>
        <v>1982060</v>
      </c>
      <c r="DA42" s="87">
        <f t="shared" si="10"/>
        <v>56.508082948617684</v>
      </c>
      <c r="DB42" s="79">
        <v>265351</v>
      </c>
      <c r="DC42" s="87">
        <f t="shared" si="5"/>
        <v>7.565097080057441</v>
      </c>
      <c r="DD42" s="79">
        <v>1716709</v>
      </c>
      <c r="DE42" s="87">
        <f t="shared" si="6"/>
        <v>48.94298586856024</v>
      </c>
      <c r="DF42" s="81">
        <v>3507569</v>
      </c>
      <c r="DG42" s="160">
        <v>0</v>
      </c>
      <c r="DH42" s="161">
        <v>1822278</v>
      </c>
      <c r="DI42" s="163">
        <v>1922213</v>
      </c>
      <c r="DJ42" s="160"/>
      <c r="DK42" s="163">
        <v>1097695</v>
      </c>
      <c r="DL42" s="160">
        <v>2409874</v>
      </c>
      <c r="DM42" s="160">
        <v>0</v>
      </c>
      <c r="DN42" s="160">
        <f t="shared" si="1"/>
        <v>51.95</v>
      </c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</row>
    <row r="43" spans="1:254" s="109" customFormat="1" ht="32.25" customHeight="1">
      <c r="A43" s="104" t="s">
        <v>48</v>
      </c>
      <c r="B43" s="105">
        <v>2218510</v>
      </c>
      <c r="C43" s="105">
        <v>98225</v>
      </c>
      <c r="D43" s="105">
        <v>29412</v>
      </c>
      <c r="E43" s="105">
        <v>0</v>
      </c>
      <c r="F43" s="105">
        <v>0</v>
      </c>
      <c r="G43" s="105">
        <v>68813</v>
      </c>
      <c r="H43" s="105">
        <v>0</v>
      </c>
      <c r="I43" s="105">
        <v>3248</v>
      </c>
      <c r="J43" s="105">
        <v>9020</v>
      </c>
      <c r="K43" s="105">
        <v>4751</v>
      </c>
      <c r="L43" s="105">
        <v>197375</v>
      </c>
      <c r="M43" s="105">
        <v>13658</v>
      </c>
      <c r="N43" s="105">
        <v>0</v>
      </c>
      <c r="O43" s="105">
        <v>13212</v>
      </c>
      <c r="P43" s="105">
        <v>8384</v>
      </c>
      <c r="Q43" s="105">
        <v>0</v>
      </c>
      <c r="R43" s="105">
        <v>0</v>
      </c>
      <c r="S43" s="105">
        <v>1987463</v>
      </c>
      <c r="T43" s="105">
        <v>1670037</v>
      </c>
      <c r="U43" s="105">
        <v>202472</v>
      </c>
      <c r="V43" s="105">
        <v>114954</v>
      </c>
      <c r="W43" s="105">
        <v>1883</v>
      </c>
      <c r="X43" s="105">
        <v>7876</v>
      </c>
      <c r="Y43" s="105">
        <v>64</v>
      </c>
      <c r="Z43" s="106">
        <v>118685</v>
      </c>
      <c r="AA43" s="105">
        <v>15413</v>
      </c>
      <c r="AB43" s="105">
        <v>15413</v>
      </c>
      <c r="AC43" s="105">
        <v>0</v>
      </c>
      <c r="AD43" s="105">
        <v>38230</v>
      </c>
      <c r="AE43" s="105">
        <v>29747</v>
      </c>
      <c r="AF43" s="105">
        <v>35295</v>
      </c>
      <c r="AG43" s="105">
        <v>9295</v>
      </c>
      <c r="AH43" s="105">
        <v>2930</v>
      </c>
      <c r="AI43" s="105">
        <v>6365</v>
      </c>
      <c r="AJ43" s="105">
        <v>2313950</v>
      </c>
      <c r="AK43" s="105">
        <v>0</v>
      </c>
      <c r="AL43" s="105">
        <v>68735</v>
      </c>
      <c r="AM43" s="105">
        <v>100940</v>
      </c>
      <c r="AN43" s="105">
        <v>218766</v>
      </c>
      <c r="AO43" s="105">
        <v>1707</v>
      </c>
      <c r="AP43" s="105">
        <v>0</v>
      </c>
      <c r="AQ43" s="105">
        <v>9244</v>
      </c>
      <c r="AR43" s="105">
        <v>0</v>
      </c>
      <c r="AS43" s="105">
        <v>80073</v>
      </c>
      <c r="AT43" s="105">
        <v>0</v>
      </c>
      <c r="AU43" s="105">
        <v>0</v>
      </c>
      <c r="AV43" s="105">
        <v>1164322</v>
      </c>
      <c r="AW43" s="105">
        <v>665958</v>
      </c>
      <c r="AX43" s="105">
        <v>0</v>
      </c>
      <c r="AY43" s="106">
        <v>1652827</v>
      </c>
      <c r="AZ43" s="105">
        <v>1417045</v>
      </c>
      <c r="BA43" s="105">
        <v>36904</v>
      </c>
      <c r="BB43" s="105">
        <v>49892</v>
      </c>
      <c r="BC43" s="105">
        <v>47695</v>
      </c>
      <c r="BD43" s="105">
        <v>156907</v>
      </c>
      <c r="BE43" s="105">
        <v>224933</v>
      </c>
      <c r="BF43" s="105">
        <v>14153</v>
      </c>
      <c r="BG43" s="105">
        <v>0</v>
      </c>
      <c r="BH43" s="105">
        <v>0</v>
      </c>
      <c r="BI43" s="105">
        <v>14153</v>
      </c>
      <c r="BJ43" s="105">
        <v>0</v>
      </c>
      <c r="BK43" s="105">
        <v>0</v>
      </c>
      <c r="BL43" s="105">
        <v>886561</v>
      </c>
      <c r="BM43" s="105">
        <v>235782</v>
      </c>
      <c r="BN43" s="105">
        <v>890</v>
      </c>
      <c r="BO43" s="105">
        <v>0</v>
      </c>
      <c r="BP43" s="105">
        <v>234892</v>
      </c>
      <c r="BQ43" s="105">
        <v>6948</v>
      </c>
      <c r="BR43" s="105">
        <v>2989</v>
      </c>
      <c r="BS43" s="105">
        <v>3959</v>
      </c>
      <c r="BT43" s="105">
        <v>2736</v>
      </c>
      <c r="BU43" s="105">
        <v>737</v>
      </c>
      <c r="BV43" s="105">
        <v>486</v>
      </c>
      <c r="BW43" s="105">
        <v>2283</v>
      </c>
      <c r="BX43" s="105">
        <v>856479</v>
      </c>
      <c r="BY43" s="105">
        <v>551652</v>
      </c>
      <c r="BZ43" s="105">
        <v>100000</v>
      </c>
      <c r="CA43" s="105">
        <v>451652</v>
      </c>
      <c r="CB43" s="105">
        <v>106141</v>
      </c>
      <c r="CC43" s="105">
        <v>2584</v>
      </c>
      <c r="CD43" s="105">
        <v>312</v>
      </c>
      <c r="CE43" s="105">
        <v>0</v>
      </c>
      <c r="CF43" s="105">
        <v>17422</v>
      </c>
      <c r="CG43" s="105">
        <v>0</v>
      </c>
      <c r="CH43" s="105">
        <v>0</v>
      </c>
      <c r="CI43" s="105">
        <v>0</v>
      </c>
      <c r="CJ43" s="105">
        <v>0</v>
      </c>
      <c r="CK43" s="105">
        <v>85823</v>
      </c>
      <c r="CL43" s="105">
        <v>0</v>
      </c>
      <c r="CM43" s="105">
        <v>0</v>
      </c>
      <c r="CN43" s="105">
        <v>85823</v>
      </c>
      <c r="CO43" s="105">
        <v>712516</v>
      </c>
      <c r="CP43" s="105">
        <v>47500</v>
      </c>
      <c r="CQ43" s="105">
        <v>0</v>
      </c>
      <c r="CR43" s="105">
        <v>323416</v>
      </c>
      <c r="CS43" s="107">
        <v>10894381</v>
      </c>
      <c r="CT43" s="89">
        <f t="shared" si="9"/>
        <v>5786340</v>
      </c>
      <c r="CU43" s="92">
        <f t="shared" si="9"/>
        <v>53.11306810363985</v>
      </c>
      <c r="CV43" s="105">
        <v>4096138</v>
      </c>
      <c r="CW43" s="92">
        <f t="shared" si="2"/>
        <v>37.59862997264369</v>
      </c>
      <c r="CX43" s="105">
        <v>1690202</v>
      </c>
      <c r="CY43" s="92">
        <f t="shared" si="3"/>
        <v>15.514438130996153</v>
      </c>
      <c r="CZ43" s="89">
        <f t="shared" si="10"/>
        <v>5108041</v>
      </c>
      <c r="DA43" s="92">
        <f t="shared" si="10"/>
        <v>46.88693189636015</v>
      </c>
      <c r="DB43" s="105">
        <v>862617</v>
      </c>
      <c r="DC43" s="92">
        <f t="shared" si="5"/>
        <v>7.917999196099347</v>
      </c>
      <c r="DD43" s="105">
        <v>4245424</v>
      </c>
      <c r="DE43" s="92">
        <f t="shared" si="6"/>
        <v>38.96893270026081</v>
      </c>
      <c r="DF43" s="108">
        <v>10894381</v>
      </c>
      <c r="DG43" s="164">
        <v>0</v>
      </c>
      <c r="DH43" s="165">
        <v>4553846</v>
      </c>
      <c r="DI43" s="166">
        <v>4877262</v>
      </c>
      <c r="DJ43" s="164"/>
      <c r="DK43" s="166">
        <v>3877869</v>
      </c>
      <c r="DL43" s="164">
        <v>7016512</v>
      </c>
      <c r="DM43" s="164">
        <v>0</v>
      </c>
      <c r="DN43" s="160">
        <f t="shared" si="1"/>
        <v>41.8</v>
      </c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</row>
    <row r="44" spans="1:254" s="83" customFormat="1" ht="32.25" customHeight="1">
      <c r="A44" s="84" t="s">
        <v>49</v>
      </c>
      <c r="B44" s="79">
        <v>2073654</v>
      </c>
      <c r="C44" s="79">
        <v>54543</v>
      </c>
      <c r="D44" s="79">
        <v>16332</v>
      </c>
      <c r="E44" s="79">
        <v>0</v>
      </c>
      <c r="F44" s="79">
        <v>0</v>
      </c>
      <c r="G44" s="79">
        <v>38211</v>
      </c>
      <c r="H44" s="79">
        <v>0</v>
      </c>
      <c r="I44" s="79">
        <v>2923</v>
      </c>
      <c r="J44" s="79">
        <v>8190</v>
      </c>
      <c r="K44" s="79">
        <v>4318</v>
      </c>
      <c r="L44" s="79">
        <v>173622</v>
      </c>
      <c r="M44" s="79">
        <v>19078</v>
      </c>
      <c r="N44" s="79">
        <v>0</v>
      </c>
      <c r="O44" s="79">
        <v>7363</v>
      </c>
      <c r="P44" s="79">
        <v>4515</v>
      </c>
      <c r="Q44" s="79">
        <v>0</v>
      </c>
      <c r="R44" s="79">
        <v>0</v>
      </c>
      <c r="S44" s="79">
        <v>1719954</v>
      </c>
      <c r="T44" s="79">
        <v>1473785</v>
      </c>
      <c r="U44" s="79">
        <v>157464</v>
      </c>
      <c r="V44" s="79">
        <v>88705</v>
      </c>
      <c r="W44" s="79">
        <v>1385</v>
      </c>
      <c r="X44" s="79">
        <v>45388</v>
      </c>
      <c r="Y44" s="79">
        <v>316</v>
      </c>
      <c r="Z44" s="85">
        <v>72493</v>
      </c>
      <c r="AA44" s="79">
        <v>20536</v>
      </c>
      <c r="AB44" s="79">
        <v>18172</v>
      </c>
      <c r="AC44" s="79">
        <v>2364</v>
      </c>
      <c r="AD44" s="79">
        <v>0</v>
      </c>
      <c r="AE44" s="79">
        <v>28563</v>
      </c>
      <c r="AF44" s="79">
        <v>23394</v>
      </c>
      <c r="AG44" s="79">
        <v>8086</v>
      </c>
      <c r="AH44" s="79">
        <v>3215</v>
      </c>
      <c r="AI44" s="79">
        <v>4871</v>
      </c>
      <c r="AJ44" s="79">
        <v>799426</v>
      </c>
      <c r="AK44" s="79">
        <v>0</v>
      </c>
      <c r="AL44" s="79">
        <v>82758</v>
      </c>
      <c r="AM44" s="79">
        <v>128496</v>
      </c>
      <c r="AN44" s="79">
        <v>185357</v>
      </c>
      <c r="AO44" s="79">
        <v>7386</v>
      </c>
      <c r="AP44" s="79">
        <v>3565</v>
      </c>
      <c r="AQ44" s="79">
        <v>4309</v>
      </c>
      <c r="AR44" s="79">
        <v>0</v>
      </c>
      <c r="AS44" s="79">
        <v>197351</v>
      </c>
      <c r="AT44" s="79">
        <v>0</v>
      </c>
      <c r="AU44" s="79">
        <v>0</v>
      </c>
      <c r="AV44" s="79">
        <v>0</v>
      </c>
      <c r="AW44" s="79">
        <v>187017</v>
      </c>
      <c r="AX44" s="79">
        <v>0</v>
      </c>
      <c r="AY44" s="85">
        <v>806713</v>
      </c>
      <c r="AZ44" s="79">
        <v>636721</v>
      </c>
      <c r="BA44" s="79">
        <v>41518</v>
      </c>
      <c r="BB44" s="79">
        <v>65606</v>
      </c>
      <c r="BC44" s="79">
        <v>40863</v>
      </c>
      <c r="BD44" s="79">
        <v>167351</v>
      </c>
      <c r="BE44" s="79">
        <v>1674</v>
      </c>
      <c r="BF44" s="79">
        <v>13837</v>
      </c>
      <c r="BG44" s="79">
        <v>0</v>
      </c>
      <c r="BH44" s="79">
        <v>0</v>
      </c>
      <c r="BI44" s="79">
        <v>13837</v>
      </c>
      <c r="BJ44" s="79">
        <v>0</v>
      </c>
      <c r="BK44" s="79">
        <v>0</v>
      </c>
      <c r="BL44" s="79">
        <v>305872</v>
      </c>
      <c r="BM44" s="79">
        <v>169992</v>
      </c>
      <c r="BN44" s="79">
        <v>5804</v>
      </c>
      <c r="BO44" s="79">
        <v>0</v>
      </c>
      <c r="BP44" s="79">
        <v>164188</v>
      </c>
      <c r="BQ44" s="79">
        <v>11162</v>
      </c>
      <c r="BR44" s="79">
        <v>9002</v>
      </c>
      <c r="BS44" s="79">
        <v>2160</v>
      </c>
      <c r="BT44" s="79">
        <v>2035</v>
      </c>
      <c r="BU44" s="79">
        <v>0</v>
      </c>
      <c r="BV44" s="79">
        <v>125</v>
      </c>
      <c r="BW44" s="79">
        <v>7803</v>
      </c>
      <c r="BX44" s="79">
        <v>409954</v>
      </c>
      <c r="BY44" s="79">
        <v>133211</v>
      </c>
      <c r="BZ44" s="79">
        <v>109732</v>
      </c>
      <c r="CA44" s="79">
        <v>23479</v>
      </c>
      <c r="CB44" s="79">
        <v>256931</v>
      </c>
      <c r="CC44" s="79">
        <v>1414</v>
      </c>
      <c r="CD44" s="79">
        <v>23</v>
      </c>
      <c r="CE44" s="79">
        <v>0</v>
      </c>
      <c r="CF44" s="79">
        <v>41800</v>
      </c>
      <c r="CG44" s="79">
        <v>0</v>
      </c>
      <c r="CH44" s="79">
        <v>0</v>
      </c>
      <c r="CI44" s="79">
        <v>0</v>
      </c>
      <c r="CJ44" s="79">
        <v>0</v>
      </c>
      <c r="CK44" s="79">
        <v>213694</v>
      </c>
      <c r="CL44" s="79">
        <v>0</v>
      </c>
      <c r="CM44" s="79">
        <v>0</v>
      </c>
      <c r="CN44" s="79">
        <v>213694</v>
      </c>
      <c r="CO44" s="79">
        <v>580700</v>
      </c>
      <c r="CP44" s="79">
        <v>0</v>
      </c>
      <c r="CQ44" s="79">
        <v>0</v>
      </c>
      <c r="CR44" s="79">
        <v>309200</v>
      </c>
      <c r="CS44" s="86">
        <v>7201412</v>
      </c>
      <c r="CT44" s="79">
        <f t="shared" si="9"/>
        <v>2446444</v>
      </c>
      <c r="CU44" s="87">
        <f t="shared" si="9"/>
        <v>33.97172665582805</v>
      </c>
      <c r="CV44" s="79">
        <v>1377358</v>
      </c>
      <c r="CW44" s="87">
        <f t="shared" si="2"/>
        <v>19.126221357700405</v>
      </c>
      <c r="CX44" s="79">
        <v>1069086</v>
      </c>
      <c r="CY44" s="87">
        <f t="shared" si="3"/>
        <v>14.845505298127645</v>
      </c>
      <c r="CZ44" s="79">
        <f t="shared" si="10"/>
        <v>4754968</v>
      </c>
      <c r="DA44" s="87">
        <f t="shared" si="10"/>
        <v>66.02827334417195</v>
      </c>
      <c r="DB44" s="79">
        <v>924882</v>
      </c>
      <c r="DC44" s="87">
        <f t="shared" si="5"/>
        <v>12.84306466565168</v>
      </c>
      <c r="DD44" s="79">
        <v>3830086</v>
      </c>
      <c r="DE44" s="87">
        <f t="shared" si="6"/>
        <v>53.18520867852027</v>
      </c>
      <c r="DF44" s="81">
        <v>7201412</v>
      </c>
      <c r="DG44" s="160">
        <v>0</v>
      </c>
      <c r="DH44" s="161">
        <v>4068160</v>
      </c>
      <c r="DI44" s="163">
        <v>4377360</v>
      </c>
      <c r="DJ44" s="160"/>
      <c r="DK44" s="163">
        <v>3018682</v>
      </c>
      <c r="DL44" s="160">
        <v>4182730</v>
      </c>
      <c r="DM44" s="160">
        <v>0</v>
      </c>
      <c r="DN44" s="160">
        <f t="shared" si="1"/>
        <v>56.49</v>
      </c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</row>
    <row r="45" spans="1:254" s="83" customFormat="1" ht="32.25" customHeight="1">
      <c r="A45" s="84" t="s">
        <v>50</v>
      </c>
      <c r="B45" s="79">
        <v>842059</v>
      </c>
      <c r="C45" s="79">
        <v>29986</v>
      </c>
      <c r="D45" s="79">
        <v>8978</v>
      </c>
      <c r="E45" s="79">
        <v>0</v>
      </c>
      <c r="F45" s="79">
        <v>0</v>
      </c>
      <c r="G45" s="79">
        <v>21008</v>
      </c>
      <c r="H45" s="79">
        <v>0</v>
      </c>
      <c r="I45" s="79">
        <v>1017</v>
      </c>
      <c r="J45" s="79">
        <v>2823</v>
      </c>
      <c r="K45" s="79">
        <v>1490</v>
      </c>
      <c r="L45" s="79">
        <v>70765</v>
      </c>
      <c r="M45" s="79">
        <v>0</v>
      </c>
      <c r="N45" s="79">
        <v>0</v>
      </c>
      <c r="O45" s="79">
        <v>4041</v>
      </c>
      <c r="P45" s="79">
        <v>1034</v>
      </c>
      <c r="Q45" s="79">
        <v>0</v>
      </c>
      <c r="R45" s="79">
        <v>0</v>
      </c>
      <c r="S45" s="79">
        <v>1580805</v>
      </c>
      <c r="T45" s="79">
        <v>1341644</v>
      </c>
      <c r="U45" s="79">
        <v>139603</v>
      </c>
      <c r="V45" s="79">
        <v>99558</v>
      </c>
      <c r="W45" s="79">
        <v>553</v>
      </c>
      <c r="X45" s="79">
        <v>3657</v>
      </c>
      <c r="Y45" s="79">
        <v>0</v>
      </c>
      <c r="Z45" s="85">
        <v>43187</v>
      </c>
      <c r="AA45" s="79">
        <v>2327</v>
      </c>
      <c r="AB45" s="79">
        <v>2327</v>
      </c>
      <c r="AC45" s="79">
        <v>0</v>
      </c>
      <c r="AD45" s="79">
        <v>4265</v>
      </c>
      <c r="AE45" s="79">
        <v>20981</v>
      </c>
      <c r="AF45" s="79">
        <v>15614</v>
      </c>
      <c r="AG45" s="79">
        <v>3658</v>
      </c>
      <c r="AH45" s="79">
        <v>2867</v>
      </c>
      <c r="AI45" s="79">
        <v>791</v>
      </c>
      <c r="AJ45" s="79">
        <v>409477</v>
      </c>
      <c r="AK45" s="79">
        <v>0</v>
      </c>
      <c r="AL45" s="79">
        <v>2196</v>
      </c>
      <c r="AM45" s="79">
        <v>65090</v>
      </c>
      <c r="AN45" s="79">
        <v>68787</v>
      </c>
      <c r="AO45" s="79">
        <v>140022</v>
      </c>
      <c r="AP45" s="79">
        <v>3905</v>
      </c>
      <c r="AQ45" s="79">
        <v>221</v>
      </c>
      <c r="AR45" s="79">
        <v>0</v>
      </c>
      <c r="AS45" s="79">
        <v>15254</v>
      </c>
      <c r="AT45" s="79">
        <v>0</v>
      </c>
      <c r="AU45" s="79">
        <v>0</v>
      </c>
      <c r="AV45" s="79">
        <v>0</v>
      </c>
      <c r="AW45" s="79">
        <v>87409</v>
      </c>
      <c r="AX45" s="79">
        <v>0</v>
      </c>
      <c r="AY45" s="85">
        <v>373536</v>
      </c>
      <c r="AZ45" s="79">
        <v>254896</v>
      </c>
      <c r="BA45" s="79">
        <v>0</v>
      </c>
      <c r="BB45" s="79">
        <v>0</v>
      </c>
      <c r="BC45" s="79">
        <v>14887</v>
      </c>
      <c r="BD45" s="79">
        <v>14093</v>
      </c>
      <c r="BE45" s="79">
        <v>19346</v>
      </c>
      <c r="BF45" s="79">
        <v>7322</v>
      </c>
      <c r="BG45" s="79">
        <v>0</v>
      </c>
      <c r="BH45" s="79">
        <v>0</v>
      </c>
      <c r="BI45" s="79">
        <v>7322</v>
      </c>
      <c r="BJ45" s="79">
        <v>0</v>
      </c>
      <c r="BK45" s="79">
        <v>0</v>
      </c>
      <c r="BL45" s="79">
        <v>199248</v>
      </c>
      <c r="BM45" s="79">
        <v>118640</v>
      </c>
      <c r="BN45" s="79">
        <v>9497</v>
      </c>
      <c r="BO45" s="79">
        <v>0</v>
      </c>
      <c r="BP45" s="79">
        <v>109143</v>
      </c>
      <c r="BQ45" s="79">
        <v>11028</v>
      </c>
      <c r="BR45" s="79">
        <v>11028</v>
      </c>
      <c r="BS45" s="79">
        <v>0</v>
      </c>
      <c r="BT45" s="79">
        <v>0</v>
      </c>
      <c r="BU45" s="79">
        <v>0</v>
      </c>
      <c r="BV45" s="79">
        <v>0</v>
      </c>
      <c r="BW45" s="79">
        <v>5576</v>
      </c>
      <c r="BX45" s="79">
        <v>959414</v>
      </c>
      <c r="BY45" s="79">
        <v>177710</v>
      </c>
      <c r="BZ45" s="79">
        <v>129742</v>
      </c>
      <c r="CA45" s="79">
        <v>47968</v>
      </c>
      <c r="CB45" s="79">
        <v>78785</v>
      </c>
      <c r="CC45" s="79">
        <v>1340</v>
      </c>
      <c r="CD45" s="79">
        <v>0</v>
      </c>
      <c r="CE45" s="79">
        <v>0</v>
      </c>
      <c r="CF45" s="79">
        <v>14200</v>
      </c>
      <c r="CG45" s="79">
        <v>21758</v>
      </c>
      <c r="CH45" s="79">
        <v>50</v>
      </c>
      <c r="CI45" s="79">
        <v>21708</v>
      </c>
      <c r="CJ45" s="79">
        <v>0</v>
      </c>
      <c r="CK45" s="79">
        <v>41487</v>
      </c>
      <c r="CL45" s="79">
        <v>0</v>
      </c>
      <c r="CM45" s="79">
        <v>0</v>
      </c>
      <c r="CN45" s="79">
        <v>41487</v>
      </c>
      <c r="CO45" s="79">
        <v>575280</v>
      </c>
      <c r="CP45" s="79">
        <v>0</v>
      </c>
      <c r="CQ45" s="79">
        <v>0</v>
      </c>
      <c r="CR45" s="79">
        <v>129280</v>
      </c>
      <c r="CS45" s="86">
        <v>5175881</v>
      </c>
      <c r="CT45" s="79">
        <f t="shared" si="9"/>
        <v>2520055</v>
      </c>
      <c r="CU45" s="87">
        <f t="shared" si="9"/>
        <v>48.688426182904905</v>
      </c>
      <c r="CV45" s="79">
        <v>1013552</v>
      </c>
      <c r="CW45" s="87">
        <f t="shared" si="2"/>
        <v>19.582212187644963</v>
      </c>
      <c r="CX45" s="79">
        <v>1506503</v>
      </c>
      <c r="CY45" s="87">
        <f t="shared" si="3"/>
        <v>29.10621399525994</v>
      </c>
      <c r="CZ45" s="79">
        <f t="shared" si="10"/>
        <v>2655826</v>
      </c>
      <c r="DA45" s="87">
        <f t="shared" si="10"/>
        <v>51.311573817095095</v>
      </c>
      <c r="DB45" s="79">
        <v>345983</v>
      </c>
      <c r="DC45" s="87">
        <f t="shared" si="5"/>
        <v>6.684523852074651</v>
      </c>
      <c r="DD45" s="79">
        <v>2309843</v>
      </c>
      <c r="DE45" s="87">
        <f t="shared" si="6"/>
        <v>44.62704996502045</v>
      </c>
      <c r="DF45" s="81">
        <v>5175881</v>
      </c>
      <c r="DG45" s="160">
        <v>0</v>
      </c>
      <c r="DH45" s="161">
        <v>2534020</v>
      </c>
      <c r="DI45" s="163">
        <v>2663300</v>
      </c>
      <c r="DJ45" s="160"/>
      <c r="DK45" s="163">
        <v>2125074</v>
      </c>
      <c r="DL45" s="160">
        <v>3050807</v>
      </c>
      <c r="DM45" s="160">
        <v>0</v>
      </c>
      <c r="DN45" s="160">
        <f t="shared" si="1"/>
        <v>48.96</v>
      </c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</row>
    <row r="46" spans="1:254" s="83" customFormat="1" ht="32.25" customHeight="1">
      <c r="A46" s="84" t="s">
        <v>51</v>
      </c>
      <c r="B46" s="79">
        <v>881867</v>
      </c>
      <c r="C46" s="79">
        <v>57055</v>
      </c>
      <c r="D46" s="79">
        <v>17084</v>
      </c>
      <c r="E46" s="79">
        <v>0</v>
      </c>
      <c r="F46" s="79">
        <v>0</v>
      </c>
      <c r="G46" s="79">
        <v>39971</v>
      </c>
      <c r="H46" s="79">
        <v>0</v>
      </c>
      <c r="I46" s="79">
        <v>1700</v>
      </c>
      <c r="J46" s="79">
        <v>4805</v>
      </c>
      <c r="K46" s="79">
        <v>2538</v>
      </c>
      <c r="L46" s="79">
        <v>103478</v>
      </c>
      <c r="M46" s="79">
        <v>0</v>
      </c>
      <c r="N46" s="79">
        <v>0</v>
      </c>
      <c r="O46" s="79">
        <v>7664</v>
      </c>
      <c r="P46" s="79">
        <v>1854</v>
      </c>
      <c r="Q46" s="79">
        <v>0</v>
      </c>
      <c r="R46" s="79">
        <v>0</v>
      </c>
      <c r="S46" s="79">
        <v>2621523</v>
      </c>
      <c r="T46" s="79">
        <v>2294801</v>
      </c>
      <c r="U46" s="79">
        <v>214435</v>
      </c>
      <c r="V46" s="79">
        <v>112287</v>
      </c>
      <c r="W46" s="79">
        <v>894</v>
      </c>
      <c r="X46" s="79">
        <v>15726</v>
      </c>
      <c r="Y46" s="79">
        <v>864</v>
      </c>
      <c r="Z46" s="85">
        <v>78892</v>
      </c>
      <c r="AA46" s="79">
        <v>9183</v>
      </c>
      <c r="AB46" s="79">
        <v>9183</v>
      </c>
      <c r="AC46" s="79">
        <v>0</v>
      </c>
      <c r="AD46" s="79">
        <v>12992</v>
      </c>
      <c r="AE46" s="79">
        <v>41959</v>
      </c>
      <c r="AF46" s="79">
        <v>14758</v>
      </c>
      <c r="AG46" s="79">
        <v>5176</v>
      </c>
      <c r="AH46" s="79">
        <v>2234</v>
      </c>
      <c r="AI46" s="79">
        <v>2942</v>
      </c>
      <c r="AJ46" s="79">
        <v>493923</v>
      </c>
      <c r="AK46" s="79">
        <v>0</v>
      </c>
      <c r="AL46" s="79">
        <v>852</v>
      </c>
      <c r="AM46" s="79">
        <v>90198</v>
      </c>
      <c r="AN46" s="79">
        <v>96607</v>
      </c>
      <c r="AO46" s="79">
        <v>15861</v>
      </c>
      <c r="AP46" s="79">
        <v>12279</v>
      </c>
      <c r="AQ46" s="79">
        <v>3532</v>
      </c>
      <c r="AR46" s="79">
        <v>0</v>
      </c>
      <c r="AS46" s="79">
        <v>116064</v>
      </c>
      <c r="AT46" s="79">
        <v>0</v>
      </c>
      <c r="AU46" s="79">
        <v>0</v>
      </c>
      <c r="AV46" s="79">
        <v>0</v>
      </c>
      <c r="AW46" s="79">
        <v>114568</v>
      </c>
      <c r="AX46" s="79">
        <v>0</v>
      </c>
      <c r="AY46" s="85">
        <v>703644</v>
      </c>
      <c r="AZ46" s="79">
        <v>555714</v>
      </c>
      <c r="BA46" s="79">
        <v>426</v>
      </c>
      <c r="BB46" s="79">
        <v>44521</v>
      </c>
      <c r="BC46" s="79">
        <v>21114</v>
      </c>
      <c r="BD46" s="79">
        <v>194851</v>
      </c>
      <c r="BE46" s="79">
        <v>22452</v>
      </c>
      <c r="BF46" s="79">
        <v>12054</v>
      </c>
      <c r="BG46" s="79">
        <v>0</v>
      </c>
      <c r="BH46" s="79">
        <v>0</v>
      </c>
      <c r="BI46" s="79">
        <v>12054</v>
      </c>
      <c r="BJ46" s="79">
        <v>5570</v>
      </c>
      <c r="BK46" s="79">
        <v>0</v>
      </c>
      <c r="BL46" s="79">
        <v>254726</v>
      </c>
      <c r="BM46" s="79">
        <v>147930</v>
      </c>
      <c r="BN46" s="79">
        <v>28138</v>
      </c>
      <c r="BO46" s="79">
        <v>0</v>
      </c>
      <c r="BP46" s="79">
        <v>119792</v>
      </c>
      <c r="BQ46" s="79">
        <v>30009</v>
      </c>
      <c r="BR46" s="79">
        <v>17940</v>
      </c>
      <c r="BS46" s="79">
        <v>12069</v>
      </c>
      <c r="BT46" s="79">
        <v>12064</v>
      </c>
      <c r="BU46" s="79">
        <v>0</v>
      </c>
      <c r="BV46" s="79">
        <v>5</v>
      </c>
      <c r="BW46" s="79">
        <v>7140</v>
      </c>
      <c r="BX46" s="79">
        <v>259586</v>
      </c>
      <c r="BY46" s="79">
        <v>327111</v>
      </c>
      <c r="BZ46" s="79">
        <v>165357</v>
      </c>
      <c r="CA46" s="79">
        <v>161754</v>
      </c>
      <c r="CB46" s="79">
        <v>159806</v>
      </c>
      <c r="CC46" s="79">
        <v>3565</v>
      </c>
      <c r="CD46" s="79">
        <v>185</v>
      </c>
      <c r="CE46" s="79">
        <v>0</v>
      </c>
      <c r="CF46" s="79">
        <v>10000</v>
      </c>
      <c r="CG46" s="79">
        <v>1618</v>
      </c>
      <c r="CH46" s="79">
        <v>1568</v>
      </c>
      <c r="CI46" s="79">
        <v>50</v>
      </c>
      <c r="CJ46" s="79">
        <v>0</v>
      </c>
      <c r="CK46" s="79">
        <v>144438</v>
      </c>
      <c r="CL46" s="79">
        <v>0</v>
      </c>
      <c r="CM46" s="79">
        <v>0</v>
      </c>
      <c r="CN46" s="79">
        <v>144438</v>
      </c>
      <c r="CO46" s="79">
        <v>791800</v>
      </c>
      <c r="CP46" s="79">
        <v>0</v>
      </c>
      <c r="CQ46" s="79">
        <v>0</v>
      </c>
      <c r="CR46" s="79">
        <v>197300</v>
      </c>
      <c r="CS46" s="86">
        <v>6556191</v>
      </c>
      <c r="CT46" s="79">
        <f t="shared" si="9"/>
        <v>2649298</v>
      </c>
      <c r="CU46" s="87">
        <f t="shared" si="9"/>
        <v>40.40910339555391</v>
      </c>
      <c r="CV46" s="79">
        <v>1526991</v>
      </c>
      <c r="CW46" s="87">
        <f t="shared" si="2"/>
        <v>23.290825419820745</v>
      </c>
      <c r="CX46" s="79">
        <v>1122307</v>
      </c>
      <c r="CY46" s="87">
        <f t="shared" si="3"/>
        <v>17.118277975733164</v>
      </c>
      <c r="CZ46" s="79">
        <f t="shared" si="10"/>
        <v>3906893</v>
      </c>
      <c r="DA46" s="87">
        <f t="shared" si="10"/>
        <v>59.59089660444609</v>
      </c>
      <c r="DB46" s="79">
        <v>547752</v>
      </c>
      <c r="DC46" s="87">
        <f t="shared" si="5"/>
        <v>8.35472914074651</v>
      </c>
      <c r="DD46" s="79">
        <v>3359141</v>
      </c>
      <c r="DE46" s="87">
        <f t="shared" si="6"/>
        <v>51.23616746369958</v>
      </c>
      <c r="DF46" s="81">
        <v>6556191</v>
      </c>
      <c r="DG46" s="160">
        <v>0</v>
      </c>
      <c r="DH46" s="161">
        <v>3682484</v>
      </c>
      <c r="DI46" s="163">
        <v>3879784</v>
      </c>
      <c r="DJ46" s="160"/>
      <c r="DK46" s="163">
        <v>1765313</v>
      </c>
      <c r="DL46" s="160">
        <v>4790878</v>
      </c>
      <c r="DM46" s="160">
        <v>0</v>
      </c>
      <c r="DN46" s="160">
        <f t="shared" si="1"/>
        <v>56.17</v>
      </c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</row>
    <row r="47" spans="1:254" s="83" customFormat="1" ht="32.25" customHeight="1">
      <c r="A47" s="84" t="s">
        <v>52</v>
      </c>
      <c r="B47" s="79">
        <v>276690</v>
      </c>
      <c r="C47" s="79">
        <v>39188</v>
      </c>
      <c r="D47" s="79">
        <v>11733</v>
      </c>
      <c r="E47" s="79">
        <v>0</v>
      </c>
      <c r="F47" s="79">
        <v>0</v>
      </c>
      <c r="G47" s="79">
        <v>27455</v>
      </c>
      <c r="H47" s="79">
        <v>0</v>
      </c>
      <c r="I47" s="79">
        <v>560</v>
      </c>
      <c r="J47" s="79">
        <v>1591</v>
      </c>
      <c r="K47" s="79">
        <v>842</v>
      </c>
      <c r="L47" s="79">
        <v>38550</v>
      </c>
      <c r="M47" s="79">
        <v>0</v>
      </c>
      <c r="N47" s="79">
        <v>0</v>
      </c>
      <c r="O47" s="79">
        <v>5281</v>
      </c>
      <c r="P47" s="79">
        <v>976</v>
      </c>
      <c r="Q47" s="79">
        <v>0</v>
      </c>
      <c r="R47" s="79">
        <v>0</v>
      </c>
      <c r="S47" s="79">
        <v>1818548</v>
      </c>
      <c r="T47" s="79">
        <v>1596500</v>
      </c>
      <c r="U47" s="79">
        <v>143611</v>
      </c>
      <c r="V47" s="79">
        <v>78437</v>
      </c>
      <c r="W47" s="79">
        <v>620</v>
      </c>
      <c r="X47" s="79">
        <v>62494</v>
      </c>
      <c r="Y47" s="79">
        <v>60418</v>
      </c>
      <c r="Z47" s="85">
        <v>50691</v>
      </c>
      <c r="AA47" s="79">
        <v>789</v>
      </c>
      <c r="AB47" s="79">
        <v>789</v>
      </c>
      <c r="AC47" s="79">
        <v>0</v>
      </c>
      <c r="AD47" s="79">
        <v>14426</v>
      </c>
      <c r="AE47" s="79">
        <v>22798</v>
      </c>
      <c r="AF47" s="79">
        <v>12678</v>
      </c>
      <c r="AG47" s="79">
        <v>2363</v>
      </c>
      <c r="AH47" s="79">
        <v>1050</v>
      </c>
      <c r="AI47" s="79">
        <v>1313</v>
      </c>
      <c r="AJ47" s="79">
        <v>275824</v>
      </c>
      <c r="AK47" s="79">
        <v>0</v>
      </c>
      <c r="AL47" s="79">
        <v>628</v>
      </c>
      <c r="AM47" s="79">
        <v>38302</v>
      </c>
      <c r="AN47" s="79">
        <v>40939</v>
      </c>
      <c r="AO47" s="79">
        <v>414</v>
      </c>
      <c r="AP47" s="79">
        <v>67397</v>
      </c>
      <c r="AQ47" s="79">
        <v>2488</v>
      </c>
      <c r="AR47" s="79">
        <v>0</v>
      </c>
      <c r="AS47" s="79">
        <v>97501</v>
      </c>
      <c r="AT47" s="79">
        <v>0</v>
      </c>
      <c r="AU47" s="79">
        <v>0</v>
      </c>
      <c r="AV47" s="79">
        <v>0</v>
      </c>
      <c r="AW47" s="79">
        <v>26378</v>
      </c>
      <c r="AX47" s="79">
        <v>0</v>
      </c>
      <c r="AY47" s="85">
        <v>491963</v>
      </c>
      <c r="AZ47" s="79">
        <v>437227</v>
      </c>
      <c r="BA47" s="79">
        <v>314</v>
      </c>
      <c r="BB47" s="79">
        <v>19176</v>
      </c>
      <c r="BC47" s="79">
        <v>8996</v>
      </c>
      <c r="BD47" s="79">
        <v>75387</v>
      </c>
      <c r="BE47" s="79">
        <v>13821</v>
      </c>
      <c r="BF47" s="79">
        <v>6276</v>
      </c>
      <c r="BG47" s="79">
        <v>0</v>
      </c>
      <c r="BH47" s="79">
        <v>0</v>
      </c>
      <c r="BI47" s="79">
        <v>6276</v>
      </c>
      <c r="BJ47" s="79">
        <v>0</v>
      </c>
      <c r="BK47" s="79">
        <v>2885</v>
      </c>
      <c r="BL47" s="79">
        <v>310372</v>
      </c>
      <c r="BM47" s="79">
        <v>54736</v>
      </c>
      <c r="BN47" s="79">
        <v>7920</v>
      </c>
      <c r="BO47" s="79">
        <v>0</v>
      </c>
      <c r="BP47" s="79">
        <v>46816</v>
      </c>
      <c r="BQ47" s="79">
        <v>6898</v>
      </c>
      <c r="BR47" s="79">
        <v>2677</v>
      </c>
      <c r="BS47" s="79">
        <v>4221</v>
      </c>
      <c r="BT47" s="79">
        <v>0</v>
      </c>
      <c r="BU47" s="79">
        <v>0</v>
      </c>
      <c r="BV47" s="79">
        <v>4221</v>
      </c>
      <c r="BW47" s="79">
        <v>1805</v>
      </c>
      <c r="BX47" s="79">
        <v>512341</v>
      </c>
      <c r="BY47" s="79">
        <v>206755</v>
      </c>
      <c r="BZ47" s="79">
        <v>72167</v>
      </c>
      <c r="CA47" s="79">
        <v>134588</v>
      </c>
      <c r="CB47" s="79">
        <v>84285</v>
      </c>
      <c r="CC47" s="79">
        <v>0</v>
      </c>
      <c r="CD47" s="79">
        <v>124</v>
      </c>
      <c r="CE47" s="79">
        <v>0</v>
      </c>
      <c r="CF47" s="79">
        <v>9500</v>
      </c>
      <c r="CG47" s="79">
        <v>20176</v>
      </c>
      <c r="CH47" s="79">
        <v>0</v>
      </c>
      <c r="CI47" s="79">
        <v>20176</v>
      </c>
      <c r="CJ47" s="79">
        <v>0</v>
      </c>
      <c r="CK47" s="79">
        <v>54485</v>
      </c>
      <c r="CL47" s="79">
        <v>0</v>
      </c>
      <c r="CM47" s="79">
        <v>0</v>
      </c>
      <c r="CN47" s="79">
        <v>54485</v>
      </c>
      <c r="CO47" s="79">
        <v>220200</v>
      </c>
      <c r="CP47" s="79">
        <v>0</v>
      </c>
      <c r="CQ47" s="79">
        <v>0</v>
      </c>
      <c r="CR47" s="79">
        <v>107100</v>
      </c>
      <c r="CS47" s="86">
        <v>4098465</v>
      </c>
      <c r="CT47" s="79">
        <f t="shared" si="9"/>
        <v>1746090</v>
      </c>
      <c r="CU47" s="87">
        <f t="shared" si="9"/>
        <v>42.60351131460193</v>
      </c>
      <c r="CV47" s="79">
        <v>1123966</v>
      </c>
      <c r="CW47" s="87">
        <f t="shared" si="2"/>
        <v>27.424072183122217</v>
      </c>
      <c r="CX47" s="79">
        <v>622124</v>
      </c>
      <c r="CY47" s="87">
        <f t="shared" si="3"/>
        <v>15.179439131479713</v>
      </c>
      <c r="CZ47" s="79">
        <f t="shared" si="10"/>
        <v>2352375</v>
      </c>
      <c r="DA47" s="87">
        <f t="shared" si="10"/>
        <v>57.39648868539807</v>
      </c>
      <c r="DB47" s="79">
        <v>391453</v>
      </c>
      <c r="DC47" s="87">
        <f t="shared" si="5"/>
        <v>9.551210026192733</v>
      </c>
      <c r="DD47" s="79">
        <v>1960922</v>
      </c>
      <c r="DE47" s="87">
        <f t="shared" si="6"/>
        <v>47.845278659205334</v>
      </c>
      <c r="DF47" s="81">
        <v>4098465</v>
      </c>
      <c r="DG47" s="160">
        <v>0</v>
      </c>
      <c r="DH47" s="161">
        <v>2182226</v>
      </c>
      <c r="DI47" s="163">
        <v>2289326</v>
      </c>
      <c r="DJ47" s="160"/>
      <c r="DK47" s="163">
        <v>1204322</v>
      </c>
      <c r="DL47" s="160">
        <v>2894143</v>
      </c>
      <c r="DM47" s="160">
        <v>0</v>
      </c>
      <c r="DN47" s="160">
        <f t="shared" si="1"/>
        <v>53.24</v>
      </c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</row>
    <row r="48" spans="1:254" s="109" customFormat="1" ht="32.25" customHeight="1">
      <c r="A48" s="104" t="s">
        <v>53</v>
      </c>
      <c r="B48" s="105">
        <v>1679794</v>
      </c>
      <c r="C48" s="105">
        <v>95654</v>
      </c>
      <c r="D48" s="105">
        <v>28651</v>
      </c>
      <c r="E48" s="105">
        <v>0</v>
      </c>
      <c r="F48" s="105">
        <v>0</v>
      </c>
      <c r="G48" s="105">
        <v>67003</v>
      </c>
      <c r="H48" s="105">
        <v>0</v>
      </c>
      <c r="I48" s="105">
        <v>3042</v>
      </c>
      <c r="J48" s="105">
        <v>8495</v>
      </c>
      <c r="K48" s="105">
        <v>4475</v>
      </c>
      <c r="L48" s="105">
        <v>187431</v>
      </c>
      <c r="M48" s="105">
        <v>26755</v>
      </c>
      <c r="N48" s="105">
        <v>0</v>
      </c>
      <c r="O48" s="105">
        <v>12779</v>
      </c>
      <c r="P48" s="105">
        <v>3685</v>
      </c>
      <c r="Q48" s="105">
        <v>0</v>
      </c>
      <c r="R48" s="105">
        <v>0</v>
      </c>
      <c r="S48" s="105">
        <v>2738657</v>
      </c>
      <c r="T48" s="105">
        <v>2310862</v>
      </c>
      <c r="U48" s="105">
        <v>236691</v>
      </c>
      <c r="V48" s="105">
        <v>191104</v>
      </c>
      <c r="W48" s="105">
        <v>1864</v>
      </c>
      <c r="X48" s="105">
        <v>128939</v>
      </c>
      <c r="Y48" s="105">
        <v>114458</v>
      </c>
      <c r="Z48" s="106">
        <v>121975</v>
      </c>
      <c r="AA48" s="105">
        <v>0</v>
      </c>
      <c r="AB48" s="105">
        <v>0</v>
      </c>
      <c r="AC48" s="105">
        <v>0</v>
      </c>
      <c r="AD48" s="105">
        <v>72352</v>
      </c>
      <c r="AE48" s="105">
        <v>34616</v>
      </c>
      <c r="AF48" s="105">
        <v>15007</v>
      </c>
      <c r="AG48" s="105">
        <v>8990</v>
      </c>
      <c r="AH48" s="105">
        <v>3846</v>
      </c>
      <c r="AI48" s="105">
        <v>5144</v>
      </c>
      <c r="AJ48" s="105">
        <v>602420</v>
      </c>
      <c r="AK48" s="105">
        <v>0</v>
      </c>
      <c r="AL48" s="105">
        <v>25355</v>
      </c>
      <c r="AM48" s="105">
        <v>117646</v>
      </c>
      <c r="AN48" s="105">
        <v>164581</v>
      </c>
      <c r="AO48" s="105">
        <v>152992</v>
      </c>
      <c r="AP48" s="105">
        <v>15562</v>
      </c>
      <c r="AQ48" s="105">
        <v>5332</v>
      </c>
      <c r="AR48" s="105">
        <v>0</v>
      </c>
      <c r="AS48" s="105">
        <v>29139</v>
      </c>
      <c r="AT48" s="105">
        <v>0</v>
      </c>
      <c r="AU48" s="105">
        <v>0</v>
      </c>
      <c r="AV48" s="105">
        <v>0</v>
      </c>
      <c r="AW48" s="105">
        <v>86208</v>
      </c>
      <c r="AX48" s="105">
        <v>0</v>
      </c>
      <c r="AY48" s="106">
        <v>716809</v>
      </c>
      <c r="AZ48" s="105">
        <v>475465</v>
      </c>
      <c r="BA48" s="105">
        <v>10251</v>
      </c>
      <c r="BB48" s="105">
        <v>61250</v>
      </c>
      <c r="BC48" s="105">
        <v>36422</v>
      </c>
      <c r="BD48" s="105">
        <v>152796</v>
      </c>
      <c r="BE48" s="105">
        <v>9310</v>
      </c>
      <c r="BF48" s="105">
        <v>13634</v>
      </c>
      <c r="BG48" s="105">
        <v>0</v>
      </c>
      <c r="BH48" s="105">
        <v>0</v>
      </c>
      <c r="BI48" s="105">
        <v>13634</v>
      </c>
      <c r="BJ48" s="105">
        <v>0</v>
      </c>
      <c r="BK48" s="105">
        <v>0</v>
      </c>
      <c r="BL48" s="105">
        <v>191802</v>
      </c>
      <c r="BM48" s="105">
        <v>241344</v>
      </c>
      <c r="BN48" s="105">
        <v>37006</v>
      </c>
      <c r="BO48" s="105">
        <v>0</v>
      </c>
      <c r="BP48" s="105">
        <v>204338</v>
      </c>
      <c r="BQ48" s="105">
        <v>9937</v>
      </c>
      <c r="BR48" s="105">
        <v>9607</v>
      </c>
      <c r="BS48" s="105">
        <v>330</v>
      </c>
      <c r="BT48" s="105">
        <v>330</v>
      </c>
      <c r="BU48" s="105">
        <v>0</v>
      </c>
      <c r="BV48" s="105">
        <v>0</v>
      </c>
      <c r="BW48" s="105">
        <v>32090</v>
      </c>
      <c r="BX48" s="105">
        <v>747467</v>
      </c>
      <c r="BY48" s="105">
        <v>539504</v>
      </c>
      <c r="BZ48" s="105">
        <v>469989</v>
      </c>
      <c r="CA48" s="105">
        <v>69515</v>
      </c>
      <c r="CB48" s="105">
        <v>261874</v>
      </c>
      <c r="CC48" s="105">
        <v>810</v>
      </c>
      <c r="CD48" s="105">
        <v>0</v>
      </c>
      <c r="CE48" s="105">
        <v>0</v>
      </c>
      <c r="CF48" s="105">
        <v>52001</v>
      </c>
      <c r="CG48" s="105">
        <v>160968</v>
      </c>
      <c r="CH48" s="105">
        <v>160968</v>
      </c>
      <c r="CI48" s="105">
        <v>0</v>
      </c>
      <c r="CJ48" s="105">
        <v>0</v>
      </c>
      <c r="CK48" s="105">
        <v>48095</v>
      </c>
      <c r="CL48" s="105">
        <v>0</v>
      </c>
      <c r="CM48" s="105">
        <v>0</v>
      </c>
      <c r="CN48" s="105">
        <v>48095</v>
      </c>
      <c r="CO48" s="105">
        <v>856462</v>
      </c>
      <c r="CP48" s="105">
        <v>2500</v>
      </c>
      <c r="CQ48" s="105">
        <v>0</v>
      </c>
      <c r="CR48" s="105">
        <v>300562</v>
      </c>
      <c r="CS48" s="107">
        <v>8789098</v>
      </c>
      <c r="CT48" s="89">
        <f t="shared" si="9"/>
        <v>3530600</v>
      </c>
      <c r="CU48" s="92">
        <f t="shared" si="9"/>
        <v>40.1702199702404</v>
      </c>
      <c r="CV48" s="105">
        <v>2014768</v>
      </c>
      <c r="CW48" s="92">
        <f t="shared" si="2"/>
        <v>22.923489987254662</v>
      </c>
      <c r="CX48" s="105">
        <v>1515832</v>
      </c>
      <c r="CY48" s="92">
        <f t="shared" si="3"/>
        <v>17.24672998298574</v>
      </c>
      <c r="CZ48" s="89">
        <f t="shared" si="10"/>
        <v>5258498</v>
      </c>
      <c r="DA48" s="92">
        <f t="shared" si="10"/>
        <v>59.82978002975959</v>
      </c>
      <c r="DB48" s="105">
        <v>920590</v>
      </c>
      <c r="DC48" s="92">
        <f t="shared" si="5"/>
        <v>10.47422613788127</v>
      </c>
      <c r="DD48" s="105">
        <v>4337908</v>
      </c>
      <c r="DE48" s="92">
        <f t="shared" si="6"/>
        <v>49.35555389187832</v>
      </c>
      <c r="DF48" s="108">
        <v>8789098</v>
      </c>
      <c r="DG48" s="164">
        <v>0</v>
      </c>
      <c r="DH48" s="165">
        <v>4760767</v>
      </c>
      <c r="DI48" s="166">
        <v>5061329</v>
      </c>
      <c r="DJ48" s="164"/>
      <c r="DK48" s="166">
        <v>3530570</v>
      </c>
      <c r="DL48" s="164">
        <v>5258528</v>
      </c>
      <c r="DM48" s="164">
        <v>0</v>
      </c>
      <c r="DN48" s="160">
        <f t="shared" si="1"/>
        <v>54.17</v>
      </c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</row>
    <row r="49" spans="1:254" s="83" customFormat="1" ht="32.25" customHeight="1">
      <c r="A49" s="84" t="s">
        <v>54</v>
      </c>
      <c r="B49" s="79">
        <v>737552</v>
      </c>
      <c r="C49" s="79">
        <v>49161</v>
      </c>
      <c r="D49" s="79">
        <v>13093</v>
      </c>
      <c r="E49" s="79">
        <v>0</v>
      </c>
      <c r="F49" s="79">
        <v>0</v>
      </c>
      <c r="G49" s="79">
        <v>30632</v>
      </c>
      <c r="H49" s="79">
        <v>5436</v>
      </c>
      <c r="I49" s="79">
        <v>1182</v>
      </c>
      <c r="J49" s="79">
        <v>3315</v>
      </c>
      <c r="K49" s="79">
        <v>1747</v>
      </c>
      <c r="L49" s="79">
        <v>81910</v>
      </c>
      <c r="M49" s="79">
        <v>0</v>
      </c>
      <c r="N49" s="79">
        <v>0</v>
      </c>
      <c r="O49" s="79">
        <v>5888</v>
      </c>
      <c r="P49" s="79">
        <v>1728</v>
      </c>
      <c r="Q49" s="79">
        <v>0</v>
      </c>
      <c r="R49" s="79">
        <v>0</v>
      </c>
      <c r="S49" s="79">
        <v>1682296</v>
      </c>
      <c r="T49" s="79">
        <v>1423552</v>
      </c>
      <c r="U49" s="79">
        <v>116920</v>
      </c>
      <c r="V49" s="79">
        <v>141824</v>
      </c>
      <c r="W49" s="79">
        <v>1107</v>
      </c>
      <c r="X49" s="79">
        <v>29827</v>
      </c>
      <c r="Y49" s="79">
        <v>26634</v>
      </c>
      <c r="Z49" s="85">
        <v>62663</v>
      </c>
      <c r="AA49" s="79">
        <v>5248</v>
      </c>
      <c r="AB49" s="79">
        <v>5248</v>
      </c>
      <c r="AC49" s="79">
        <v>0</v>
      </c>
      <c r="AD49" s="79">
        <v>14067</v>
      </c>
      <c r="AE49" s="79">
        <v>34700</v>
      </c>
      <c r="AF49" s="79">
        <v>8648</v>
      </c>
      <c r="AG49" s="79">
        <v>3723</v>
      </c>
      <c r="AH49" s="79">
        <v>1301</v>
      </c>
      <c r="AI49" s="79">
        <v>2422</v>
      </c>
      <c r="AJ49" s="79">
        <v>312938</v>
      </c>
      <c r="AK49" s="79">
        <v>0</v>
      </c>
      <c r="AL49" s="79">
        <v>1171</v>
      </c>
      <c r="AM49" s="79">
        <v>50809</v>
      </c>
      <c r="AN49" s="79">
        <v>82982</v>
      </c>
      <c r="AO49" s="79">
        <v>11125</v>
      </c>
      <c r="AP49" s="79">
        <v>7291</v>
      </c>
      <c r="AQ49" s="79">
        <v>212</v>
      </c>
      <c r="AR49" s="79">
        <v>0</v>
      </c>
      <c r="AS49" s="79">
        <v>60945</v>
      </c>
      <c r="AT49" s="79">
        <v>0</v>
      </c>
      <c r="AU49" s="79">
        <v>0</v>
      </c>
      <c r="AV49" s="79">
        <v>0</v>
      </c>
      <c r="AW49" s="79">
        <v>90417</v>
      </c>
      <c r="AX49" s="79">
        <v>0</v>
      </c>
      <c r="AY49" s="85">
        <v>435397</v>
      </c>
      <c r="AZ49" s="79">
        <v>341067</v>
      </c>
      <c r="BA49" s="79">
        <v>585</v>
      </c>
      <c r="BB49" s="79">
        <v>25442</v>
      </c>
      <c r="BC49" s="79">
        <v>18561</v>
      </c>
      <c r="BD49" s="79">
        <v>177903</v>
      </c>
      <c r="BE49" s="79">
        <v>0</v>
      </c>
      <c r="BF49" s="79">
        <v>8212</v>
      </c>
      <c r="BG49" s="79">
        <v>0</v>
      </c>
      <c r="BH49" s="79">
        <v>0</v>
      </c>
      <c r="BI49" s="79">
        <v>8212</v>
      </c>
      <c r="BJ49" s="79">
        <v>0</v>
      </c>
      <c r="BK49" s="79">
        <v>0</v>
      </c>
      <c r="BL49" s="79">
        <v>110364</v>
      </c>
      <c r="BM49" s="79">
        <v>94330</v>
      </c>
      <c r="BN49" s="79">
        <v>905</v>
      </c>
      <c r="BO49" s="79">
        <v>0</v>
      </c>
      <c r="BP49" s="79">
        <v>93425</v>
      </c>
      <c r="BQ49" s="79">
        <v>9771</v>
      </c>
      <c r="BR49" s="79">
        <v>6449</v>
      </c>
      <c r="BS49" s="79">
        <v>3322</v>
      </c>
      <c r="BT49" s="79">
        <v>3322</v>
      </c>
      <c r="BU49" s="79">
        <v>0</v>
      </c>
      <c r="BV49" s="79">
        <v>0</v>
      </c>
      <c r="BW49" s="79">
        <v>31245</v>
      </c>
      <c r="BX49" s="79">
        <v>1085276</v>
      </c>
      <c r="BY49" s="79">
        <v>173467</v>
      </c>
      <c r="BZ49" s="79">
        <v>149065</v>
      </c>
      <c r="CA49" s="79">
        <v>24402</v>
      </c>
      <c r="CB49" s="79">
        <v>58357</v>
      </c>
      <c r="CC49" s="79">
        <v>1138</v>
      </c>
      <c r="CD49" s="79">
        <v>13</v>
      </c>
      <c r="CE49" s="79">
        <v>0</v>
      </c>
      <c r="CF49" s="79">
        <v>7700</v>
      </c>
      <c r="CG49" s="79">
        <v>0</v>
      </c>
      <c r="CH49" s="79">
        <v>0</v>
      </c>
      <c r="CI49" s="79">
        <v>0</v>
      </c>
      <c r="CJ49" s="79">
        <v>0</v>
      </c>
      <c r="CK49" s="79">
        <v>49506</v>
      </c>
      <c r="CL49" s="79">
        <v>0</v>
      </c>
      <c r="CM49" s="79">
        <v>0</v>
      </c>
      <c r="CN49" s="79">
        <v>49506</v>
      </c>
      <c r="CO49" s="79">
        <v>209500</v>
      </c>
      <c r="CP49" s="79">
        <v>0</v>
      </c>
      <c r="CQ49" s="79">
        <v>0</v>
      </c>
      <c r="CR49" s="79">
        <v>144500</v>
      </c>
      <c r="CS49" s="86">
        <v>4978050</v>
      </c>
      <c r="CT49" s="79">
        <f t="shared" si="9"/>
        <v>2296428</v>
      </c>
      <c r="CU49" s="87">
        <f t="shared" si="9"/>
        <v>46.13107542109862</v>
      </c>
      <c r="CV49" s="79">
        <v>1298285</v>
      </c>
      <c r="CW49" s="87">
        <f t="shared" si="2"/>
        <v>26.080192043069072</v>
      </c>
      <c r="CX49" s="79">
        <v>998143</v>
      </c>
      <c r="CY49" s="87">
        <f t="shared" si="3"/>
        <v>20.05088337802955</v>
      </c>
      <c r="CZ49" s="79">
        <f t="shared" si="10"/>
        <v>2681622</v>
      </c>
      <c r="DA49" s="87">
        <f t="shared" si="10"/>
        <v>53.86892457890138</v>
      </c>
      <c r="DB49" s="79">
        <v>346357</v>
      </c>
      <c r="DC49" s="87">
        <f t="shared" si="5"/>
        <v>6.957684233786322</v>
      </c>
      <c r="DD49" s="79">
        <v>2335265</v>
      </c>
      <c r="DE49" s="87">
        <f t="shared" si="6"/>
        <v>46.911240345115054</v>
      </c>
      <c r="DF49" s="81">
        <v>4978050</v>
      </c>
      <c r="DG49" s="160">
        <v>0</v>
      </c>
      <c r="DH49" s="161">
        <v>2564779</v>
      </c>
      <c r="DI49" s="163">
        <v>2709279</v>
      </c>
      <c r="DJ49" s="160"/>
      <c r="DK49" s="163">
        <v>2191881</v>
      </c>
      <c r="DL49" s="160">
        <v>2786169</v>
      </c>
      <c r="DM49" s="160">
        <v>0</v>
      </c>
      <c r="DN49" s="160">
        <f t="shared" si="1"/>
        <v>51.52</v>
      </c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</row>
    <row r="50" spans="1:254" s="83" customFormat="1" ht="32.25" customHeight="1">
      <c r="A50" s="84" t="s">
        <v>55</v>
      </c>
      <c r="B50" s="79">
        <v>616621</v>
      </c>
      <c r="C50" s="79">
        <v>60736</v>
      </c>
      <c r="D50" s="79">
        <v>18186</v>
      </c>
      <c r="E50" s="79">
        <v>0</v>
      </c>
      <c r="F50" s="79">
        <v>0</v>
      </c>
      <c r="G50" s="79">
        <v>42550</v>
      </c>
      <c r="H50" s="79">
        <v>0</v>
      </c>
      <c r="I50" s="79">
        <v>995</v>
      </c>
      <c r="J50" s="79">
        <v>2771</v>
      </c>
      <c r="K50" s="79">
        <v>1459</v>
      </c>
      <c r="L50" s="79">
        <v>69722</v>
      </c>
      <c r="M50" s="79">
        <v>0</v>
      </c>
      <c r="N50" s="79">
        <v>0</v>
      </c>
      <c r="O50" s="79">
        <v>8180</v>
      </c>
      <c r="P50" s="79">
        <v>1016</v>
      </c>
      <c r="Q50" s="79">
        <v>0</v>
      </c>
      <c r="R50" s="79">
        <v>0</v>
      </c>
      <c r="S50" s="79">
        <v>1894091</v>
      </c>
      <c r="T50" s="79">
        <v>1692564</v>
      </c>
      <c r="U50" s="79">
        <v>125734</v>
      </c>
      <c r="V50" s="79">
        <v>75793</v>
      </c>
      <c r="W50" s="79">
        <v>854</v>
      </c>
      <c r="X50" s="79">
        <v>23852</v>
      </c>
      <c r="Y50" s="79">
        <v>23490</v>
      </c>
      <c r="Z50" s="85">
        <v>64175</v>
      </c>
      <c r="AA50" s="79">
        <v>2060</v>
      </c>
      <c r="AB50" s="79">
        <v>2060</v>
      </c>
      <c r="AC50" s="79">
        <v>0</v>
      </c>
      <c r="AD50" s="79">
        <v>28659</v>
      </c>
      <c r="AE50" s="79">
        <v>29754</v>
      </c>
      <c r="AF50" s="79">
        <v>3702</v>
      </c>
      <c r="AG50" s="79">
        <v>3799</v>
      </c>
      <c r="AH50" s="79">
        <v>1453</v>
      </c>
      <c r="AI50" s="79">
        <v>2346</v>
      </c>
      <c r="AJ50" s="79">
        <v>363404</v>
      </c>
      <c r="AK50" s="79">
        <v>0</v>
      </c>
      <c r="AL50" s="79">
        <v>1025</v>
      </c>
      <c r="AM50" s="79">
        <v>56852</v>
      </c>
      <c r="AN50" s="79">
        <v>75705</v>
      </c>
      <c r="AO50" s="79">
        <v>11939</v>
      </c>
      <c r="AP50" s="79">
        <v>23168</v>
      </c>
      <c r="AQ50" s="79">
        <v>213</v>
      </c>
      <c r="AR50" s="79">
        <v>0</v>
      </c>
      <c r="AS50" s="79">
        <v>127391</v>
      </c>
      <c r="AT50" s="79">
        <v>0</v>
      </c>
      <c r="AU50" s="79">
        <v>0</v>
      </c>
      <c r="AV50" s="79">
        <v>0</v>
      </c>
      <c r="AW50" s="79">
        <v>46738</v>
      </c>
      <c r="AX50" s="79">
        <v>0</v>
      </c>
      <c r="AY50" s="85">
        <v>583665</v>
      </c>
      <c r="AZ50" s="79">
        <v>464672</v>
      </c>
      <c r="BA50" s="79">
        <v>513</v>
      </c>
      <c r="BB50" s="79">
        <v>28302</v>
      </c>
      <c r="BC50" s="79">
        <v>16712</v>
      </c>
      <c r="BD50" s="79">
        <v>282364</v>
      </c>
      <c r="BE50" s="79">
        <v>51278</v>
      </c>
      <c r="BF50" s="79">
        <v>7734</v>
      </c>
      <c r="BG50" s="79">
        <v>0</v>
      </c>
      <c r="BH50" s="79">
        <v>0</v>
      </c>
      <c r="BI50" s="79">
        <v>7734</v>
      </c>
      <c r="BJ50" s="79">
        <v>0</v>
      </c>
      <c r="BK50" s="79">
        <v>2885</v>
      </c>
      <c r="BL50" s="79">
        <v>74884</v>
      </c>
      <c r="BM50" s="79">
        <v>118993</v>
      </c>
      <c r="BN50" s="79">
        <v>10508</v>
      </c>
      <c r="BO50" s="79">
        <v>0</v>
      </c>
      <c r="BP50" s="79">
        <v>108485</v>
      </c>
      <c r="BQ50" s="79">
        <v>15712</v>
      </c>
      <c r="BR50" s="79">
        <v>15603</v>
      </c>
      <c r="BS50" s="79">
        <v>109</v>
      </c>
      <c r="BT50" s="79">
        <v>0</v>
      </c>
      <c r="BU50" s="79">
        <v>0</v>
      </c>
      <c r="BV50" s="79">
        <v>109</v>
      </c>
      <c r="BW50" s="79">
        <v>9230</v>
      </c>
      <c r="BX50" s="79">
        <v>954968</v>
      </c>
      <c r="BY50" s="79">
        <v>292188</v>
      </c>
      <c r="BZ50" s="79">
        <v>230700</v>
      </c>
      <c r="CA50" s="79">
        <v>61488</v>
      </c>
      <c r="CB50" s="79">
        <v>36786</v>
      </c>
      <c r="CC50" s="79">
        <v>109</v>
      </c>
      <c r="CD50" s="79">
        <v>138</v>
      </c>
      <c r="CE50" s="79">
        <v>0</v>
      </c>
      <c r="CF50" s="79">
        <v>13624</v>
      </c>
      <c r="CG50" s="79">
        <v>0</v>
      </c>
      <c r="CH50" s="79">
        <v>0</v>
      </c>
      <c r="CI50" s="79">
        <v>0</v>
      </c>
      <c r="CJ50" s="79">
        <v>0</v>
      </c>
      <c r="CK50" s="79">
        <v>22915</v>
      </c>
      <c r="CL50" s="79">
        <v>0</v>
      </c>
      <c r="CM50" s="79">
        <v>0</v>
      </c>
      <c r="CN50" s="79">
        <v>22915</v>
      </c>
      <c r="CO50" s="79">
        <v>744456</v>
      </c>
      <c r="CP50" s="79">
        <v>0</v>
      </c>
      <c r="CQ50" s="79">
        <v>0</v>
      </c>
      <c r="CR50" s="79">
        <v>145556</v>
      </c>
      <c r="CS50" s="86">
        <v>5748680</v>
      </c>
      <c r="CT50" s="79">
        <f t="shared" si="9"/>
        <v>2902470</v>
      </c>
      <c r="CU50" s="87">
        <f t="shared" si="9"/>
        <v>50.4893297243889</v>
      </c>
      <c r="CV50" s="79">
        <v>1577243</v>
      </c>
      <c r="CW50" s="87">
        <f t="shared" si="2"/>
        <v>27.436611535169813</v>
      </c>
      <c r="CX50" s="79">
        <v>1325227</v>
      </c>
      <c r="CY50" s="87">
        <f t="shared" si="3"/>
        <v>23.05271818921909</v>
      </c>
      <c r="CZ50" s="79">
        <f t="shared" si="10"/>
        <v>2846210</v>
      </c>
      <c r="DA50" s="87">
        <f t="shared" si="10"/>
        <v>49.510670275611105</v>
      </c>
      <c r="DB50" s="79">
        <v>353936</v>
      </c>
      <c r="DC50" s="87">
        <f t="shared" si="5"/>
        <v>6.156822087853212</v>
      </c>
      <c r="DD50" s="79">
        <v>2492274</v>
      </c>
      <c r="DE50" s="87">
        <f t="shared" si="6"/>
        <v>43.35384818775789</v>
      </c>
      <c r="DF50" s="81">
        <v>5748680</v>
      </c>
      <c r="DG50" s="160">
        <v>0</v>
      </c>
      <c r="DH50" s="161">
        <v>2655591</v>
      </c>
      <c r="DI50" s="163">
        <v>2801147</v>
      </c>
      <c r="DJ50" s="160"/>
      <c r="DK50" s="163">
        <v>2017331</v>
      </c>
      <c r="DL50" s="160">
        <v>3731349</v>
      </c>
      <c r="DM50" s="160">
        <v>0</v>
      </c>
      <c r="DN50" s="160">
        <f t="shared" si="1"/>
        <v>46.19</v>
      </c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</row>
    <row r="51" spans="1:254" s="83" customFormat="1" ht="32.25" customHeight="1">
      <c r="A51" s="84" t="s">
        <v>56</v>
      </c>
      <c r="B51" s="79">
        <v>663869</v>
      </c>
      <c r="C51" s="79">
        <v>38950</v>
      </c>
      <c r="D51" s="79">
        <v>11662</v>
      </c>
      <c r="E51" s="79">
        <v>0</v>
      </c>
      <c r="F51" s="79">
        <v>0</v>
      </c>
      <c r="G51" s="79">
        <v>27288</v>
      </c>
      <c r="H51" s="79">
        <v>0</v>
      </c>
      <c r="I51" s="79">
        <v>1271</v>
      </c>
      <c r="J51" s="79">
        <v>3566</v>
      </c>
      <c r="K51" s="79">
        <v>1879</v>
      </c>
      <c r="L51" s="79">
        <v>67872</v>
      </c>
      <c r="M51" s="79">
        <v>1504</v>
      </c>
      <c r="N51" s="79">
        <v>0</v>
      </c>
      <c r="O51" s="79">
        <v>5253</v>
      </c>
      <c r="P51" s="79">
        <v>2696</v>
      </c>
      <c r="Q51" s="79">
        <v>0</v>
      </c>
      <c r="R51" s="79">
        <v>0</v>
      </c>
      <c r="S51" s="79">
        <v>1353444</v>
      </c>
      <c r="T51" s="79">
        <v>1255567</v>
      </c>
      <c r="U51" s="79">
        <v>90983</v>
      </c>
      <c r="V51" s="79">
        <v>6894</v>
      </c>
      <c r="W51" s="79">
        <v>597</v>
      </c>
      <c r="X51" s="79">
        <v>23704</v>
      </c>
      <c r="Y51" s="79">
        <v>20737</v>
      </c>
      <c r="Z51" s="85">
        <v>64433</v>
      </c>
      <c r="AA51" s="79">
        <v>3045</v>
      </c>
      <c r="AB51" s="79">
        <v>3045</v>
      </c>
      <c r="AC51" s="79">
        <v>0</v>
      </c>
      <c r="AD51" s="79">
        <v>24951</v>
      </c>
      <c r="AE51" s="79">
        <v>34700</v>
      </c>
      <c r="AF51" s="79">
        <v>1737</v>
      </c>
      <c r="AG51" s="79">
        <v>4700</v>
      </c>
      <c r="AH51" s="79">
        <v>2494</v>
      </c>
      <c r="AI51" s="79">
        <v>2206</v>
      </c>
      <c r="AJ51" s="79">
        <v>321594</v>
      </c>
      <c r="AK51" s="79">
        <v>0</v>
      </c>
      <c r="AL51" s="79">
        <v>0</v>
      </c>
      <c r="AM51" s="79">
        <v>51453</v>
      </c>
      <c r="AN51" s="79">
        <v>81557</v>
      </c>
      <c r="AO51" s="79">
        <v>51670</v>
      </c>
      <c r="AP51" s="79">
        <v>0</v>
      </c>
      <c r="AQ51" s="79">
        <v>2902</v>
      </c>
      <c r="AR51" s="79">
        <v>0</v>
      </c>
      <c r="AS51" s="79">
        <v>85717</v>
      </c>
      <c r="AT51" s="79">
        <v>0</v>
      </c>
      <c r="AU51" s="79">
        <v>0</v>
      </c>
      <c r="AV51" s="79">
        <v>0</v>
      </c>
      <c r="AW51" s="79">
        <v>46044</v>
      </c>
      <c r="AX51" s="79">
        <v>0</v>
      </c>
      <c r="AY51" s="85">
        <v>223454</v>
      </c>
      <c r="AZ51" s="79">
        <v>162616</v>
      </c>
      <c r="BA51" s="79">
        <v>0</v>
      </c>
      <c r="BB51" s="79">
        <v>27908</v>
      </c>
      <c r="BC51" s="79">
        <v>17974</v>
      </c>
      <c r="BD51" s="79">
        <v>31394</v>
      </c>
      <c r="BE51" s="79">
        <v>0</v>
      </c>
      <c r="BF51" s="79">
        <v>5870</v>
      </c>
      <c r="BG51" s="79">
        <v>0</v>
      </c>
      <c r="BH51" s="79">
        <v>0</v>
      </c>
      <c r="BI51" s="79">
        <v>5870</v>
      </c>
      <c r="BJ51" s="79">
        <v>0</v>
      </c>
      <c r="BK51" s="79">
        <v>0</v>
      </c>
      <c r="BL51" s="79">
        <v>79470</v>
      </c>
      <c r="BM51" s="79">
        <v>60838</v>
      </c>
      <c r="BN51" s="79">
        <v>1505</v>
      </c>
      <c r="BO51" s="79">
        <v>0</v>
      </c>
      <c r="BP51" s="79">
        <v>59333</v>
      </c>
      <c r="BQ51" s="79">
        <v>3282</v>
      </c>
      <c r="BR51" s="79">
        <v>3200</v>
      </c>
      <c r="BS51" s="79">
        <v>82</v>
      </c>
      <c r="BT51" s="79">
        <v>0</v>
      </c>
      <c r="BU51" s="79">
        <v>0</v>
      </c>
      <c r="BV51" s="79">
        <v>82</v>
      </c>
      <c r="BW51" s="79">
        <v>80</v>
      </c>
      <c r="BX51" s="79">
        <v>331493</v>
      </c>
      <c r="BY51" s="79">
        <v>183256</v>
      </c>
      <c r="BZ51" s="79">
        <v>165358</v>
      </c>
      <c r="CA51" s="79">
        <v>17898</v>
      </c>
      <c r="CB51" s="79">
        <v>43023</v>
      </c>
      <c r="CC51" s="79">
        <v>620</v>
      </c>
      <c r="CD51" s="79">
        <v>0</v>
      </c>
      <c r="CE51" s="79">
        <v>0</v>
      </c>
      <c r="CF51" s="79">
        <v>20000</v>
      </c>
      <c r="CG51" s="79">
        <v>659</v>
      </c>
      <c r="CH51" s="79">
        <v>659</v>
      </c>
      <c r="CI51" s="79">
        <v>0</v>
      </c>
      <c r="CJ51" s="79">
        <v>0</v>
      </c>
      <c r="CK51" s="79">
        <v>21744</v>
      </c>
      <c r="CL51" s="79">
        <v>4796</v>
      </c>
      <c r="CM51" s="79">
        <v>0</v>
      </c>
      <c r="CN51" s="79">
        <v>16948</v>
      </c>
      <c r="CO51" s="79">
        <v>222500</v>
      </c>
      <c r="CP51" s="79">
        <v>0</v>
      </c>
      <c r="CQ51" s="79">
        <v>0</v>
      </c>
      <c r="CR51" s="79">
        <v>132500</v>
      </c>
      <c r="CS51" s="86">
        <v>3562420</v>
      </c>
      <c r="CT51" s="79">
        <f t="shared" si="9"/>
        <v>1167729</v>
      </c>
      <c r="CU51" s="87">
        <f t="shared" si="9"/>
        <v>32.77909398667198</v>
      </c>
      <c r="CV51" s="79">
        <v>442944</v>
      </c>
      <c r="CW51" s="87">
        <f t="shared" si="2"/>
        <v>12.4337950045194</v>
      </c>
      <c r="CX51" s="79">
        <v>724785</v>
      </c>
      <c r="CY51" s="87">
        <f t="shared" si="3"/>
        <v>20.34529898215258</v>
      </c>
      <c r="CZ51" s="79">
        <f t="shared" si="10"/>
        <v>2394691</v>
      </c>
      <c r="DA51" s="87">
        <f t="shared" si="10"/>
        <v>67.22090601332803</v>
      </c>
      <c r="DB51" s="79">
        <v>331315</v>
      </c>
      <c r="DC51" s="87">
        <f t="shared" si="5"/>
        <v>9.300279023809658</v>
      </c>
      <c r="DD51" s="79">
        <v>2063376</v>
      </c>
      <c r="DE51" s="87">
        <f t="shared" si="6"/>
        <v>57.92062698951837</v>
      </c>
      <c r="DF51" s="81">
        <v>3562420</v>
      </c>
      <c r="DG51" s="160">
        <v>0</v>
      </c>
      <c r="DH51" s="161">
        <v>2140304</v>
      </c>
      <c r="DI51" s="163">
        <v>2272804</v>
      </c>
      <c r="DJ51" s="160"/>
      <c r="DK51" s="163">
        <v>1317840</v>
      </c>
      <c r="DL51" s="160">
        <v>2244580</v>
      </c>
      <c r="DM51" s="160">
        <v>0</v>
      </c>
      <c r="DN51" s="160">
        <f t="shared" si="1"/>
        <v>60.08</v>
      </c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</row>
    <row r="52" spans="1:254" s="83" customFormat="1" ht="32.25" customHeight="1">
      <c r="A52" s="84" t="s">
        <v>57</v>
      </c>
      <c r="B52" s="79">
        <v>528166</v>
      </c>
      <c r="C52" s="79">
        <v>54577</v>
      </c>
      <c r="D52" s="79">
        <v>16342</v>
      </c>
      <c r="E52" s="79">
        <v>0</v>
      </c>
      <c r="F52" s="79">
        <v>0</v>
      </c>
      <c r="G52" s="79">
        <v>38235</v>
      </c>
      <c r="H52" s="79">
        <v>0</v>
      </c>
      <c r="I52" s="79">
        <v>917</v>
      </c>
      <c r="J52" s="79">
        <v>2598</v>
      </c>
      <c r="K52" s="79">
        <v>1371</v>
      </c>
      <c r="L52" s="79">
        <v>61755</v>
      </c>
      <c r="M52" s="79">
        <v>0</v>
      </c>
      <c r="N52" s="79">
        <v>0</v>
      </c>
      <c r="O52" s="79">
        <v>7354</v>
      </c>
      <c r="P52" s="79">
        <v>666</v>
      </c>
      <c r="Q52" s="79">
        <v>0</v>
      </c>
      <c r="R52" s="79">
        <v>0</v>
      </c>
      <c r="S52" s="79">
        <v>1971122</v>
      </c>
      <c r="T52" s="79">
        <v>1788433</v>
      </c>
      <c r="U52" s="79">
        <v>138490</v>
      </c>
      <c r="V52" s="79">
        <v>44199</v>
      </c>
      <c r="W52" s="79">
        <v>776</v>
      </c>
      <c r="X52" s="79">
        <v>55099</v>
      </c>
      <c r="Y52" s="79">
        <v>20264</v>
      </c>
      <c r="Z52" s="85">
        <v>39951</v>
      </c>
      <c r="AA52" s="79">
        <v>1982</v>
      </c>
      <c r="AB52" s="79">
        <v>1982</v>
      </c>
      <c r="AC52" s="79">
        <v>0</v>
      </c>
      <c r="AD52" s="79">
        <v>10386</v>
      </c>
      <c r="AE52" s="79">
        <v>24055</v>
      </c>
      <c r="AF52" s="79">
        <v>3528</v>
      </c>
      <c r="AG52" s="79">
        <v>3392</v>
      </c>
      <c r="AH52" s="79">
        <v>1590</v>
      </c>
      <c r="AI52" s="79">
        <v>1802</v>
      </c>
      <c r="AJ52" s="79">
        <v>240517</v>
      </c>
      <c r="AK52" s="79">
        <v>0</v>
      </c>
      <c r="AL52" s="79">
        <v>1189</v>
      </c>
      <c r="AM52" s="79">
        <v>49425</v>
      </c>
      <c r="AN52" s="79">
        <v>59595</v>
      </c>
      <c r="AO52" s="79">
        <v>279</v>
      </c>
      <c r="AP52" s="79">
        <v>1236</v>
      </c>
      <c r="AQ52" s="79">
        <v>3882</v>
      </c>
      <c r="AR52" s="79">
        <v>0</v>
      </c>
      <c r="AS52" s="79">
        <v>69357</v>
      </c>
      <c r="AT52" s="79">
        <v>0</v>
      </c>
      <c r="AU52" s="79">
        <v>0</v>
      </c>
      <c r="AV52" s="79">
        <v>0</v>
      </c>
      <c r="AW52" s="79">
        <v>51606</v>
      </c>
      <c r="AX52" s="79">
        <v>0</v>
      </c>
      <c r="AY52" s="85">
        <v>271238</v>
      </c>
      <c r="AZ52" s="79">
        <v>160506</v>
      </c>
      <c r="BA52" s="79">
        <v>1633</v>
      </c>
      <c r="BB52" s="79">
        <v>28561</v>
      </c>
      <c r="BC52" s="79">
        <v>13302</v>
      </c>
      <c r="BD52" s="79">
        <v>7580</v>
      </c>
      <c r="BE52" s="79">
        <v>0</v>
      </c>
      <c r="BF52" s="79">
        <v>6391</v>
      </c>
      <c r="BG52" s="79">
        <v>0</v>
      </c>
      <c r="BH52" s="79">
        <v>0</v>
      </c>
      <c r="BI52" s="79">
        <v>6391</v>
      </c>
      <c r="BJ52" s="79">
        <v>5570</v>
      </c>
      <c r="BK52" s="79">
        <v>2885</v>
      </c>
      <c r="BL52" s="79">
        <v>94584</v>
      </c>
      <c r="BM52" s="79">
        <v>110732</v>
      </c>
      <c r="BN52" s="79">
        <v>1530</v>
      </c>
      <c r="BO52" s="79">
        <v>0</v>
      </c>
      <c r="BP52" s="79">
        <v>109202</v>
      </c>
      <c r="BQ52" s="79">
        <v>6299</v>
      </c>
      <c r="BR52" s="79">
        <v>5573</v>
      </c>
      <c r="BS52" s="79">
        <v>726</v>
      </c>
      <c r="BT52" s="79">
        <v>0</v>
      </c>
      <c r="BU52" s="79">
        <v>257</v>
      </c>
      <c r="BV52" s="79">
        <v>469</v>
      </c>
      <c r="BW52" s="79">
        <v>1555</v>
      </c>
      <c r="BX52" s="79">
        <v>215856</v>
      </c>
      <c r="BY52" s="79">
        <v>216620</v>
      </c>
      <c r="BZ52" s="79">
        <v>187341</v>
      </c>
      <c r="CA52" s="79">
        <v>29279</v>
      </c>
      <c r="CB52" s="79">
        <v>53236</v>
      </c>
      <c r="CC52" s="79">
        <v>1630</v>
      </c>
      <c r="CD52" s="79">
        <v>0</v>
      </c>
      <c r="CE52" s="79">
        <v>0</v>
      </c>
      <c r="CF52" s="79">
        <v>0</v>
      </c>
      <c r="CG52" s="79">
        <v>0</v>
      </c>
      <c r="CH52" s="79">
        <v>0</v>
      </c>
      <c r="CI52" s="79">
        <v>0</v>
      </c>
      <c r="CJ52" s="79">
        <v>0</v>
      </c>
      <c r="CK52" s="79">
        <v>51606</v>
      </c>
      <c r="CL52" s="79">
        <v>0</v>
      </c>
      <c r="CM52" s="79">
        <v>0</v>
      </c>
      <c r="CN52" s="79">
        <v>51606</v>
      </c>
      <c r="CO52" s="79">
        <v>461718</v>
      </c>
      <c r="CP52" s="79">
        <v>0</v>
      </c>
      <c r="CQ52" s="79">
        <v>0</v>
      </c>
      <c r="CR52" s="79">
        <v>135618</v>
      </c>
      <c r="CS52" s="86">
        <v>4194783</v>
      </c>
      <c r="CT52" s="79">
        <f t="shared" si="9"/>
        <v>1356485</v>
      </c>
      <c r="CU52" s="87">
        <f t="shared" si="9"/>
        <v>32.33742961197277</v>
      </c>
      <c r="CV52" s="79">
        <v>650876</v>
      </c>
      <c r="CW52" s="87">
        <f t="shared" si="2"/>
        <v>15.516321106479166</v>
      </c>
      <c r="CX52" s="79">
        <v>705609</v>
      </c>
      <c r="CY52" s="87">
        <f t="shared" si="3"/>
        <v>16.82110850549361</v>
      </c>
      <c r="CZ52" s="79">
        <f t="shared" si="10"/>
        <v>2838298</v>
      </c>
      <c r="DA52" s="87">
        <f t="shared" si="10"/>
        <v>67.66257038802722</v>
      </c>
      <c r="DB52" s="79">
        <v>370628</v>
      </c>
      <c r="DC52" s="87">
        <f t="shared" si="5"/>
        <v>8.835451082928484</v>
      </c>
      <c r="DD52" s="79">
        <v>2467670</v>
      </c>
      <c r="DE52" s="87">
        <f t="shared" si="6"/>
        <v>58.82711930509874</v>
      </c>
      <c r="DF52" s="81">
        <v>4194783</v>
      </c>
      <c r="DG52" s="160">
        <v>0</v>
      </c>
      <c r="DH52" s="161">
        <v>2628526</v>
      </c>
      <c r="DI52" s="163">
        <v>2764144</v>
      </c>
      <c r="DJ52" s="160"/>
      <c r="DK52" s="163">
        <v>1120174</v>
      </c>
      <c r="DL52" s="160">
        <v>3074609</v>
      </c>
      <c r="DM52" s="160">
        <v>0</v>
      </c>
      <c r="DN52" s="160">
        <f t="shared" si="1"/>
        <v>62.66</v>
      </c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</row>
    <row r="53" spans="1:254" s="109" customFormat="1" ht="32.25" customHeight="1">
      <c r="A53" s="104" t="s">
        <v>58</v>
      </c>
      <c r="B53" s="105">
        <v>1683396</v>
      </c>
      <c r="C53" s="105">
        <v>101242</v>
      </c>
      <c r="D53" s="105">
        <v>30315</v>
      </c>
      <c r="E53" s="105">
        <v>0</v>
      </c>
      <c r="F53" s="105">
        <v>0</v>
      </c>
      <c r="G53" s="105">
        <v>70927</v>
      </c>
      <c r="H53" s="105">
        <v>0</v>
      </c>
      <c r="I53" s="105">
        <v>3666</v>
      </c>
      <c r="J53" s="105">
        <v>10199</v>
      </c>
      <c r="K53" s="105">
        <v>5360</v>
      </c>
      <c r="L53" s="105">
        <v>178855</v>
      </c>
      <c r="M53" s="105">
        <v>0</v>
      </c>
      <c r="N53" s="105">
        <v>0</v>
      </c>
      <c r="O53" s="105">
        <v>13617</v>
      </c>
      <c r="P53" s="105">
        <v>5555</v>
      </c>
      <c r="Q53" s="105">
        <v>0</v>
      </c>
      <c r="R53" s="105">
        <v>0</v>
      </c>
      <c r="S53" s="105">
        <v>2954018</v>
      </c>
      <c r="T53" s="105">
        <v>2390537</v>
      </c>
      <c r="U53" s="105">
        <v>358809</v>
      </c>
      <c r="V53" s="105">
        <v>204672</v>
      </c>
      <c r="W53" s="105">
        <v>2015</v>
      </c>
      <c r="X53" s="105">
        <v>55935</v>
      </c>
      <c r="Y53" s="105">
        <v>11651</v>
      </c>
      <c r="Z53" s="106">
        <v>150910</v>
      </c>
      <c r="AA53" s="105">
        <v>8155</v>
      </c>
      <c r="AB53" s="105">
        <v>8155</v>
      </c>
      <c r="AC53" s="105">
        <v>0</v>
      </c>
      <c r="AD53" s="105">
        <v>32508</v>
      </c>
      <c r="AE53" s="105">
        <v>73413</v>
      </c>
      <c r="AF53" s="105">
        <v>36834</v>
      </c>
      <c r="AG53" s="105">
        <v>19216</v>
      </c>
      <c r="AH53" s="105">
        <v>4434</v>
      </c>
      <c r="AI53" s="105">
        <v>14782</v>
      </c>
      <c r="AJ53" s="105">
        <v>765928</v>
      </c>
      <c r="AK53" s="105">
        <v>0</v>
      </c>
      <c r="AL53" s="105">
        <v>23342</v>
      </c>
      <c r="AM53" s="105">
        <v>141684</v>
      </c>
      <c r="AN53" s="105">
        <v>181536</v>
      </c>
      <c r="AO53" s="105">
        <v>133434</v>
      </c>
      <c r="AP53" s="105">
        <v>5939</v>
      </c>
      <c r="AQ53" s="105">
        <v>13567</v>
      </c>
      <c r="AR53" s="105">
        <v>0</v>
      </c>
      <c r="AS53" s="105">
        <v>104803</v>
      </c>
      <c r="AT53" s="105">
        <v>0</v>
      </c>
      <c r="AU53" s="105">
        <v>0</v>
      </c>
      <c r="AV53" s="105">
        <v>0</v>
      </c>
      <c r="AW53" s="105">
        <v>160017</v>
      </c>
      <c r="AX53" s="105">
        <v>0</v>
      </c>
      <c r="AY53" s="106">
        <v>5135614</v>
      </c>
      <c r="AZ53" s="105">
        <v>4933142</v>
      </c>
      <c r="BA53" s="105">
        <v>11671</v>
      </c>
      <c r="BB53" s="105">
        <v>71121</v>
      </c>
      <c r="BC53" s="105">
        <v>39840</v>
      </c>
      <c r="BD53" s="105">
        <v>764115</v>
      </c>
      <c r="BE53" s="105">
        <v>31935</v>
      </c>
      <c r="BF53" s="105">
        <v>12803</v>
      </c>
      <c r="BG53" s="105">
        <v>0</v>
      </c>
      <c r="BH53" s="105">
        <v>0</v>
      </c>
      <c r="BI53" s="105">
        <v>12803</v>
      </c>
      <c r="BJ53" s="105">
        <v>0</v>
      </c>
      <c r="BK53" s="105">
        <v>0</v>
      </c>
      <c r="BL53" s="105">
        <v>4001657</v>
      </c>
      <c r="BM53" s="105">
        <v>202472</v>
      </c>
      <c r="BN53" s="105">
        <v>1563</v>
      </c>
      <c r="BO53" s="105">
        <v>0</v>
      </c>
      <c r="BP53" s="105">
        <v>200909</v>
      </c>
      <c r="BQ53" s="105">
        <v>68309</v>
      </c>
      <c r="BR53" s="105">
        <v>20619</v>
      </c>
      <c r="BS53" s="105">
        <v>47690</v>
      </c>
      <c r="BT53" s="105">
        <v>47185</v>
      </c>
      <c r="BU53" s="105">
        <v>0</v>
      </c>
      <c r="BV53" s="105">
        <v>505</v>
      </c>
      <c r="BW53" s="105">
        <v>22873</v>
      </c>
      <c r="BX53" s="105">
        <v>362811</v>
      </c>
      <c r="BY53" s="105">
        <v>239101</v>
      </c>
      <c r="BZ53" s="105">
        <v>154844</v>
      </c>
      <c r="CA53" s="105">
        <v>84257</v>
      </c>
      <c r="CB53" s="105">
        <v>171464</v>
      </c>
      <c r="CC53" s="105">
        <v>2989</v>
      </c>
      <c r="CD53" s="105">
        <v>62</v>
      </c>
      <c r="CE53" s="105">
        <v>0</v>
      </c>
      <c r="CF53" s="105">
        <v>21501</v>
      </c>
      <c r="CG53" s="105">
        <v>806</v>
      </c>
      <c r="CH53" s="105">
        <v>756</v>
      </c>
      <c r="CI53" s="105">
        <v>50</v>
      </c>
      <c r="CJ53" s="105">
        <v>0</v>
      </c>
      <c r="CK53" s="105">
        <v>146106</v>
      </c>
      <c r="CL53" s="105">
        <v>0</v>
      </c>
      <c r="CM53" s="105">
        <v>0</v>
      </c>
      <c r="CN53" s="105">
        <v>146106</v>
      </c>
      <c r="CO53" s="105">
        <v>443000</v>
      </c>
      <c r="CP53" s="105">
        <v>0</v>
      </c>
      <c r="CQ53" s="105">
        <v>0</v>
      </c>
      <c r="CR53" s="105">
        <v>0</v>
      </c>
      <c r="CS53" s="107">
        <v>12393084</v>
      </c>
      <c r="CT53" s="89">
        <f t="shared" si="9"/>
        <v>7013656</v>
      </c>
      <c r="CU53" s="92">
        <f t="shared" si="9"/>
        <v>56.59330639572846</v>
      </c>
      <c r="CV53" s="105">
        <v>5937448</v>
      </c>
      <c r="CW53" s="92">
        <f t="shared" si="2"/>
        <v>47.90936622393587</v>
      </c>
      <c r="CX53" s="105">
        <v>1076208</v>
      </c>
      <c r="CY53" s="92">
        <f t="shared" si="3"/>
        <v>8.683940171792589</v>
      </c>
      <c r="CZ53" s="89">
        <f t="shared" si="10"/>
        <v>5379428</v>
      </c>
      <c r="DA53" s="92">
        <f t="shared" si="10"/>
        <v>43.40669360427155</v>
      </c>
      <c r="DB53" s="105">
        <v>957319</v>
      </c>
      <c r="DC53" s="92">
        <f t="shared" si="5"/>
        <v>7.724622862235098</v>
      </c>
      <c r="DD53" s="105">
        <v>4422109</v>
      </c>
      <c r="DE53" s="92">
        <f t="shared" si="6"/>
        <v>35.68207074203645</v>
      </c>
      <c r="DF53" s="108">
        <v>12393084</v>
      </c>
      <c r="DG53" s="164">
        <v>0</v>
      </c>
      <c r="DH53" s="165">
        <v>4955908</v>
      </c>
      <c r="DI53" s="166">
        <v>4955908</v>
      </c>
      <c r="DJ53" s="164"/>
      <c r="DK53" s="166">
        <v>2774015</v>
      </c>
      <c r="DL53" s="164">
        <v>9619069</v>
      </c>
      <c r="DM53" s="164">
        <v>0</v>
      </c>
      <c r="DN53" s="160">
        <f t="shared" si="1"/>
        <v>39.99</v>
      </c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</row>
    <row r="54" spans="1:254" s="83" customFormat="1" ht="32.25" customHeight="1">
      <c r="A54" s="84" t="s">
        <v>59</v>
      </c>
      <c r="B54" s="79">
        <v>976688</v>
      </c>
      <c r="C54" s="79">
        <v>63532</v>
      </c>
      <c r="D54" s="79">
        <v>19023</v>
      </c>
      <c r="E54" s="79">
        <v>0</v>
      </c>
      <c r="F54" s="79">
        <v>0</v>
      </c>
      <c r="G54" s="79">
        <v>44509</v>
      </c>
      <c r="H54" s="79">
        <v>0</v>
      </c>
      <c r="I54" s="79">
        <v>1846</v>
      </c>
      <c r="J54" s="79">
        <v>5206</v>
      </c>
      <c r="K54" s="79">
        <v>2752</v>
      </c>
      <c r="L54" s="79">
        <v>118253</v>
      </c>
      <c r="M54" s="79">
        <v>3089</v>
      </c>
      <c r="N54" s="79">
        <v>0</v>
      </c>
      <c r="O54" s="79">
        <v>8533</v>
      </c>
      <c r="P54" s="79">
        <v>1296</v>
      </c>
      <c r="Q54" s="79">
        <v>0</v>
      </c>
      <c r="R54" s="79">
        <v>0</v>
      </c>
      <c r="S54" s="79">
        <v>2275570</v>
      </c>
      <c r="T54" s="79">
        <v>1882234</v>
      </c>
      <c r="U54" s="79">
        <v>188520</v>
      </c>
      <c r="V54" s="79">
        <v>204816</v>
      </c>
      <c r="W54" s="79">
        <v>1023</v>
      </c>
      <c r="X54" s="79">
        <v>719</v>
      </c>
      <c r="Y54" s="79">
        <v>0</v>
      </c>
      <c r="Z54" s="85">
        <v>88891</v>
      </c>
      <c r="AA54" s="79">
        <v>2628</v>
      </c>
      <c r="AB54" s="79">
        <v>2628</v>
      </c>
      <c r="AC54" s="79">
        <v>0</v>
      </c>
      <c r="AD54" s="79">
        <v>24436</v>
      </c>
      <c r="AE54" s="79">
        <v>47883</v>
      </c>
      <c r="AF54" s="79">
        <v>13944</v>
      </c>
      <c r="AG54" s="79">
        <v>9183</v>
      </c>
      <c r="AH54" s="79">
        <v>3316</v>
      </c>
      <c r="AI54" s="79">
        <v>5867</v>
      </c>
      <c r="AJ54" s="79">
        <v>491712</v>
      </c>
      <c r="AK54" s="79">
        <v>0</v>
      </c>
      <c r="AL54" s="79">
        <v>2490</v>
      </c>
      <c r="AM54" s="79">
        <v>66942</v>
      </c>
      <c r="AN54" s="79">
        <v>115358</v>
      </c>
      <c r="AO54" s="79">
        <v>68457</v>
      </c>
      <c r="AP54" s="79">
        <v>29444</v>
      </c>
      <c r="AQ54" s="79">
        <v>4462</v>
      </c>
      <c r="AR54" s="79">
        <v>0</v>
      </c>
      <c r="AS54" s="79">
        <v>61237</v>
      </c>
      <c r="AT54" s="79">
        <v>0</v>
      </c>
      <c r="AU54" s="79">
        <v>0</v>
      </c>
      <c r="AV54" s="79">
        <v>0</v>
      </c>
      <c r="AW54" s="79">
        <v>121846</v>
      </c>
      <c r="AX54" s="79">
        <v>0</v>
      </c>
      <c r="AY54" s="85">
        <v>955866</v>
      </c>
      <c r="AZ54" s="79">
        <v>817516</v>
      </c>
      <c r="BA54" s="79">
        <v>1245</v>
      </c>
      <c r="BB54" s="79">
        <v>34398</v>
      </c>
      <c r="BC54" s="79">
        <v>25498</v>
      </c>
      <c r="BD54" s="79">
        <v>305884</v>
      </c>
      <c r="BE54" s="79">
        <v>0</v>
      </c>
      <c r="BF54" s="79">
        <v>9671</v>
      </c>
      <c r="BG54" s="79">
        <v>0</v>
      </c>
      <c r="BH54" s="79">
        <v>0</v>
      </c>
      <c r="BI54" s="79">
        <v>9671</v>
      </c>
      <c r="BJ54" s="79">
        <v>0</v>
      </c>
      <c r="BK54" s="79">
        <v>2885</v>
      </c>
      <c r="BL54" s="79">
        <v>437935</v>
      </c>
      <c r="BM54" s="79">
        <v>138350</v>
      </c>
      <c r="BN54" s="79">
        <v>9275</v>
      </c>
      <c r="BO54" s="79">
        <v>0</v>
      </c>
      <c r="BP54" s="79">
        <v>129075</v>
      </c>
      <c r="BQ54" s="79">
        <v>61566</v>
      </c>
      <c r="BR54" s="79">
        <v>10860</v>
      </c>
      <c r="BS54" s="79">
        <v>50706</v>
      </c>
      <c r="BT54" s="79">
        <v>50037</v>
      </c>
      <c r="BU54" s="79">
        <v>667</v>
      </c>
      <c r="BV54" s="79">
        <v>2</v>
      </c>
      <c r="BW54" s="79">
        <v>1685</v>
      </c>
      <c r="BX54" s="79">
        <v>283240</v>
      </c>
      <c r="BY54" s="79">
        <v>272985</v>
      </c>
      <c r="BZ54" s="79">
        <v>137959</v>
      </c>
      <c r="CA54" s="79">
        <v>135026</v>
      </c>
      <c r="CB54" s="79">
        <v>108841</v>
      </c>
      <c r="CC54" s="79">
        <v>555</v>
      </c>
      <c r="CD54" s="79">
        <v>214</v>
      </c>
      <c r="CE54" s="79">
        <v>1499</v>
      </c>
      <c r="CF54" s="79">
        <v>6000</v>
      </c>
      <c r="CG54" s="79">
        <v>0</v>
      </c>
      <c r="CH54" s="79">
        <v>0</v>
      </c>
      <c r="CI54" s="79">
        <v>0</v>
      </c>
      <c r="CJ54" s="79">
        <v>0</v>
      </c>
      <c r="CK54" s="79">
        <v>100573</v>
      </c>
      <c r="CL54" s="79">
        <v>0</v>
      </c>
      <c r="CM54" s="79">
        <v>0</v>
      </c>
      <c r="CN54" s="79">
        <v>100573</v>
      </c>
      <c r="CO54" s="79">
        <v>461460</v>
      </c>
      <c r="CP54" s="79">
        <v>0</v>
      </c>
      <c r="CQ54" s="79">
        <v>0</v>
      </c>
      <c r="CR54" s="79">
        <v>191260</v>
      </c>
      <c r="CS54" s="86">
        <v>6193936</v>
      </c>
      <c r="CT54" s="79">
        <f t="shared" si="9"/>
        <v>2630295</v>
      </c>
      <c r="CU54" s="87">
        <f t="shared" si="9"/>
        <v>42.465647045755716</v>
      </c>
      <c r="CV54" s="79">
        <v>1626518</v>
      </c>
      <c r="CW54" s="87">
        <f t="shared" si="2"/>
        <v>26.259845113026675</v>
      </c>
      <c r="CX54" s="79">
        <v>1003777</v>
      </c>
      <c r="CY54" s="87">
        <f t="shared" si="3"/>
        <v>16.205801932729045</v>
      </c>
      <c r="CZ54" s="79">
        <f t="shared" si="10"/>
        <v>3563641</v>
      </c>
      <c r="DA54" s="87">
        <f t="shared" si="10"/>
        <v>57.534352954244284</v>
      </c>
      <c r="DB54" s="79">
        <v>493986</v>
      </c>
      <c r="DC54" s="87">
        <f t="shared" si="5"/>
        <v>7.975316503108846</v>
      </c>
      <c r="DD54" s="79">
        <v>3069655</v>
      </c>
      <c r="DE54" s="87">
        <f t="shared" si="6"/>
        <v>49.559036451135434</v>
      </c>
      <c r="DF54" s="81">
        <v>6193936</v>
      </c>
      <c r="DG54" s="160">
        <v>0</v>
      </c>
      <c r="DH54" s="161">
        <v>3456765</v>
      </c>
      <c r="DI54" s="163">
        <v>3648025</v>
      </c>
      <c r="DJ54" s="160"/>
      <c r="DK54" s="163">
        <v>1803798</v>
      </c>
      <c r="DL54" s="160">
        <v>4390138</v>
      </c>
      <c r="DM54" s="160">
        <v>0</v>
      </c>
      <c r="DN54" s="160">
        <f t="shared" si="1"/>
        <v>55.81</v>
      </c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</row>
    <row r="55" spans="1:254" s="83" customFormat="1" ht="32.25" customHeight="1">
      <c r="A55" s="84" t="s">
        <v>60</v>
      </c>
      <c r="B55" s="79">
        <v>3155452</v>
      </c>
      <c r="C55" s="79">
        <v>27012</v>
      </c>
      <c r="D55" s="79">
        <v>8088</v>
      </c>
      <c r="E55" s="79">
        <v>0</v>
      </c>
      <c r="F55" s="79">
        <v>0</v>
      </c>
      <c r="G55" s="79">
        <v>18924</v>
      </c>
      <c r="H55" s="79">
        <v>0</v>
      </c>
      <c r="I55" s="79">
        <v>1020</v>
      </c>
      <c r="J55" s="79">
        <v>2704</v>
      </c>
      <c r="K55" s="79">
        <v>1419</v>
      </c>
      <c r="L55" s="79">
        <v>64399</v>
      </c>
      <c r="M55" s="79">
        <v>0</v>
      </c>
      <c r="N55" s="79">
        <v>0</v>
      </c>
      <c r="O55" s="79">
        <v>3645</v>
      </c>
      <c r="P55" s="79">
        <v>990</v>
      </c>
      <c r="Q55" s="79">
        <v>0</v>
      </c>
      <c r="R55" s="79">
        <v>0</v>
      </c>
      <c r="S55" s="79">
        <v>1578360</v>
      </c>
      <c r="T55" s="79">
        <v>0</v>
      </c>
      <c r="U55" s="79">
        <v>26357</v>
      </c>
      <c r="V55" s="79">
        <v>1552003</v>
      </c>
      <c r="W55" s="79">
        <v>548</v>
      </c>
      <c r="X55" s="79">
        <v>3597</v>
      </c>
      <c r="Y55" s="79">
        <v>3405</v>
      </c>
      <c r="Z55" s="85">
        <v>15535</v>
      </c>
      <c r="AA55" s="79">
        <v>0</v>
      </c>
      <c r="AB55" s="79">
        <v>0</v>
      </c>
      <c r="AC55" s="79">
        <v>0</v>
      </c>
      <c r="AD55" s="79">
        <v>0</v>
      </c>
      <c r="AE55" s="79">
        <v>5807</v>
      </c>
      <c r="AF55" s="79">
        <v>9728</v>
      </c>
      <c r="AG55" s="79">
        <v>4530</v>
      </c>
      <c r="AH55" s="79">
        <v>1383</v>
      </c>
      <c r="AI55" s="79">
        <v>3147</v>
      </c>
      <c r="AJ55" s="79">
        <v>1951950</v>
      </c>
      <c r="AK55" s="79">
        <v>0</v>
      </c>
      <c r="AL55" s="79">
        <v>3671</v>
      </c>
      <c r="AM55" s="79">
        <v>39359</v>
      </c>
      <c r="AN55" s="79">
        <v>51150</v>
      </c>
      <c r="AO55" s="79">
        <v>57453</v>
      </c>
      <c r="AP55" s="79">
        <v>589335</v>
      </c>
      <c r="AQ55" s="79">
        <v>205</v>
      </c>
      <c r="AR55" s="79">
        <v>0</v>
      </c>
      <c r="AS55" s="79">
        <v>2519</v>
      </c>
      <c r="AT55" s="79">
        <v>0</v>
      </c>
      <c r="AU55" s="79">
        <v>111323</v>
      </c>
      <c r="AV55" s="79">
        <v>291219</v>
      </c>
      <c r="AW55" s="79">
        <v>805716</v>
      </c>
      <c r="AX55" s="79">
        <v>0</v>
      </c>
      <c r="AY55" s="85">
        <v>3885076</v>
      </c>
      <c r="AZ55" s="79">
        <v>3652591</v>
      </c>
      <c r="BA55" s="79">
        <v>1835</v>
      </c>
      <c r="BB55" s="79">
        <v>16607</v>
      </c>
      <c r="BC55" s="79">
        <v>11323</v>
      </c>
      <c r="BD55" s="79">
        <v>260585</v>
      </c>
      <c r="BE55" s="79">
        <v>1</v>
      </c>
      <c r="BF55" s="79">
        <v>7061</v>
      </c>
      <c r="BG55" s="79">
        <v>0</v>
      </c>
      <c r="BH55" s="79">
        <v>0</v>
      </c>
      <c r="BI55" s="79">
        <v>7061</v>
      </c>
      <c r="BJ55" s="79">
        <v>35068</v>
      </c>
      <c r="BK55" s="79">
        <v>26217</v>
      </c>
      <c r="BL55" s="79">
        <v>3293894</v>
      </c>
      <c r="BM55" s="79">
        <v>232485</v>
      </c>
      <c r="BN55" s="79">
        <v>434</v>
      </c>
      <c r="BO55" s="79">
        <v>0</v>
      </c>
      <c r="BP55" s="79">
        <v>232051</v>
      </c>
      <c r="BQ55" s="79">
        <v>42605</v>
      </c>
      <c r="BR55" s="79">
        <v>11542</v>
      </c>
      <c r="BS55" s="79">
        <v>31063</v>
      </c>
      <c r="BT55" s="79">
        <v>30463</v>
      </c>
      <c r="BU55" s="79">
        <v>551</v>
      </c>
      <c r="BV55" s="79">
        <v>49</v>
      </c>
      <c r="BW55" s="79">
        <v>16572</v>
      </c>
      <c r="BX55" s="79">
        <v>1278731</v>
      </c>
      <c r="BY55" s="79">
        <v>687654</v>
      </c>
      <c r="BZ55" s="79">
        <v>407358</v>
      </c>
      <c r="CA55" s="79">
        <v>280296</v>
      </c>
      <c r="CB55" s="79">
        <v>64069</v>
      </c>
      <c r="CC55" s="79">
        <v>31</v>
      </c>
      <c r="CD55" s="79">
        <v>285</v>
      </c>
      <c r="CE55" s="79">
        <v>0</v>
      </c>
      <c r="CF55" s="79">
        <v>23355</v>
      </c>
      <c r="CG55" s="79">
        <v>0</v>
      </c>
      <c r="CH55" s="79">
        <v>0</v>
      </c>
      <c r="CI55" s="79">
        <v>0</v>
      </c>
      <c r="CJ55" s="79">
        <v>0</v>
      </c>
      <c r="CK55" s="79">
        <v>40398</v>
      </c>
      <c r="CL55" s="79">
        <v>0</v>
      </c>
      <c r="CM55" s="79">
        <v>0</v>
      </c>
      <c r="CN55" s="79">
        <v>40398</v>
      </c>
      <c r="CO55" s="79">
        <v>16400</v>
      </c>
      <c r="CP55" s="79">
        <v>0</v>
      </c>
      <c r="CQ55" s="79">
        <v>0</v>
      </c>
      <c r="CR55" s="79">
        <v>0</v>
      </c>
      <c r="CS55" s="86">
        <v>12802268</v>
      </c>
      <c r="CT55" s="79">
        <f t="shared" si="9"/>
        <v>9364963</v>
      </c>
      <c r="CU55" s="87">
        <f t="shared" si="9"/>
        <v>73.1508120279938</v>
      </c>
      <c r="CV55" s="79">
        <v>6621111</v>
      </c>
      <c r="CW55" s="87">
        <f t="shared" si="2"/>
        <v>51.71826585726842</v>
      </c>
      <c r="CX55" s="79">
        <v>2743852</v>
      </c>
      <c r="CY55" s="87">
        <f t="shared" si="3"/>
        <v>21.432546170725374</v>
      </c>
      <c r="CZ55" s="79">
        <f t="shared" si="10"/>
        <v>3437305</v>
      </c>
      <c r="DA55" s="87">
        <f t="shared" si="10"/>
        <v>26.84918797200621</v>
      </c>
      <c r="DB55" s="79">
        <v>175974</v>
      </c>
      <c r="DC55" s="87">
        <f t="shared" si="5"/>
        <v>1.3745533213333763</v>
      </c>
      <c r="DD55" s="79">
        <v>3261331</v>
      </c>
      <c r="DE55" s="87">
        <f t="shared" si="6"/>
        <v>25.474634650672833</v>
      </c>
      <c r="DF55" s="81">
        <v>12802268</v>
      </c>
      <c r="DG55" s="160">
        <v>0</v>
      </c>
      <c r="DH55" s="161">
        <v>4835001</v>
      </c>
      <c r="DI55" s="163">
        <v>4835001</v>
      </c>
      <c r="DJ55" s="160"/>
      <c r="DK55" s="163">
        <v>5268745</v>
      </c>
      <c r="DL55" s="160">
        <v>7533523</v>
      </c>
      <c r="DM55" s="160">
        <v>0</v>
      </c>
      <c r="DN55" s="160">
        <f t="shared" si="1"/>
        <v>37.77</v>
      </c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254" s="83" customFormat="1" ht="32.25" customHeight="1">
      <c r="A56" s="84" t="s">
        <v>61</v>
      </c>
      <c r="B56" s="79">
        <v>1609020</v>
      </c>
      <c r="C56" s="79">
        <v>49875</v>
      </c>
      <c r="D56" s="79">
        <v>14934</v>
      </c>
      <c r="E56" s="79">
        <v>0</v>
      </c>
      <c r="F56" s="79">
        <v>0</v>
      </c>
      <c r="G56" s="79">
        <v>34941</v>
      </c>
      <c r="H56" s="79">
        <v>0</v>
      </c>
      <c r="I56" s="79">
        <v>859</v>
      </c>
      <c r="J56" s="79">
        <v>1720</v>
      </c>
      <c r="K56" s="79">
        <v>843</v>
      </c>
      <c r="L56" s="79">
        <v>94158</v>
      </c>
      <c r="M56" s="79">
        <v>0</v>
      </c>
      <c r="N56" s="79">
        <v>0</v>
      </c>
      <c r="O56" s="79">
        <v>6728</v>
      </c>
      <c r="P56" s="79">
        <v>1200</v>
      </c>
      <c r="Q56" s="79">
        <v>0</v>
      </c>
      <c r="R56" s="79">
        <v>0</v>
      </c>
      <c r="S56" s="79">
        <v>2004916</v>
      </c>
      <c r="T56" s="79">
        <v>340754</v>
      </c>
      <c r="U56" s="79">
        <v>55204</v>
      </c>
      <c r="V56" s="79">
        <v>1608958</v>
      </c>
      <c r="W56" s="79">
        <v>660</v>
      </c>
      <c r="X56" s="79">
        <v>799</v>
      </c>
      <c r="Y56" s="79">
        <v>0</v>
      </c>
      <c r="Z56" s="85">
        <v>29549</v>
      </c>
      <c r="AA56" s="79">
        <v>0</v>
      </c>
      <c r="AB56" s="79">
        <v>0</v>
      </c>
      <c r="AC56" s="79">
        <v>0</v>
      </c>
      <c r="AD56" s="79">
        <v>0</v>
      </c>
      <c r="AE56" s="79">
        <v>1189</v>
      </c>
      <c r="AF56" s="79">
        <v>28360</v>
      </c>
      <c r="AG56" s="79">
        <v>1506</v>
      </c>
      <c r="AH56" s="79">
        <v>1083</v>
      </c>
      <c r="AI56" s="79">
        <v>423</v>
      </c>
      <c r="AJ56" s="79">
        <v>5453349</v>
      </c>
      <c r="AK56" s="79">
        <v>0</v>
      </c>
      <c r="AL56" s="79">
        <v>3764</v>
      </c>
      <c r="AM56" s="79">
        <v>69755</v>
      </c>
      <c r="AN56" s="79">
        <v>77914</v>
      </c>
      <c r="AO56" s="79">
        <v>1216712</v>
      </c>
      <c r="AP56" s="79">
        <v>358784</v>
      </c>
      <c r="AQ56" s="79">
        <v>479253</v>
      </c>
      <c r="AR56" s="79">
        <v>0</v>
      </c>
      <c r="AS56" s="79">
        <v>48257</v>
      </c>
      <c r="AT56" s="79">
        <v>0</v>
      </c>
      <c r="AU56" s="79">
        <v>1032665</v>
      </c>
      <c r="AV56" s="79">
        <v>2003421</v>
      </c>
      <c r="AW56" s="79">
        <v>162824</v>
      </c>
      <c r="AX56" s="79">
        <v>0</v>
      </c>
      <c r="AY56" s="85">
        <v>1430003</v>
      </c>
      <c r="AZ56" s="79">
        <v>918461</v>
      </c>
      <c r="BA56" s="79">
        <v>1882</v>
      </c>
      <c r="BB56" s="79">
        <v>35798</v>
      </c>
      <c r="BC56" s="79">
        <v>17197</v>
      </c>
      <c r="BD56" s="79">
        <v>112712</v>
      </c>
      <c r="BE56" s="79">
        <v>0</v>
      </c>
      <c r="BF56" s="79">
        <v>6506</v>
      </c>
      <c r="BG56" s="79">
        <v>0</v>
      </c>
      <c r="BH56" s="79">
        <v>0</v>
      </c>
      <c r="BI56" s="79">
        <v>6506</v>
      </c>
      <c r="BJ56" s="79">
        <v>93742</v>
      </c>
      <c r="BK56" s="79">
        <v>7884</v>
      </c>
      <c r="BL56" s="79">
        <v>642740</v>
      </c>
      <c r="BM56" s="79">
        <v>511542</v>
      </c>
      <c r="BN56" s="79">
        <v>16142</v>
      </c>
      <c r="BO56" s="79">
        <v>0</v>
      </c>
      <c r="BP56" s="79">
        <v>495400</v>
      </c>
      <c r="BQ56" s="79">
        <v>318541</v>
      </c>
      <c r="BR56" s="79">
        <v>8605</v>
      </c>
      <c r="BS56" s="79">
        <v>309936</v>
      </c>
      <c r="BT56" s="79">
        <v>309936</v>
      </c>
      <c r="BU56" s="79">
        <v>0</v>
      </c>
      <c r="BV56" s="79">
        <v>0</v>
      </c>
      <c r="BW56" s="79">
        <v>12679</v>
      </c>
      <c r="BX56" s="79">
        <v>1662938</v>
      </c>
      <c r="BY56" s="79">
        <v>2346783</v>
      </c>
      <c r="BZ56" s="79">
        <v>571822</v>
      </c>
      <c r="CA56" s="79">
        <v>1774961</v>
      </c>
      <c r="CB56" s="79">
        <v>695824</v>
      </c>
      <c r="CC56" s="79">
        <v>78</v>
      </c>
      <c r="CD56" s="79">
        <v>0</v>
      </c>
      <c r="CE56" s="79">
        <v>0</v>
      </c>
      <c r="CF56" s="79">
        <v>32000</v>
      </c>
      <c r="CG56" s="79">
        <v>190172</v>
      </c>
      <c r="CH56" s="79">
        <v>0</v>
      </c>
      <c r="CI56" s="79">
        <v>190172</v>
      </c>
      <c r="CJ56" s="79">
        <v>0</v>
      </c>
      <c r="CK56" s="79">
        <v>473574</v>
      </c>
      <c r="CL56" s="79">
        <v>33205</v>
      </c>
      <c r="CM56" s="79">
        <v>0</v>
      </c>
      <c r="CN56" s="79">
        <v>440369</v>
      </c>
      <c r="CO56" s="79">
        <v>0</v>
      </c>
      <c r="CP56" s="79">
        <v>0</v>
      </c>
      <c r="CQ56" s="79">
        <v>0</v>
      </c>
      <c r="CR56" s="79">
        <v>0</v>
      </c>
      <c r="CS56" s="86">
        <v>15721950</v>
      </c>
      <c r="CT56" s="79">
        <f t="shared" si="9"/>
        <v>13301729</v>
      </c>
      <c r="CU56" s="87">
        <f t="shared" si="9"/>
        <v>84.60610166041744</v>
      </c>
      <c r="CV56" s="79">
        <v>8378922</v>
      </c>
      <c r="CW56" s="87">
        <f t="shared" si="2"/>
        <v>53.29441958535678</v>
      </c>
      <c r="CX56" s="79">
        <v>4922807</v>
      </c>
      <c r="CY56" s="87">
        <f t="shared" si="3"/>
        <v>31.311682075060666</v>
      </c>
      <c r="CZ56" s="79">
        <f t="shared" si="10"/>
        <v>2420221</v>
      </c>
      <c r="DA56" s="87">
        <f t="shared" si="10"/>
        <v>15.393898339582558</v>
      </c>
      <c r="DB56" s="79">
        <v>302710</v>
      </c>
      <c r="DC56" s="87">
        <f t="shared" si="5"/>
        <v>1.9253972948648228</v>
      </c>
      <c r="DD56" s="79">
        <v>2117511</v>
      </c>
      <c r="DE56" s="87">
        <f t="shared" si="6"/>
        <v>13.468501044717735</v>
      </c>
      <c r="DF56" s="81">
        <v>15721950</v>
      </c>
      <c r="DG56" s="160">
        <v>0</v>
      </c>
      <c r="DH56" s="161">
        <v>3769319</v>
      </c>
      <c r="DI56" s="163">
        <v>3769319</v>
      </c>
      <c r="DJ56" s="160"/>
      <c r="DK56" s="163">
        <v>6677639</v>
      </c>
      <c r="DL56" s="160">
        <v>9044311</v>
      </c>
      <c r="DM56" s="160">
        <v>0</v>
      </c>
      <c r="DN56" s="160">
        <f t="shared" si="1"/>
        <v>23.97</v>
      </c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</row>
    <row r="57" spans="1:254" s="83" customFormat="1" ht="32.25" customHeight="1">
      <c r="A57" s="84" t="s">
        <v>62</v>
      </c>
      <c r="B57" s="79">
        <v>1756823</v>
      </c>
      <c r="C57" s="79">
        <v>60106</v>
      </c>
      <c r="D57" s="79">
        <v>17997</v>
      </c>
      <c r="E57" s="79">
        <v>0</v>
      </c>
      <c r="F57" s="79">
        <v>0</v>
      </c>
      <c r="G57" s="79">
        <v>42109</v>
      </c>
      <c r="H57" s="79">
        <v>0</v>
      </c>
      <c r="I57" s="79">
        <v>2470</v>
      </c>
      <c r="J57" s="79">
        <v>5358</v>
      </c>
      <c r="K57" s="79">
        <v>2663</v>
      </c>
      <c r="L57" s="79">
        <v>186900</v>
      </c>
      <c r="M57" s="79">
        <v>0</v>
      </c>
      <c r="N57" s="79">
        <v>0</v>
      </c>
      <c r="O57" s="79">
        <v>8111</v>
      </c>
      <c r="P57" s="79">
        <v>3051</v>
      </c>
      <c r="Q57" s="79">
        <v>0</v>
      </c>
      <c r="R57" s="79">
        <v>0</v>
      </c>
      <c r="S57" s="79">
        <v>2683237</v>
      </c>
      <c r="T57" s="79">
        <v>598300</v>
      </c>
      <c r="U57" s="79">
        <v>66975</v>
      </c>
      <c r="V57" s="79">
        <v>2017962</v>
      </c>
      <c r="W57" s="79">
        <v>580</v>
      </c>
      <c r="X57" s="79">
        <v>16652</v>
      </c>
      <c r="Y57" s="79">
        <v>117</v>
      </c>
      <c r="Z57" s="85">
        <v>7554</v>
      </c>
      <c r="AA57" s="79">
        <v>0</v>
      </c>
      <c r="AB57" s="79">
        <v>0</v>
      </c>
      <c r="AC57" s="79">
        <v>0</v>
      </c>
      <c r="AD57" s="79">
        <v>0</v>
      </c>
      <c r="AE57" s="79">
        <v>3546</v>
      </c>
      <c r="AF57" s="79">
        <v>4008</v>
      </c>
      <c r="AG57" s="79">
        <v>10784</v>
      </c>
      <c r="AH57" s="79">
        <v>4066</v>
      </c>
      <c r="AI57" s="79">
        <v>6718</v>
      </c>
      <c r="AJ57" s="79">
        <v>4322781</v>
      </c>
      <c r="AK57" s="79">
        <v>0</v>
      </c>
      <c r="AL57" s="79">
        <v>5847</v>
      </c>
      <c r="AM57" s="79">
        <v>104331</v>
      </c>
      <c r="AN57" s="79">
        <v>160922</v>
      </c>
      <c r="AO57" s="79">
        <v>218646</v>
      </c>
      <c r="AP57" s="79">
        <v>33292</v>
      </c>
      <c r="AQ57" s="79">
        <v>1722192</v>
      </c>
      <c r="AR57" s="79">
        <v>0</v>
      </c>
      <c r="AS57" s="79">
        <v>0</v>
      </c>
      <c r="AT57" s="79">
        <v>0</v>
      </c>
      <c r="AU57" s="79">
        <v>930684</v>
      </c>
      <c r="AV57" s="79">
        <v>887177</v>
      </c>
      <c r="AW57" s="79">
        <v>259690</v>
      </c>
      <c r="AX57" s="79">
        <v>0</v>
      </c>
      <c r="AY57" s="85">
        <v>953501</v>
      </c>
      <c r="AZ57" s="79">
        <v>470713</v>
      </c>
      <c r="BA57" s="79">
        <v>2703</v>
      </c>
      <c r="BB57" s="79">
        <v>52371</v>
      </c>
      <c r="BC57" s="79">
        <v>35987</v>
      </c>
      <c r="BD57" s="79">
        <v>0</v>
      </c>
      <c r="BE57" s="79">
        <v>0</v>
      </c>
      <c r="BF57" s="79">
        <v>17089</v>
      </c>
      <c r="BG57" s="79">
        <v>0</v>
      </c>
      <c r="BH57" s="79">
        <v>0</v>
      </c>
      <c r="BI57" s="79">
        <v>17089</v>
      </c>
      <c r="BJ57" s="79">
        <v>12000</v>
      </c>
      <c r="BK57" s="79">
        <v>0</v>
      </c>
      <c r="BL57" s="79">
        <v>350563</v>
      </c>
      <c r="BM57" s="79">
        <v>482788</v>
      </c>
      <c r="BN57" s="79">
        <v>168</v>
      </c>
      <c r="BO57" s="79">
        <v>0</v>
      </c>
      <c r="BP57" s="79">
        <v>482620</v>
      </c>
      <c r="BQ57" s="79">
        <v>106685</v>
      </c>
      <c r="BR57" s="79">
        <v>6509</v>
      </c>
      <c r="BS57" s="79">
        <v>100176</v>
      </c>
      <c r="BT57" s="79">
        <v>0</v>
      </c>
      <c r="BU57" s="79">
        <v>0</v>
      </c>
      <c r="BV57" s="79">
        <v>100176</v>
      </c>
      <c r="BW57" s="79">
        <v>177413</v>
      </c>
      <c r="BX57" s="79">
        <v>1560174</v>
      </c>
      <c r="BY57" s="79">
        <v>191484</v>
      </c>
      <c r="BZ57" s="79">
        <v>59033</v>
      </c>
      <c r="CA57" s="79">
        <v>132451</v>
      </c>
      <c r="CB57" s="79">
        <v>282117</v>
      </c>
      <c r="CC57" s="79">
        <v>1052</v>
      </c>
      <c r="CD57" s="79">
        <v>326</v>
      </c>
      <c r="CE57" s="79">
        <v>0</v>
      </c>
      <c r="CF57" s="79">
        <v>92521</v>
      </c>
      <c r="CG57" s="79">
        <v>0</v>
      </c>
      <c r="CH57" s="79">
        <v>0</v>
      </c>
      <c r="CI57" s="79">
        <v>0</v>
      </c>
      <c r="CJ57" s="79">
        <v>0</v>
      </c>
      <c r="CK57" s="79">
        <v>188218</v>
      </c>
      <c r="CL57" s="79">
        <v>0</v>
      </c>
      <c r="CM57" s="79">
        <v>0</v>
      </c>
      <c r="CN57" s="79">
        <v>188218</v>
      </c>
      <c r="CO57" s="79">
        <v>0</v>
      </c>
      <c r="CP57" s="79">
        <v>0</v>
      </c>
      <c r="CQ57" s="79">
        <v>0</v>
      </c>
      <c r="CR57" s="79">
        <v>0</v>
      </c>
      <c r="CS57" s="86">
        <v>12338444</v>
      </c>
      <c r="CT57" s="79">
        <f t="shared" si="9"/>
        <v>9133670</v>
      </c>
      <c r="CU57" s="87">
        <f t="shared" si="9"/>
        <v>74.0261089647933</v>
      </c>
      <c r="CV57" s="79">
        <v>5177641</v>
      </c>
      <c r="CW57" s="87">
        <f t="shared" si="2"/>
        <v>41.96348421243392</v>
      </c>
      <c r="CX57" s="79">
        <v>3956029</v>
      </c>
      <c r="CY57" s="87">
        <f t="shared" si="3"/>
        <v>32.062624752359376</v>
      </c>
      <c r="CZ57" s="79">
        <f t="shared" si="10"/>
        <v>3204774</v>
      </c>
      <c r="DA57" s="87">
        <f t="shared" si="10"/>
        <v>25.97389103520671</v>
      </c>
      <c r="DB57" s="79">
        <v>604463</v>
      </c>
      <c r="DC57" s="87">
        <f t="shared" si="5"/>
        <v>4.899021302848236</v>
      </c>
      <c r="DD57" s="79">
        <v>2600311</v>
      </c>
      <c r="DE57" s="87">
        <f t="shared" si="6"/>
        <v>21.074869732358472</v>
      </c>
      <c r="DF57" s="81">
        <v>12338444</v>
      </c>
      <c r="DG57" s="160">
        <v>0</v>
      </c>
      <c r="DH57" s="161">
        <v>4708719</v>
      </c>
      <c r="DI57" s="163">
        <v>4708719</v>
      </c>
      <c r="DJ57" s="160"/>
      <c r="DK57" s="163">
        <v>4109686</v>
      </c>
      <c r="DL57" s="160">
        <v>8228758</v>
      </c>
      <c r="DM57" s="160">
        <v>0</v>
      </c>
      <c r="DN57" s="160">
        <f t="shared" si="1"/>
        <v>38.16</v>
      </c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</row>
    <row r="58" spans="1:254" s="109" customFormat="1" ht="32.25" customHeight="1">
      <c r="A58" s="104" t="s">
        <v>63</v>
      </c>
      <c r="B58" s="105">
        <v>441896</v>
      </c>
      <c r="C58" s="105">
        <v>28249</v>
      </c>
      <c r="D58" s="105">
        <v>8464</v>
      </c>
      <c r="E58" s="105">
        <v>0</v>
      </c>
      <c r="F58" s="105">
        <v>0</v>
      </c>
      <c r="G58" s="105">
        <v>19785</v>
      </c>
      <c r="H58" s="105">
        <v>0</v>
      </c>
      <c r="I58" s="105">
        <v>195</v>
      </c>
      <c r="J58" s="105">
        <v>381</v>
      </c>
      <c r="K58" s="105">
        <v>188</v>
      </c>
      <c r="L58" s="105">
        <v>28315</v>
      </c>
      <c r="M58" s="105">
        <v>0</v>
      </c>
      <c r="N58" s="105">
        <v>0</v>
      </c>
      <c r="O58" s="105">
        <v>3746</v>
      </c>
      <c r="P58" s="105">
        <v>141</v>
      </c>
      <c r="Q58" s="105">
        <v>0</v>
      </c>
      <c r="R58" s="105">
        <v>0</v>
      </c>
      <c r="S58" s="105">
        <v>1873628</v>
      </c>
      <c r="T58" s="105">
        <v>1129912</v>
      </c>
      <c r="U58" s="105">
        <v>94323</v>
      </c>
      <c r="V58" s="105">
        <v>649393</v>
      </c>
      <c r="W58" s="105">
        <v>0</v>
      </c>
      <c r="X58" s="105">
        <v>105116</v>
      </c>
      <c r="Y58" s="105">
        <v>0</v>
      </c>
      <c r="Z58" s="106">
        <v>18995</v>
      </c>
      <c r="AA58" s="105">
        <v>0</v>
      </c>
      <c r="AB58" s="105">
        <v>0</v>
      </c>
      <c r="AC58" s="105">
        <v>0</v>
      </c>
      <c r="AD58" s="105">
        <v>0</v>
      </c>
      <c r="AE58" s="105">
        <v>13107</v>
      </c>
      <c r="AF58" s="105">
        <v>5888</v>
      </c>
      <c r="AG58" s="105">
        <v>2397</v>
      </c>
      <c r="AH58" s="105">
        <v>1257</v>
      </c>
      <c r="AI58" s="105">
        <v>1140</v>
      </c>
      <c r="AJ58" s="105">
        <v>1377113</v>
      </c>
      <c r="AK58" s="105">
        <v>0</v>
      </c>
      <c r="AL58" s="105">
        <v>1740</v>
      </c>
      <c r="AM58" s="105">
        <v>28897</v>
      </c>
      <c r="AN58" s="105">
        <v>15725</v>
      </c>
      <c r="AO58" s="105">
        <v>698943</v>
      </c>
      <c r="AP58" s="105">
        <v>0</v>
      </c>
      <c r="AQ58" s="105">
        <v>291311</v>
      </c>
      <c r="AR58" s="105">
        <v>0</v>
      </c>
      <c r="AS58" s="105">
        <v>19350</v>
      </c>
      <c r="AT58" s="105">
        <v>0</v>
      </c>
      <c r="AU58" s="105">
        <v>0</v>
      </c>
      <c r="AV58" s="105">
        <v>0</v>
      </c>
      <c r="AW58" s="105">
        <v>321147</v>
      </c>
      <c r="AX58" s="105">
        <v>10367</v>
      </c>
      <c r="AY58" s="106">
        <v>2498836</v>
      </c>
      <c r="AZ58" s="105">
        <v>2276141</v>
      </c>
      <c r="BA58" s="105">
        <v>870</v>
      </c>
      <c r="BB58" s="105">
        <v>14337</v>
      </c>
      <c r="BC58" s="105">
        <v>3596</v>
      </c>
      <c r="BD58" s="105">
        <v>273989</v>
      </c>
      <c r="BE58" s="105">
        <v>982820</v>
      </c>
      <c r="BF58" s="105">
        <v>4798</v>
      </c>
      <c r="BG58" s="105">
        <v>0</v>
      </c>
      <c r="BH58" s="105">
        <v>0</v>
      </c>
      <c r="BI58" s="105">
        <v>4798</v>
      </c>
      <c r="BJ58" s="105">
        <v>39961</v>
      </c>
      <c r="BK58" s="105">
        <v>2885</v>
      </c>
      <c r="BL58" s="105">
        <v>952885</v>
      </c>
      <c r="BM58" s="105">
        <v>222695</v>
      </c>
      <c r="BN58" s="105">
        <v>1810</v>
      </c>
      <c r="BO58" s="105">
        <v>0</v>
      </c>
      <c r="BP58" s="105">
        <v>220885</v>
      </c>
      <c r="BQ58" s="105">
        <v>13886</v>
      </c>
      <c r="BR58" s="105">
        <v>13128</v>
      </c>
      <c r="BS58" s="105">
        <v>758</v>
      </c>
      <c r="BT58" s="105">
        <v>48</v>
      </c>
      <c r="BU58" s="105">
        <v>440</v>
      </c>
      <c r="BV58" s="105">
        <v>270</v>
      </c>
      <c r="BW58" s="105">
        <v>34797</v>
      </c>
      <c r="BX58" s="105">
        <v>567432</v>
      </c>
      <c r="BY58" s="105">
        <v>224507</v>
      </c>
      <c r="BZ58" s="105">
        <v>69576</v>
      </c>
      <c r="CA58" s="105">
        <v>154931</v>
      </c>
      <c r="CB58" s="105">
        <v>62622</v>
      </c>
      <c r="CC58" s="105">
        <v>109</v>
      </c>
      <c r="CD58" s="105">
        <v>0</v>
      </c>
      <c r="CE58" s="105">
        <v>0</v>
      </c>
      <c r="CF58" s="105">
        <v>0</v>
      </c>
      <c r="CG58" s="105">
        <v>12658</v>
      </c>
      <c r="CH58" s="105">
        <v>0</v>
      </c>
      <c r="CI58" s="105">
        <v>12658</v>
      </c>
      <c r="CJ58" s="105">
        <v>0</v>
      </c>
      <c r="CK58" s="105">
        <v>49855</v>
      </c>
      <c r="CL58" s="105">
        <v>0</v>
      </c>
      <c r="CM58" s="105">
        <v>0</v>
      </c>
      <c r="CN58" s="105">
        <v>49855</v>
      </c>
      <c r="CO58" s="105">
        <v>273823</v>
      </c>
      <c r="CP58" s="105">
        <v>0</v>
      </c>
      <c r="CQ58" s="105">
        <v>0</v>
      </c>
      <c r="CR58" s="105">
        <v>98323</v>
      </c>
      <c r="CS58" s="107">
        <v>7566630</v>
      </c>
      <c r="CT58" s="89">
        <f t="shared" si="9"/>
        <v>5749523</v>
      </c>
      <c r="CU58" s="92">
        <f t="shared" si="9"/>
        <v>75.98525367303542</v>
      </c>
      <c r="CV58" s="105">
        <v>4210426</v>
      </c>
      <c r="CW58" s="92">
        <f t="shared" si="2"/>
        <v>55.64466611952745</v>
      </c>
      <c r="CX58" s="105">
        <v>1539097</v>
      </c>
      <c r="CY58" s="92">
        <f t="shared" si="3"/>
        <v>20.34058755350797</v>
      </c>
      <c r="CZ58" s="89">
        <f t="shared" si="10"/>
        <v>1817107</v>
      </c>
      <c r="DA58" s="92">
        <f t="shared" si="10"/>
        <v>24.01474632696458</v>
      </c>
      <c r="DB58" s="105">
        <v>152455</v>
      </c>
      <c r="DC58" s="92">
        <f t="shared" si="5"/>
        <v>2.01483355205686</v>
      </c>
      <c r="DD58" s="105">
        <v>1664652</v>
      </c>
      <c r="DE58" s="92">
        <f t="shared" si="6"/>
        <v>21.99991277490772</v>
      </c>
      <c r="DF58" s="108">
        <v>7566630</v>
      </c>
      <c r="DG58" s="164">
        <v>0</v>
      </c>
      <c r="DH58" s="165">
        <v>2376739</v>
      </c>
      <c r="DI58" s="166">
        <v>2475062</v>
      </c>
      <c r="DJ58" s="164"/>
      <c r="DK58" s="166">
        <v>1471648</v>
      </c>
      <c r="DL58" s="164">
        <v>6094982</v>
      </c>
      <c r="DM58" s="164">
        <v>0</v>
      </c>
      <c r="DN58" s="160">
        <f t="shared" si="1"/>
        <v>31.41</v>
      </c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</row>
    <row r="59" spans="1:254" s="83" customFormat="1" ht="32.25" customHeight="1">
      <c r="A59" s="84" t="s">
        <v>64</v>
      </c>
      <c r="B59" s="79">
        <v>3968727</v>
      </c>
      <c r="C59" s="79">
        <v>58150</v>
      </c>
      <c r="D59" s="79">
        <v>17412</v>
      </c>
      <c r="E59" s="79">
        <v>0</v>
      </c>
      <c r="F59" s="79">
        <v>0</v>
      </c>
      <c r="G59" s="79">
        <v>40738</v>
      </c>
      <c r="H59" s="79">
        <v>0</v>
      </c>
      <c r="I59" s="79">
        <v>1891</v>
      </c>
      <c r="J59" s="79">
        <v>4133</v>
      </c>
      <c r="K59" s="79">
        <v>2052</v>
      </c>
      <c r="L59" s="79">
        <v>164676</v>
      </c>
      <c r="M59" s="79">
        <v>0</v>
      </c>
      <c r="N59" s="79">
        <v>0</v>
      </c>
      <c r="O59" s="79">
        <v>7851</v>
      </c>
      <c r="P59" s="79">
        <v>2152</v>
      </c>
      <c r="Q59" s="79">
        <v>0</v>
      </c>
      <c r="R59" s="79">
        <v>0</v>
      </c>
      <c r="S59" s="79">
        <v>1554785</v>
      </c>
      <c r="T59" s="79">
        <v>0</v>
      </c>
      <c r="U59" s="79">
        <v>6606</v>
      </c>
      <c r="V59" s="79">
        <v>1548179</v>
      </c>
      <c r="W59" s="79">
        <v>620</v>
      </c>
      <c r="X59" s="79">
        <v>35198</v>
      </c>
      <c r="Y59" s="79">
        <v>0</v>
      </c>
      <c r="Z59" s="85">
        <v>3171</v>
      </c>
      <c r="AA59" s="79">
        <v>38</v>
      </c>
      <c r="AB59" s="79">
        <v>38</v>
      </c>
      <c r="AC59" s="79">
        <v>0</v>
      </c>
      <c r="AD59" s="79">
        <v>0</v>
      </c>
      <c r="AE59" s="79">
        <v>2021</v>
      </c>
      <c r="AF59" s="79">
        <v>1112</v>
      </c>
      <c r="AG59" s="79">
        <v>1611</v>
      </c>
      <c r="AH59" s="79">
        <v>1001</v>
      </c>
      <c r="AI59" s="79">
        <v>610</v>
      </c>
      <c r="AJ59" s="79">
        <v>49166390</v>
      </c>
      <c r="AK59" s="79">
        <v>0</v>
      </c>
      <c r="AL59" s="79">
        <v>5495</v>
      </c>
      <c r="AM59" s="79">
        <v>49284</v>
      </c>
      <c r="AN59" s="79">
        <v>152109</v>
      </c>
      <c r="AO59" s="79">
        <v>0</v>
      </c>
      <c r="AP59" s="79">
        <v>336639</v>
      </c>
      <c r="AQ59" s="79">
        <v>199</v>
      </c>
      <c r="AR59" s="79">
        <v>0</v>
      </c>
      <c r="AS59" s="79">
        <v>0</v>
      </c>
      <c r="AT59" s="79">
        <v>0</v>
      </c>
      <c r="AU59" s="79">
        <v>2060623</v>
      </c>
      <c r="AV59" s="79">
        <v>23250</v>
      </c>
      <c r="AW59" s="79">
        <v>46538791</v>
      </c>
      <c r="AX59" s="79">
        <v>0</v>
      </c>
      <c r="AY59" s="85">
        <v>4302767</v>
      </c>
      <c r="AZ59" s="79">
        <v>424002</v>
      </c>
      <c r="BA59" s="79">
        <v>2748</v>
      </c>
      <c r="BB59" s="79">
        <v>24090</v>
      </c>
      <c r="BC59" s="79">
        <v>33598</v>
      </c>
      <c r="BD59" s="79">
        <v>0</v>
      </c>
      <c r="BE59" s="79">
        <v>0</v>
      </c>
      <c r="BF59" s="79">
        <v>17931</v>
      </c>
      <c r="BG59" s="79">
        <v>0</v>
      </c>
      <c r="BH59" s="79">
        <v>0</v>
      </c>
      <c r="BI59" s="79">
        <v>17931</v>
      </c>
      <c r="BJ59" s="79">
        <v>3150</v>
      </c>
      <c r="BK59" s="79">
        <v>0</v>
      </c>
      <c r="BL59" s="79">
        <v>342485</v>
      </c>
      <c r="BM59" s="79">
        <v>3878765</v>
      </c>
      <c r="BN59" s="79">
        <v>0</v>
      </c>
      <c r="BO59" s="79">
        <v>0</v>
      </c>
      <c r="BP59" s="79">
        <v>3878765</v>
      </c>
      <c r="BQ59" s="79">
        <v>23440</v>
      </c>
      <c r="BR59" s="79">
        <v>23440</v>
      </c>
      <c r="BS59" s="79">
        <v>0</v>
      </c>
      <c r="BT59" s="79">
        <v>0</v>
      </c>
      <c r="BU59" s="79">
        <v>0</v>
      </c>
      <c r="BV59" s="79">
        <v>0</v>
      </c>
      <c r="BW59" s="79">
        <v>11748</v>
      </c>
      <c r="BX59" s="79">
        <v>754263</v>
      </c>
      <c r="BY59" s="79">
        <v>277198</v>
      </c>
      <c r="BZ59" s="79">
        <v>95948</v>
      </c>
      <c r="CA59" s="79">
        <v>181250</v>
      </c>
      <c r="CB59" s="79">
        <v>201351</v>
      </c>
      <c r="CC59" s="79">
        <v>48</v>
      </c>
      <c r="CD59" s="79">
        <v>34</v>
      </c>
      <c r="CE59" s="79">
        <v>0</v>
      </c>
      <c r="CF59" s="79">
        <v>137001</v>
      </c>
      <c r="CG59" s="79">
        <v>0</v>
      </c>
      <c r="CH59" s="79">
        <v>0</v>
      </c>
      <c r="CI59" s="79">
        <v>0</v>
      </c>
      <c r="CJ59" s="79">
        <v>0</v>
      </c>
      <c r="CK59" s="79">
        <v>64268</v>
      </c>
      <c r="CL59" s="79">
        <v>0</v>
      </c>
      <c r="CM59" s="79">
        <v>0</v>
      </c>
      <c r="CN59" s="79">
        <v>64268</v>
      </c>
      <c r="CO59" s="79">
        <v>0</v>
      </c>
      <c r="CP59" s="79">
        <v>0</v>
      </c>
      <c r="CQ59" s="79">
        <v>0</v>
      </c>
      <c r="CR59" s="79">
        <v>0</v>
      </c>
      <c r="CS59" s="86">
        <v>60542174</v>
      </c>
      <c r="CT59" s="79">
        <f t="shared" si="9"/>
        <v>55928064</v>
      </c>
      <c r="CU59" s="87">
        <f t="shared" si="9"/>
        <v>92.37868465047193</v>
      </c>
      <c r="CV59" s="79">
        <v>2043371</v>
      </c>
      <c r="CW59" s="87">
        <f t="shared" si="2"/>
        <v>3.375119961830244</v>
      </c>
      <c r="CX59" s="79">
        <v>53884693</v>
      </c>
      <c r="CY59" s="87">
        <f t="shared" si="3"/>
        <v>89.00356468864167</v>
      </c>
      <c r="CZ59" s="79">
        <f t="shared" si="10"/>
        <v>4614110</v>
      </c>
      <c r="DA59" s="87">
        <f t="shared" si="10"/>
        <v>7.621315349528083</v>
      </c>
      <c r="DB59" s="79">
        <v>401575</v>
      </c>
      <c r="DC59" s="87">
        <f t="shared" si="5"/>
        <v>0.6632979516064289</v>
      </c>
      <c r="DD59" s="79">
        <v>4212535</v>
      </c>
      <c r="DE59" s="87">
        <f t="shared" si="6"/>
        <v>6.958017397921654</v>
      </c>
      <c r="DF59" s="81">
        <v>60542174</v>
      </c>
      <c r="DG59" s="160">
        <v>0</v>
      </c>
      <c r="DH59" s="161">
        <v>5764417</v>
      </c>
      <c r="DI59" s="163">
        <v>5764417</v>
      </c>
      <c r="DJ59" s="160"/>
      <c r="DK59" s="163">
        <v>5276707</v>
      </c>
      <c r="DL59" s="160">
        <v>55265467</v>
      </c>
      <c r="DM59" s="160">
        <v>0</v>
      </c>
      <c r="DN59" s="160">
        <f t="shared" si="1"/>
        <v>9.52</v>
      </c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254" s="83" customFormat="1" ht="32.25" customHeight="1">
      <c r="A60" s="84" t="s">
        <v>65</v>
      </c>
      <c r="B60" s="79">
        <v>1340235</v>
      </c>
      <c r="C60" s="79">
        <v>43630</v>
      </c>
      <c r="D60" s="79">
        <v>13064</v>
      </c>
      <c r="E60" s="79">
        <v>0</v>
      </c>
      <c r="F60" s="79">
        <v>0</v>
      </c>
      <c r="G60" s="79">
        <v>30566</v>
      </c>
      <c r="H60" s="79">
        <v>0</v>
      </c>
      <c r="I60" s="79">
        <v>972</v>
      </c>
      <c r="J60" s="79">
        <v>1987</v>
      </c>
      <c r="K60" s="79">
        <v>976</v>
      </c>
      <c r="L60" s="79">
        <v>72207</v>
      </c>
      <c r="M60" s="79">
        <v>0</v>
      </c>
      <c r="N60" s="79">
        <v>0</v>
      </c>
      <c r="O60" s="79">
        <v>5874</v>
      </c>
      <c r="P60" s="79">
        <v>286</v>
      </c>
      <c r="Q60" s="79">
        <v>0</v>
      </c>
      <c r="R60" s="79">
        <v>0</v>
      </c>
      <c r="S60" s="79">
        <v>1604665</v>
      </c>
      <c r="T60" s="79">
        <v>383283</v>
      </c>
      <c r="U60" s="79">
        <v>39904</v>
      </c>
      <c r="V60" s="79">
        <v>1181478</v>
      </c>
      <c r="W60" s="79">
        <v>0</v>
      </c>
      <c r="X60" s="79">
        <v>1</v>
      </c>
      <c r="Y60" s="79">
        <v>0</v>
      </c>
      <c r="Z60" s="85">
        <v>3289</v>
      </c>
      <c r="AA60" s="79">
        <v>6</v>
      </c>
      <c r="AB60" s="79">
        <v>6</v>
      </c>
      <c r="AC60" s="79">
        <v>0</v>
      </c>
      <c r="AD60" s="79">
        <v>0</v>
      </c>
      <c r="AE60" s="79">
        <v>3283</v>
      </c>
      <c r="AF60" s="79">
        <v>0</v>
      </c>
      <c r="AG60" s="79">
        <v>1368</v>
      </c>
      <c r="AH60" s="79">
        <v>1293</v>
      </c>
      <c r="AI60" s="79">
        <v>75</v>
      </c>
      <c r="AJ60" s="79">
        <v>41075620</v>
      </c>
      <c r="AK60" s="79">
        <v>0</v>
      </c>
      <c r="AL60" s="79">
        <v>4198</v>
      </c>
      <c r="AM60" s="79">
        <v>45029</v>
      </c>
      <c r="AN60" s="79">
        <v>67347</v>
      </c>
      <c r="AO60" s="79">
        <v>13227</v>
      </c>
      <c r="AP60" s="79">
        <v>412994</v>
      </c>
      <c r="AQ60" s="79">
        <v>556472</v>
      </c>
      <c r="AR60" s="79">
        <v>0</v>
      </c>
      <c r="AS60" s="79">
        <v>0</v>
      </c>
      <c r="AT60" s="79">
        <v>0</v>
      </c>
      <c r="AU60" s="79">
        <v>962682</v>
      </c>
      <c r="AV60" s="79">
        <v>34500</v>
      </c>
      <c r="AW60" s="79">
        <v>38979171</v>
      </c>
      <c r="AX60" s="79">
        <v>0</v>
      </c>
      <c r="AY60" s="85">
        <v>2387984</v>
      </c>
      <c r="AZ60" s="79">
        <v>320525</v>
      </c>
      <c r="BA60" s="79">
        <v>2099</v>
      </c>
      <c r="BB60" s="79">
        <v>22556</v>
      </c>
      <c r="BC60" s="79">
        <v>15124</v>
      </c>
      <c r="BD60" s="79">
        <v>0</v>
      </c>
      <c r="BE60" s="79">
        <v>16466</v>
      </c>
      <c r="BF60" s="79">
        <v>12892</v>
      </c>
      <c r="BG60" s="79">
        <v>56</v>
      </c>
      <c r="BH60" s="79">
        <v>0</v>
      </c>
      <c r="BI60" s="79">
        <v>12836</v>
      </c>
      <c r="BJ60" s="79">
        <v>210</v>
      </c>
      <c r="BK60" s="79">
        <v>0</v>
      </c>
      <c r="BL60" s="79">
        <v>251178</v>
      </c>
      <c r="BM60" s="79">
        <v>2067459</v>
      </c>
      <c r="BN60" s="79">
        <v>56</v>
      </c>
      <c r="BO60" s="79">
        <v>0</v>
      </c>
      <c r="BP60" s="79">
        <v>2067403</v>
      </c>
      <c r="BQ60" s="79">
        <v>3881</v>
      </c>
      <c r="BR60" s="79">
        <v>3881</v>
      </c>
      <c r="BS60" s="79">
        <v>0</v>
      </c>
      <c r="BT60" s="79">
        <v>0</v>
      </c>
      <c r="BU60" s="79">
        <v>0</v>
      </c>
      <c r="BV60" s="79">
        <v>0</v>
      </c>
      <c r="BW60" s="79">
        <v>21346</v>
      </c>
      <c r="BX60" s="79">
        <v>880797</v>
      </c>
      <c r="BY60" s="79">
        <v>458421</v>
      </c>
      <c r="BZ60" s="79">
        <v>458421</v>
      </c>
      <c r="CA60" s="79">
        <v>0</v>
      </c>
      <c r="CB60" s="79">
        <v>55893</v>
      </c>
      <c r="CC60" s="79">
        <v>14</v>
      </c>
      <c r="CD60" s="79">
        <v>128</v>
      </c>
      <c r="CE60" s="79">
        <v>0</v>
      </c>
      <c r="CF60" s="79">
        <v>20000</v>
      </c>
      <c r="CG60" s="79">
        <v>0</v>
      </c>
      <c r="CH60" s="79">
        <v>0</v>
      </c>
      <c r="CI60" s="79">
        <v>0</v>
      </c>
      <c r="CJ60" s="79">
        <v>0</v>
      </c>
      <c r="CK60" s="79">
        <v>35751</v>
      </c>
      <c r="CL60" s="79">
        <v>0</v>
      </c>
      <c r="CM60" s="79">
        <v>0</v>
      </c>
      <c r="CN60" s="79">
        <v>35751</v>
      </c>
      <c r="CO60" s="79">
        <v>284700</v>
      </c>
      <c r="CP60" s="79">
        <v>0</v>
      </c>
      <c r="CQ60" s="79">
        <v>0</v>
      </c>
      <c r="CR60" s="79">
        <v>284700</v>
      </c>
      <c r="CS60" s="86">
        <v>48244132</v>
      </c>
      <c r="CT60" s="79">
        <f t="shared" si="9"/>
        <v>46183545</v>
      </c>
      <c r="CU60" s="87">
        <f t="shared" si="9"/>
        <v>95.72883392326345</v>
      </c>
      <c r="CV60" s="79">
        <v>2578319</v>
      </c>
      <c r="CW60" s="87">
        <f t="shared" si="2"/>
        <v>5.34431627871344</v>
      </c>
      <c r="CX60" s="79">
        <v>43605226</v>
      </c>
      <c r="CY60" s="87">
        <f t="shared" si="3"/>
        <v>90.38451764455002</v>
      </c>
      <c r="CZ60" s="79">
        <f t="shared" si="10"/>
        <v>2060587</v>
      </c>
      <c r="DA60" s="87">
        <f t="shared" si="10"/>
        <v>4.271166076736545</v>
      </c>
      <c r="DB60" s="79">
        <v>210280</v>
      </c>
      <c r="DC60" s="87">
        <f t="shared" si="5"/>
        <v>0.43586648009337176</v>
      </c>
      <c r="DD60" s="79">
        <v>1850307</v>
      </c>
      <c r="DE60" s="87">
        <f t="shared" si="6"/>
        <v>3.8352995966431735</v>
      </c>
      <c r="DF60" s="81">
        <v>48244132</v>
      </c>
      <c r="DG60" s="160">
        <v>0</v>
      </c>
      <c r="DH60" s="161">
        <v>3070832</v>
      </c>
      <c r="DI60" s="163">
        <v>3355532</v>
      </c>
      <c r="DJ60" s="160"/>
      <c r="DK60" s="163">
        <v>2765231</v>
      </c>
      <c r="DL60" s="160">
        <v>45478901</v>
      </c>
      <c r="DM60" s="160">
        <v>0</v>
      </c>
      <c r="DN60" s="160">
        <f t="shared" si="1"/>
        <v>6.37</v>
      </c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</row>
    <row r="61" spans="1:254" s="83" customFormat="1" ht="32.25" customHeight="1">
      <c r="A61" s="84" t="s">
        <v>66</v>
      </c>
      <c r="B61" s="79">
        <v>519622</v>
      </c>
      <c r="C61" s="79">
        <v>113591</v>
      </c>
      <c r="D61" s="79">
        <v>34012</v>
      </c>
      <c r="E61" s="79">
        <v>0</v>
      </c>
      <c r="F61" s="79">
        <v>0</v>
      </c>
      <c r="G61" s="79">
        <v>79579</v>
      </c>
      <c r="H61" s="79">
        <v>0</v>
      </c>
      <c r="I61" s="79">
        <v>2110</v>
      </c>
      <c r="J61" s="79">
        <v>4091</v>
      </c>
      <c r="K61" s="79">
        <v>1984</v>
      </c>
      <c r="L61" s="79">
        <v>218934</v>
      </c>
      <c r="M61" s="79">
        <v>0</v>
      </c>
      <c r="N61" s="79">
        <v>0</v>
      </c>
      <c r="O61" s="79">
        <v>15280</v>
      </c>
      <c r="P61" s="79">
        <v>1688</v>
      </c>
      <c r="Q61" s="79">
        <v>0</v>
      </c>
      <c r="R61" s="79">
        <v>0</v>
      </c>
      <c r="S61" s="79">
        <v>6072773</v>
      </c>
      <c r="T61" s="79">
        <v>2667817</v>
      </c>
      <c r="U61" s="79">
        <v>138753</v>
      </c>
      <c r="V61" s="79">
        <v>3266203</v>
      </c>
      <c r="W61" s="79">
        <v>784</v>
      </c>
      <c r="X61" s="79">
        <v>2342</v>
      </c>
      <c r="Y61" s="79">
        <v>0</v>
      </c>
      <c r="Z61" s="85">
        <v>13326</v>
      </c>
      <c r="AA61" s="79">
        <v>10</v>
      </c>
      <c r="AB61" s="79">
        <v>10</v>
      </c>
      <c r="AC61" s="79">
        <v>0</v>
      </c>
      <c r="AD61" s="79">
        <v>0</v>
      </c>
      <c r="AE61" s="79">
        <v>1661</v>
      </c>
      <c r="AF61" s="79">
        <v>11655</v>
      </c>
      <c r="AG61" s="79">
        <v>1897</v>
      </c>
      <c r="AH61" s="79">
        <v>1706</v>
      </c>
      <c r="AI61" s="79">
        <v>191</v>
      </c>
      <c r="AJ61" s="79">
        <v>3243567</v>
      </c>
      <c r="AK61" s="79">
        <v>0</v>
      </c>
      <c r="AL61" s="79">
        <v>6335</v>
      </c>
      <c r="AM61" s="79">
        <v>129240</v>
      </c>
      <c r="AN61" s="79">
        <v>196094</v>
      </c>
      <c r="AO61" s="79">
        <v>36518</v>
      </c>
      <c r="AP61" s="79">
        <v>55647</v>
      </c>
      <c r="AQ61" s="79">
        <v>1003624</v>
      </c>
      <c r="AR61" s="79">
        <v>0</v>
      </c>
      <c r="AS61" s="79">
        <v>0</v>
      </c>
      <c r="AT61" s="79">
        <v>0</v>
      </c>
      <c r="AU61" s="79">
        <v>0</v>
      </c>
      <c r="AV61" s="79">
        <v>1485678</v>
      </c>
      <c r="AW61" s="79">
        <v>330431</v>
      </c>
      <c r="AX61" s="79">
        <v>0</v>
      </c>
      <c r="AY61" s="85">
        <v>911736</v>
      </c>
      <c r="AZ61" s="79">
        <v>533695</v>
      </c>
      <c r="BA61" s="79">
        <v>3167</v>
      </c>
      <c r="BB61" s="79">
        <v>64620</v>
      </c>
      <c r="BC61" s="79">
        <v>44306</v>
      </c>
      <c r="BD61" s="79">
        <v>6651</v>
      </c>
      <c r="BE61" s="79">
        <v>0</v>
      </c>
      <c r="BF61" s="79">
        <v>16679</v>
      </c>
      <c r="BG61" s="79">
        <v>0</v>
      </c>
      <c r="BH61" s="79">
        <v>0</v>
      </c>
      <c r="BI61" s="79">
        <v>16679</v>
      </c>
      <c r="BJ61" s="79">
        <v>44382</v>
      </c>
      <c r="BK61" s="79">
        <v>0</v>
      </c>
      <c r="BL61" s="79">
        <v>353890</v>
      </c>
      <c r="BM61" s="79">
        <v>378041</v>
      </c>
      <c r="BN61" s="79">
        <v>0</v>
      </c>
      <c r="BO61" s="79">
        <v>0</v>
      </c>
      <c r="BP61" s="79">
        <v>378041</v>
      </c>
      <c r="BQ61" s="79">
        <v>9823</v>
      </c>
      <c r="BR61" s="79">
        <v>8942</v>
      </c>
      <c r="BS61" s="79">
        <v>881</v>
      </c>
      <c r="BT61" s="79">
        <v>0</v>
      </c>
      <c r="BU61" s="79">
        <v>0</v>
      </c>
      <c r="BV61" s="79">
        <v>881</v>
      </c>
      <c r="BW61" s="79">
        <v>29635</v>
      </c>
      <c r="BX61" s="79">
        <v>3223428</v>
      </c>
      <c r="BY61" s="79">
        <v>931488</v>
      </c>
      <c r="BZ61" s="79">
        <v>577350</v>
      </c>
      <c r="CA61" s="79">
        <v>354138</v>
      </c>
      <c r="CB61" s="79">
        <v>88016</v>
      </c>
      <c r="CC61" s="79">
        <v>354</v>
      </c>
      <c r="CD61" s="79">
        <v>353</v>
      </c>
      <c r="CE61" s="79">
        <v>0</v>
      </c>
      <c r="CF61" s="79">
        <v>61094</v>
      </c>
      <c r="CG61" s="79">
        <v>0</v>
      </c>
      <c r="CH61" s="79">
        <v>0</v>
      </c>
      <c r="CI61" s="79">
        <v>0</v>
      </c>
      <c r="CJ61" s="79">
        <v>0</v>
      </c>
      <c r="CK61" s="79">
        <v>26215</v>
      </c>
      <c r="CL61" s="79">
        <v>0</v>
      </c>
      <c r="CM61" s="79">
        <v>0</v>
      </c>
      <c r="CN61" s="79">
        <v>26215</v>
      </c>
      <c r="CO61" s="79">
        <v>0</v>
      </c>
      <c r="CP61" s="79">
        <v>0</v>
      </c>
      <c r="CQ61" s="79">
        <v>0</v>
      </c>
      <c r="CR61" s="79">
        <v>0</v>
      </c>
      <c r="CS61" s="86">
        <v>15406115</v>
      </c>
      <c r="CT61" s="79">
        <f t="shared" si="9"/>
        <v>11223077</v>
      </c>
      <c r="CU61" s="87">
        <f t="shared" si="9"/>
        <v>72.84819696594502</v>
      </c>
      <c r="CV61" s="79">
        <v>6559630</v>
      </c>
      <c r="CW61" s="87">
        <f t="shared" si="2"/>
        <v>42.57809317923435</v>
      </c>
      <c r="CX61" s="79">
        <v>4663447</v>
      </c>
      <c r="CY61" s="87">
        <f t="shared" si="3"/>
        <v>30.270103786710667</v>
      </c>
      <c r="CZ61" s="79">
        <f t="shared" si="10"/>
        <v>4183038</v>
      </c>
      <c r="DA61" s="87">
        <f t="shared" si="10"/>
        <v>27.151803034054982</v>
      </c>
      <c r="DB61" s="79">
        <v>629172</v>
      </c>
      <c r="DC61" s="87">
        <f t="shared" si="5"/>
        <v>4.0839108367034775</v>
      </c>
      <c r="DD61" s="79">
        <v>3553866</v>
      </c>
      <c r="DE61" s="87">
        <f t="shared" si="6"/>
        <v>23.067892197351505</v>
      </c>
      <c r="DF61" s="81">
        <v>15406115</v>
      </c>
      <c r="DG61" s="160">
        <v>0</v>
      </c>
      <c r="DH61" s="161">
        <v>6950073</v>
      </c>
      <c r="DI61" s="163">
        <v>6950073</v>
      </c>
      <c r="DJ61" s="160"/>
      <c r="DK61" s="163">
        <v>4819577</v>
      </c>
      <c r="DL61" s="160">
        <v>10586538</v>
      </c>
      <c r="DM61" s="160">
        <v>0</v>
      </c>
      <c r="DN61" s="160">
        <f t="shared" si="1"/>
        <v>45.11</v>
      </c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</row>
    <row r="62" spans="1:254" s="83" customFormat="1" ht="32.25" customHeight="1">
      <c r="A62" s="84" t="s">
        <v>67</v>
      </c>
      <c r="B62" s="79">
        <v>78994</v>
      </c>
      <c r="C62" s="79">
        <v>18110</v>
      </c>
      <c r="D62" s="79">
        <v>5422</v>
      </c>
      <c r="E62" s="79">
        <v>0</v>
      </c>
      <c r="F62" s="79">
        <v>0</v>
      </c>
      <c r="G62" s="79">
        <v>12688</v>
      </c>
      <c r="H62" s="79">
        <v>0</v>
      </c>
      <c r="I62" s="79">
        <v>109</v>
      </c>
      <c r="J62" s="79">
        <v>226</v>
      </c>
      <c r="K62" s="79">
        <v>113</v>
      </c>
      <c r="L62" s="79">
        <v>13610</v>
      </c>
      <c r="M62" s="79">
        <v>0</v>
      </c>
      <c r="N62" s="79">
        <v>0</v>
      </c>
      <c r="O62" s="79">
        <v>2438</v>
      </c>
      <c r="P62" s="79">
        <v>86</v>
      </c>
      <c r="Q62" s="79">
        <v>0</v>
      </c>
      <c r="R62" s="79">
        <v>0</v>
      </c>
      <c r="S62" s="79">
        <v>1341423</v>
      </c>
      <c r="T62" s="79">
        <v>818428</v>
      </c>
      <c r="U62" s="79">
        <v>69925</v>
      </c>
      <c r="V62" s="79">
        <v>453070</v>
      </c>
      <c r="W62" s="79">
        <v>0</v>
      </c>
      <c r="X62" s="79">
        <v>0</v>
      </c>
      <c r="Y62" s="79">
        <v>0</v>
      </c>
      <c r="Z62" s="85">
        <v>14131</v>
      </c>
      <c r="AA62" s="79">
        <v>423</v>
      </c>
      <c r="AB62" s="79">
        <v>423</v>
      </c>
      <c r="AC62" s="79">
        <v>0</v>
      </c>
      <c r="AD62" s="79">
        <v>0</v>
      </c>
      <c r="AE62" s="79">
        <v>0</v>
      </c>
      <c r="AF62" s="79">
        <v>13708</v>
      </c>
      <c r="AG62" s="79">
        <v>471</v>
      </c>
      <c r="AH62" s="79">
        <v>415</v>
      </c>
      <c r="AI62" s="79">
        <v>56</v>
      </c>
      <c r="AJ62" s="79">
        <v>4189932</v>
      </c>
      <c r="AK62" s="79">
        <v>0</v>
      </c>
      <c r="AL62" s="79">
        <v>0</v>
      </c>
      <c r="AM62" s="79">
        <v>12794</v>
      </c>
      <c r="AN62" s="79">
        <v>13689</v>
      </c>
      <c r="AO62" s="79">
        <v>0</v>
      </c>
      <c r="AP62" s="79">
        <v>70918</v>
      </c>
      <c r="AQ62" s="79">
        <v>461443</v>
      </c>
      <c r="AR62" s="79">
        <v>0</v>
      </c>
      <c r="AS62" s="79">
        <v>0</v>
      </c>
      <c r="AT62" s="79">
        <v>0</v>
      </c>
      <c r="AU62" s="79">
        <v>0</v>
      </c>
      <c r="AV62" s="79">
        <v>10680</v>
      </c>
      <c r="AW62" s="79">
        <v>3619257</v>
      </c>
      <c r="AX62" s="79">
        <v>0</v>
      </c>
      <c r="AY62" s="85">
        <v>465026</v>
      </c>
      <c r="AZ62" s="79">
        <v>442776</v>
      </c>
      <c r="BA62" s="79">
        <v>0</v>
      </c>
      <c r="BB62" s="79">
        <v>6057</v>
      </c>
      <c r="BC62" s="79">
        <v>3041</v>
      </c>
      <c r="BD62" s="79">
        <v>3078</v>
      </c>
      <c r="BE62" s="79">
        <v>30000</v>
      </c>
      <c r="BF62" s="79">
        <v>2976</v>
      </c>
      <c r="BG62" s="79">
        <v>0</v>
      </c>
      <c r="BH62" s="79">
        <v>0</v>
      </c>
      <c r="BI62" s="79">
        <v>2976</v>
      </c>
      <c r="BJ62" s="79">
        <v>42395</v>
      </c>
      <c r="BK62" s="79">
        <v>0</v>
      </c>
      <c r="BL62" s="79">
        <v>355229</v>
      </c>
      <c r="BM62" s="79">
        <v>22250</v>
      </c>
      <c r="BN62" s="79">
        <v>0</v>
      </c>
      <c r="BO62" s="79">
        <v>0</v>
      </c>
      <c r="BP62" s="79">
        <v>22250</v>
      </c>
      <c r="BQ62" s="79">
        <v>2510</v>
      </c>
      <c r="BR62" s="79">
        <v>2510</v>
      </c>
      <c r="BS62" s="79">
        <v>0</v>
      </c>
      <c r="BT62" s="79">
        <v>0</v>
      </c>
      <c r="BU62" s="79">
        <v>0</v>
      </c>
      <c r="BV62" s="79">
        <v>0</v>
      </c>
      <c r="BW62" s="79">
        <v>6725</v>
      </c>
      <c r="BX62" s="79">
        <v>594887</v>
      </c>
      <c r="BY62" s="79">
        <v>152134</v>
      </c>
      <c r="BZ62" s="79">
        <v>71355</v>
      </c>
      <c r="CA62" s="79">
        <v>80779</v>
      </c>
      <c r="CB62" s="79">
        <v>155870</v>
      </c>
      <c r="CC62" s="79">
        <v>9</v>
      </c>
      <c r="CD62" s="79">
        <v>4</v>
      </c>
      <c r="CE62" s="79">
        <v>0</v>
      </c>
      <c r="CF62" s="79">
        <v>1440</v>
      </c>
      <c r="CG62" s="79">
        <v>0</v>
      </c>
      <c r="CH62" s="79">
        <v>0</v>
      </c>
      <c r="CI62" s="79">
        <v>0</v>
      </c>
      <c r="CJ62" s="79">
        <v>0</v>
      </c>
      <c r="CK62" s="79">
        <v>154417</v>
      </c>
      <c r="CL62" s="79">
        <v>0</v>
      </c>
      <c r="CM62" s="79">
        <v>0</v>
      </c>
      <c r="CN62" s="79">
        <v>154417</v>
      </c>
      <c r="CO62" s="79">
        <v>158400</v>
      </c>
      <c r="CP62" s="79">
        <v>0</v>
      </c>
      <c r="CQ62" s="79">
        <v>0</v>
      </c>
      <c r="CR62" s="79">
        <v>50600</v>
      </c>
      <c r="CS62" s="86">
        <v>7195195</v>
      </c>
      <c r="CT62" s="79">
        <f t="shared" si="9"/>
        <v>6210501</v>
      </c>
      <c r="CU62" s="87">
        <f t="shared" si="9"/>
        <v>86.3145613148775</v>
      </c>
      <c r="CV62" s="79">
        <v>5301377</v>
      </c>
      <c r="CW62" s="87">
        <f t="shared" si="2"/>
        <v>73.67940688195385</v>
      </c>
      <c r="CX62" s="79">
        <v>909124</v>
      </c>
      <c r="CY62" s="87">
        <f t="shared" si="3"/>
        <v>12.63515443292364</v>
      </c>
      <c r="CZ62" s="79">
        <f t="shared" si="10"/>
        <v>984694</v>
      </c>
      <c r="DA62" s="87">
        <f t="shared" si="10"/>
        <v>13.685438685122502</v>
      </c>
      <c r="DB62" s="79">
        <v>51118</v>
      </c>
      <c r="DC62" s="87">
        <f t="shared" si="5"/>
        <v>0.7104463464853976</v>
      </c>
      <c r="DD62" s="79">
        <v>933576</v>
      </c>
      <c r="DE62" s="87">
        <f t="shared" si="6"/>
        <v>12.974992338637104</v>
      </c>
      <c r="DF62" s="81">
        <v>7195195</v>
      </c>
      <c r="DG62" s="160">
        <v>0</v>
      </c>
      <c r="DH62" s="161">
        <v>1455109</v>
      </c>
      <c r="DI62" s="163">
        <v>1505709</v>
      </c>
      <c r="DJ62" s="160"/>
      <c r="DK62" s="163">
        <v>1005722</v>
      </c>
      <c r="DL62" s="160">
        <v>6189473</v>
      </c>
      <c r="DM62" s="160">
        <v>0</v>
      </c>
      <c r="DN62" s="160">
        <f t="shared" si="1"/>
        <v>20.22</v>
      </c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</row>
    <row r="63" spans="1:254" s="109" customFormat="1" ht="32.25" customHeight="1">
      <c r="A63" s="104" t="s">
        <v>68</v>
      </c>
      <c r="B63" s="105">
        <v>1947110</v>
      </c>
      <c r="C63" s="105">
        <v>76166</v>
      </c>
      <c r="D63" s="105">
        <v>13989</v>
      </c>
      <c r="E63" s="105">
        <v>0</v>
      </c>
      <c r="F63" s="105">
        <v>29444</v>
      </c>
      <c r="G63" s="105">
        <v>32733</v>
      </c>
      <c r="H63" s="105">
        <v>0</v>
      </c>
      <c r="I63" s="105">
        <v>1381</v>
      </c>
      <c r="J63" s="105">
        <v>3787</v>
      </c>
      <c r="K63" s="105">
        <v>1992</v>
      </c>
      <c r="L63" s="105">
        <v>83680</v>
      </c>
      <c r="M63" s="105">
        <v>0</v>
      </c>
      <c r="N63" s="105">
        <v>0</v>
      </c>
      <c r="O63" s="105">
        <v>6310</v>
      </c>
      <c r="P63" s="105">
        <v>1826</v>
      </c>
      <c r="Q63" s="105">
        <v>0</v>
      </c>
      <c r="R63" s="105">
        <v>0</v>
      </c>
      <c r="S63" s="105">
        <v>2832903</v>
      </c>
      <c r="T63" s="105">
        <v>499271</v>
      </c>
      <c r="U63" s="105">
        <v>102666</v>
      </c>
      <c r="V63" s="105">
        <v>2230966</v>
      </c>
      <c r="W63" s="105">
        <v>1288</v>
      </c>
      <c r="X63" s="105">
        <v>482</v>
      </c>
      <c r="Y63" s="105">
        <v>0</v>
      </c>
      <c r="Z63" s="106">
        <v>119015</v>
      </c>
      <c r="AA63" s="105">
        <v>0</v>
      </c>
      <c r="AB63" s="105">
        <v>0</v>
      </c>
      <c r="AC63" s="105">
        <v>0</v>
      </c>
      <c r="AD63" s="105">
        <v>61124</v>
      </c>
      <c r="AE63" s="105">
        <v>49253</v>
      </c>
      <c r="AF63" s="105">
        <v>8638</v>
      </c>
      <c r="AG63" s="105">
        <v>5743</v>
      </c>
      <c r="AH63" s="105">
        <v>2236</v>
      </c>
      <c r="AI63" s="105">
        <v>3507</v>
      </c>
      <c r="AJ63" s="105">
        <v>6303597</v>
      </c>
      <c r="AK63" s="105">
        <v>0</v>
      </c>
      <c r="AL63" s="105">
        <v>0</v>
      </c>
      <c r="AM63" s="105">
        <v>51740</v>
      </c>
      <c r="AN63" s="105">
        <v>0</v>
      </c>
      <c r="AO63" s="105">
        <v>319463</v>
      </c>
      <c r="AP63" s="105">
        <v>193803</v>
      </c>
      <c r="AQ63" s="105">
        <v>1916</v>
      </c>
      <c r="AR63" s="105">
        <v>7450</v>
      </c>
      <c r="AS63" s="105">
        <v>80162</v>
      </c>
      <c r="AT63" s="105">
        <v>0</v>
      </c>
      <c r="AU63" s="105">
        <v>0</v>
      </c>
      <c r="AV63" s="105">
        <v>5625084</v>
      </c>
      <c r="AW63" s="105">
        <v>23979</v>
      </c>
      <c r="AX63" s="105">
        <v>0</v>
      </c>
      <c r="AY63" s="106">
        <v>1006054</v>
      </c>
      <c r="AZ63" s="105">
        <v>880405</v>
      </c>
      <c r="BA63" s="105">
        <v>1404</v>
      </c>
      <c r="BB63" s="105">
        <v>24891</v>
      </c>
      <c r="BC63" s="105">
        <v>19353</v>
      </c>
      <c r="BD63" s="105">
        <v>211846</v>
      </c>
      <c r="BE63" s="105">
        <v>33835</v>
      </c>
      <c r="BF63" s="105">
        <v>9864</v>
      </c>
      <c r="BG63" s="105">
        <v>3598</v>
      </c>
      <c r="BH63" s="105">
        <v>0</v>
      </c>
      <c r="BI63" s="105">
        <v>6266</v>
      </c>
      <c r="BJ63" s="105">
        <v>0</v>
      </c>
      <c r="BK63" s="105">
        <v>0</v>
      </c>
      <c r="BL63" s="105">
        <v>579212</v>
      </c>
      <c r="BM63" s="105">
        <v>125649</v>
      </c>
      <c r="BN63" s="105">
        <v>17125</v>
      </c>
      <c r="BO63" s="105">
        <v>0</v>
      </c>
      <c r="BP63" s="105">
        <v>108524</v>
      </c>
      <c r="BQ63" s="105">
        <v>17156</v>
      </c>
      <c r="BR63" s="105">
        <v>16266</v>
      </c>
      <c r="BS63" s="105">
        <v>890</v>
      </c>
      <c r="BT63" s="105">
        <v>843</v>
      </c>
      <c r="BU63" s="105">
        <v>0</v>
      </c>
      <c r="BV63" s="105">
        <v>47</v>
      </c>
      <c r="BW63" s="105">
        <v>7840</v>
      </c>
      <c r="BX63" s="105">
        <v>6737178</v>
      </c>
      <c r="BY63" s="105">
        <v>1270339</v>
      </c>
      <c r="BZ63" s="105">
        <v>828991</v>
      </c>
      <c r="CA63" s="105">
        <v>441348</v>
      </c>
      <c r="CB63" s="105">
        <v>140574</v>
      </c>
      <c r="CC63" s="105">
        <v>239</v>
      </c>
      <c r="CD63" s="105">
        <v>380</v>
      </c>
      <c r="CE63" s="105">
        <v>0</v>
      </c>
      <c r="CF63" s="105">
        <v>71324</v>
      </c>
      <c r="CG63" s="105">
        <v>0</v>
      </c>
      <c r="CH63" s="105">
        <v>0</v>
      </c>
      <c r="CI63" s="105">
        <v>0</v>
      </c>
      <c r="CJ63" s="105">
        <v>0</v>
      </c>
      <c r="CK63" s="105">
        <v>68631</v>
      </c>
      <c r="CL63" s="105">
        <v>0</v>
      </c>
      <c r="CM63" s="105">
        <v>0</v>
      </c>
      <c r="CN63" s="105">
        <v>68631</v>
      </c>
      <c r="CO63" s="105">
        <v>485699</v>
      </c>
      <c r="CP63" s="105">
        <v>3500</v>
      </c>
      <c r="CQ63" s="105">
        <v>0</v>
      </c>
      <c r="CR63" s="105">
        <v>260199</v>
      </c>
      <c r="CS63" s="107">
        <v>21050120</v>
      </c>
      <c r="CT63" s="89">
        <f t="shared" si="9"/>
        <v>18003897</v>
      </c>
      <c r="CU63" s="92">
        <f t="shared" si="9"/>
        <v>85.52871432561905</v>
      </c>
      <c r="CV63" s="105">
        <v>13067395</v>
      </c>
      <c r="CW63" s="92">
        <f t="shared" si="2"/>
        <v>62.07753209957948</v>
      </c>
      <c r="CX63" s="105">
        <v>4936502</v>
      </c>
      <c r="CY63" s="92">
        <f t="shared" si="3"/>
        <v>23.451182226039567</v>
      </c>
      <c r="CZ63" s="89">
        <f t="shared" si="10"/>
        <v>3046223</v>
      </c>
      <c r="DA63" s="92">
        <f t="shared" si="10"/>
        <v>14.471285674380955</v>
      </c>
      <c r="DB63" s="105">
        <v>367722</v>
      </c>
      <c r="DC63" s="92">
        <f t="shared" si="5"/>
        <v>1.7468879037269145</v>
      </c>
      <c r="DD63" s="105">
        <v>2678501</v>
      </c>
      <c r="DE63" s="92">
        <f t="shared" si="6"/>
        <v>12.72439777065404</v>
      </c>
      <c r="DF63" s="108">
        <v>21050120</v>
      </c>
      <c r="DG63" s="164">
        <v>0</v>
      </c>
      <c r="DH63" s="165">
        <v>4955155</v>
      </c>
      <c r="DI63" s="166">
        <v>5215354</v>
      </c>
      <c r="DJ63" s="164"/>
      <c r="DK63" s="166">
        <v>10245437</v>
      </c>
      <c r="DL63" s="164">
        <v>10804683</v>
      </c>
      <c r="DM63" s="164">
        <v>0</v>
      </c>
      <c r="DN63" s="160">
        <f t="shared" si="1"/>
        <v>23.54</v>
      </c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</row>
    <row r="64" spans="1:254" s="83" customFormat="1" ht="32.25" customHeight="1" thickBot="1">
      <c r="A64" s="84" t="s">
        <v>69</v>
      </c>
      <c r="B64" s="79">
        <v>370733</v>
      </c>
      <c r="C64" s="79">
        <v>65933</v>
      </c>
      <c r="D64" s="79">
        <v>19742</v>
      </c>
      <c r="E64" s="79">
        <v>0</v>
      </c>
      <c r="F64" s="79">
        <v>0</v>
      </c>
      <c r="G64" s="79">
        <v>46191</v>
      </c>
      <c r="H64" s="79">
        <v>0</v>
      </c>
      <c r="I64" s="79">
        <v>379</v>
      </c>
      <c r="J64" s="79">
        <v>814</v>
      </c>
      <c r="K64" s="79">
        <v>410</v>
      </c>
      <c r="L64" s="79">
        <v>59136</v>
      </c>
      <c r="M64" s="79">
        <v>0</v>
      </c>
      <c r="N64" s="79">
        <v>0</v>
      </c>
      <c r="O64" s="79">
        <v>8891</v>
      </c>
      <c r="P64" s="79">
        <v>348</v>
      </c>
      <c r="Q64" s="79">
        <v>0</v>
      </c>
      <c r="R64" s="79">
        <v>0</v>
      </c>
      <c r="S64" s="79">
        <v>2584476</v>
      </c>
      <c r="T64" s="79">
        <v>1939531</v>
      </c>
      <c r="U64" s="79">
        <v>176684</v>
      </c>
      <c r="V64" s="79">
        <v>468261</v>
      </c>
      <c r="W64" s="79">
        <v>975</v>
      </c>
      <c r="X64" s="79">
        <v>4988</v>
      </c>
      <c r="Y64" s="79">
        <v>0</v>
      </c>
      <c r="Z64" s="85">
        <v>32668</v>
      </c>
      <c r="AA64" s="79">
        <v>0</v>
      </c>
      <c r="AB64" s="79">
        <v>0</v>
      </c>
      <c r="AC64" s="79">
        <v>0</v>
      </c>
      <c r="AD64" s="79">
        <v>0</v>
      </c>
      <c r="AE64" s="79">
        <v>4022</v>
      </c>
      <c r="AF64" s="79">
        <v>28646</v>
      </c>
      <c r="AG64" s="79">
        <v>7942</v>
      </c>
      <c r="AH64" s="79">
        <v>3634</v>
      </c>
      <c r="AI64" s="79">
        <v>4308</v>
      </c>
      <c r="AJ64" s="79">
        <v>832608</v>
      </c>
      <c r="AK64" s="79">
        <v>0</v>
      </c>
      <c r="AL64" s="79">
        <v>14548</v>
      </c>
      <c r="AM64" s="79">
        <v>56452</v>
      </c>
      <c r="AN64" s="79">
        <v>67483</v>
      </c>
      <c r="AO64" s="79">
        <v>246497</v>
      </c>
      <c r="AP64" s="79">
        <v>37038</v>
      </c>
      <c r="AQ64" s="79">
        <v>168</v>
      </c>
      <c r="AR64" s="79">
        <v>0</v>
      </c>
      <c r="AS64" s="79">
        <v>10313</v>
      </c>
      <c r="AT64" s="79">
        <v>0</v>
      </c>
      <c r="AU64" s="79">
        <v>0</v>
      </c>
      <c r="AV64" s="79">
        <v>41500</v>
      </c>
      <c r="AW64" s="79">
        <v>358609</v>
      </c>
      <c r="AX64" s="79">
        <v>0</v>
      </c>
      <c r="AY64" s="85">
        <v>1077491</v>
      </c>
      <c r="AZ64" s="79">
        <v>913799</v>
      </c>
      <c r="BA64" s="79">
        <v>7273</v>
      </c>
      <c r="BB64" s="79">
        <v>27794</v>
      </c>
      <c r="BC64" s="79">
        <v>15009</v>
      </c>
      <c r="BD64" s="79">
        <v>83530</v>
      </c>
      <c r="BE64" s="79">
        <v>10440</v>
      </c>
      <c r="BF64" s="79">
        <v>6507</v>
      </c>
      <c r="BG64" s="79">
        <v>0</v>
      </c>
      <c r="BH64" s="79">
        <v>0</v>
      </c>
      <c r="BI64" s="79">
        <v>6507</v>
      </c>
      <c r="BJ64" s="79">
        <v>5570</v>
      </c>
      <c r="BK64" s="79">
        <v>0</v>
      </c>
      <c r="BL64" s="79">
        <v>757676</v>
      </c>
      <c r="BM64" s="79">
        <v>163692</v>
      </c>
      <c r="BN64" s="79">
        <v>12918</v>
      </c>
      <c r="BO64" s="79">
        <v>248</v>
      </c>
      <c r="BP64" s="79">
        <v>150526</v>
      </c>
      <c r="BQ64" s="79">
        <v>30024</v>
      </c>
      <c r="BR64" s="79">
        <v>26067</v>
      </c>
      <c r="BS64" s="79">
        <v>3957</v>
      </c>
      <c r="BT64" s="79">
        <v>46</v>
      </c>
      <c r="BU64" s="79">
        <v>0</v>
      </c>
      <c r="BV64" s="79">
        <v>3911</v>
      </c>
      <c r="BW64" s="79">
        <v>87391</v>
      </c>
      <c r="BX64" s="79">
        <v>940737</v>
      </c>
      <c r="BY64" s="79">
        <v>378914</v>
      </c>
      <c r="BZ64" s="79">
        <v>321939</v>
      </c>
      <c r="CA64" s="79">
        <v>56975</v>
      </c>
      <c r="CB64" s="79">
        <v>513985</v>
      </c>
      <c r="CC64" s="79">
        <v>3657</v>
      </c>
      <c r="CD64" s="79">
        <v>197</v>
      </c>
      <c r="CE64" s="79">
        <v>0</v>
      </c>
      <c r="CF64" s="79">
        <v>145679</v>
      </c>
      <c r="CG64" s="79">
        <v>2533</v>
      </c>
      <c r="CH64" s="79">
        <v>2533</v>
      </c>
      <c r="CI64" s="79">
        <v>0</v>
      </c>
      <c r="CJ64" s="79">
        <v>0</v>
      </c>
      <c r="CK64" s="79">
        <v>361919</v>
      </c>
      <c r="CL64" s="79">
        <v>0</v>
      </c>
      <c r="CM64" s="79">
        <v>0</v>
      </c>
      <c r="CN64" s="79">
        <v>361919</v>
      </c>
      <c r="CO64" s="79">
        <v>147600</v>
      </c>
      <c r="CP64" s="79">
        <v>0</v>
      </c>
      <c r="CQ64" s="79">
        <v>0</v>
      </c>
      <c r="CR64" s="79">
        <v>100000</v>
      </c>
      <c r="CS64" s="86">
        <v>7146443</v>
      </c>
      <c r="CT64" s="79">
        <f t="shared" si="9"/>
        <v>4363501</v>
      </c>
      <c r="CU64" s="159">
        <f>CW64+CY64</f>
        <v>61.05836148136912</v>
      </c>
      <c r="CV64" s="79">
        <v>2622546</v>
      </c>
      <c r="CW64" s="159">
        <f t="shared" si="2"/>
        <v>36.69722126098256</v>
      </c>
      <c r="CX64" s="79">
        <v>1740955</v>
      </c>
      <c r="CY64" s="159">
        <f t="shared" si="3"/>
        <v>24.361140220386563</v>
      </c>
      <c r="CZ64" s="79">
        <f t="shared" si="10"/>
        <v>2782942</v>
      </c>
      <c r="DA64" s="159">
        <f t="shared" si="10"/>
        <v>38.941638518630874</v>
      </c>
      <c r="DB64" s="79">
        <v>333542</v>
      </c>
      <c r="DC64" s="159">
        <f t="shared" si="5"/>
        <v>4.667244949690357</v>
      </c>
      <c r="DD64" s="79">
        <v>2449400</v>
      </c>
      <c r="DE64" s="159">
        <f t="shared" si="6"/>
        <v>34.27439356894052</v>
      </c>
      <c r="DF64" s="81">
        <v>7146443</v>
      </c>
      <c r="DG64" s="160">
        <v>0</v>
      </c>
      <c r="DH64" s="161">
        <v>3091120</v>
      </c>
      <c r="DI64" s="163">
        <v>3191120</v>
      </c>
      <c r="DJ64" s="160"/>
      <c r="DK64" s="163">
        <v>2367382</v>
      </c>
      <c r="DL64" s="160">
        <v>4779061</v>
      </c>
      <c r="DM64" s="160">
        <v>0</v>
      </c>
      <c r="DN64" s="160">
        <f t="shared" si="1"/>
        <v>43.25</v>
      </c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</row>
    <row r="65" spans="1:254" s="83" customFormat="1" ht="32.25" customHeight="1" thickBot="1" thickTop="1">
      <c r="A65" s="110" t="s">
        <v>70</v>
      </c>
      <c r="B65" s="111">
        <f aca="true" t="shared" si="11" ref="B65:BM65">SUM(B19:B64)</f>
        <v>53120776</v>
      </c>
      <c r="C65" s="111">
        <f t="shared" si="11"/>
        <v>2786215</v>
      </c>
      <c r="D65" s="111">
        <f t="shared" si="11"/>
        <v>823836</v>
      </c>
      <c r="E65" s="111">
        <f t="shared" si="11"/>
        <v>0</v>
      </c>
      <c r="F65" s="111">
        <f t="shared" si="11"/>
        <v>29444</v>
      </c>
      <c r="G65" s="111">
        <f t="shared" si="11"/>
        <v>1927499</v>
      </c>
      <c r="H65" s="111">
        <f t="shared" si="11"/>
        <v>5436</v>
      </c>
      <c r="I65" s="111">
        <f t="shared" si="11"/>
        <v>70339</v>
      </c>
      <c r="J65" s="111">
        <f t="shared" si="11"/>
        <v>189634</v>
      </c>
      <c r="K65" s="111">
        <f t="shared" si="11"/>
        <v>99209</v>
      </c>
      <c r="L65" s="111">
        <f t="shared" si="11"/>
        <v>4558254</v>
      </c>
      <c r="M65" s="111">
        <f t="shared" si="11"/>
        <v>153067</v>
      </c>
      <c r="N65" s="111">
        <f t="shared" si="11"/>
        <v>0</v>
      </c>
      <c r="O65" s="111">
        <f t="shared" si="11"/>
        <v>370293</v>
      </c>
      <c r="P65" s="111">
        <f t="shared" si="11"/>
        <v>110226</v>
      </c>
      <c r="Q65" s="111">
        <f t="shared" si="11"/>
        <v>0</v>
      </c>
      <c r="R65" s="111">
        <f t="shared" si="11"/>
        <v>0</v>
      </c>
      <c r="S65" s="111">
        <f t="shared" si="11"/>
        <v>102823888</v>
      </c>
      <c r="T65" s="111">
        <f t="shared" si="11"/>
        <v>75287013</v>
      </c>
      <c r="U65" s="111">
        <f t="shared" si="11"/>
        <v>7893400</v>
      </c>
      <c r="V65" s="111">
        <f t="shared" si="11"/>
        <v>19643475</v>
      </c>
      <c r="W65" s="111">
        <f t="shared" si="11"/>
        <v>43971</v>
      </c>
      <c r="X65" s="111">
        <f t="shared" si="11"/>
        <v>931678</v>
      </c>
      <c r="Y65" s="111">
        <f t="shared" si="11"/>
        <v>382696</v>
      </c>
      <c r="Z65" s="111">
        <f t="shared" si="11"/>
        <v>2978980</v>
      </c>
      <c r="AA65" s="111">
        <f t="shared" si="11"/>
        <v>170216</v>
      </c>
      <c r="AB65" s="111">
        <f t="shared" si="11"/>
        <v>167852</v>
      </c>
      <c r="AC65" s="111">
        <f t="shared" si="11"/>
        <v>2364</v>
      </c>
      <c r="AD65" s="111">
        <f t="shared" si="11"/>
        <v>798411</v>
      </c>
      <c r="AE65" s="111">
        <f t="shared" si="11"/>
        <v>1224134</v>
      </c>
      <c r="AF65" s="111">
        <f t="shared" si="11"/>
        <v>786219</v>
      </c>
      <c r="AG65" s="111">
        <f t="shared" si="11"/>
        <v>280331</v>
      </c>
      <c r="AH65" s="111">
        <f t="shared" si="11"/>
        <v>102910</v>
      </c>
      <c r="AI65" s="111">
        <f t="shared" si="11"/>
        <v>177421</v>
      </c>
      <c r="AJ65" s="111">
        <f t="shared" si="11"/>
        <v>139571474</v>
      </c>
      <c r="AK65" s="111">
        <f t="shared" si="11"/>
        <v>0</v>
      </c>
      <c r="AL65" s="111">
        <f t="shared" si="11"/>
        <v>507606</v>
      </c>
      <c r="AM65" s="111">
        <f t="shared" si="11"/>
        <v>2825151</v>
      </c>
      <c r="AN65" s="111">
        <f t="shared" si="11"/>
        <v>4274467</v>
      </c>
      <c r="AO65" s="111">
        <f t="shared" si="11"/>
        <v>6389980</v>
      </c>
      <c r="AP65" s="111">
        <f t="shared" si="11"/>
        <v>2467523</v>
      </c>
      <c r="AQ65" s="111">
        <f t="shared" si="11"/>
        <v>4709642</v>
      </c>
      <c r="AR65" s="111">
        <f t="shared" si="11"/>
        <v>7450</v>
      </c>
      <c r="AS65" s="111">
        <f t="shared" si="11"/>
        <v>3416133</v>
      </c>
      <c r="AT65" s="111">
        <f t="shared" si="11"/>
        <v>76865</v>
      </c>
      <c r="AU65" s="111">
        <f t="shared" si="11"/>
        <v>5097977</v>
      </c>
      <c r="AV65" s="111">
        <f t="shared" si="11"/>
        <v>11632480</v>
      </c>
      <c r="AW65" s="111">
        <f t="shared" si="11"/>
        <v>97489354</v>
      </c>
      <c r="AX65" s="111">
        <f t="shared" si="11"/>
        <v>29607</v>
      </c>
      <c r="AY65" s="111">
        <f t="shared" si="11"/>
        <v>87666627</v>
      </c>
      <c r="AZ65" s="111">
        <f t="shared" si="11"/>
        <v>74832666</v>
      </c>
      <c r="BA65" s="111">
        <f t="shared" si="11"/>
        <v>255426</v>
      </c>
      <c r="BB65" s="111">
        <f t="shared" si="11"/>
        <v>1407215</v>
      </c>
      <c r="BC65" s="111">
        <f t="shared" si="11"/>
        <v>918749</v>
      </c>
      <c r="BD65" s="111">
        <f t="shared" si="11"/>
        <v>8987821</v>
      </c>
      <c r="BE65" s="111">
        <f t="shared" si="11"/>
        <v>6031521</v>
      </c>
      <c r="BF65" s="111">
        <f t="shared" si="11"/>
        <v>508866</v>
      </c>
      <c r="BG65" s="111">
        <f t="shared" si="11"/>
        <v>7954</v>
      </c>
      <c r="BH65" s="111">
        <f t="shared" si="11"/>
        <v>0</v>
      </c>
      <c r="BI65" s="111">
        <f t="shared" si="11"/>
        <v>500912</v>
      </c>
      <c r="BJ65" s="111">
        <f t="shared" si="11"/>
        <v>655077</v>
      </c>
      <c r="BK65" s="111">
        <f t="shared" si="11"/>
        <v>48526</v>
      </c>
      <c r="BL65" s="111">
        <f t="shared" si="11"/>
        <v>56019465</v>
      </c>
      <c r="BM65" s="111">
        <f t="shared" si="11"/>
        <v>12833961</v>
      </c>
      <c r="BN65" s="111">
        <f aca="true" t="shared" si="12" ref="BN65:CO65">SUM(BN19:BN64)</f>
        <v>421236</v>
      </c>
      <c r="BO65" s="111">
        <f t="shared" si="12"/>
        <v>248</v>
      </c>
      <c r="BP65" s="111">
        <f t="shared" si="12"/>
        <v>12412477</v>
      </c>
      <c r="BQ65" s="111">
        <f t="shared" si="12"/>
        <v>1272023</v>
      </c>
      <c r="BR65" s="111">
        <f t="shared" si="12"/>
        <v>484853</v>
      </c>
      <c r="BS65" s="111">
        <f t="shared" si="12"/>
        <v>787170</v>
      </c>
      <c r="BT65" s="111">
        <f t="shared" si="12"/>
        <v>608559</v>
      </c>
      <c r="BU65" s="111">
        <f t="shared" si="12"/>
        <v>10720</v>
      </c>
      <c r="BV65" s="111">
        <f t="shared" si="12"/>
        <v>167891</v>
      </c>
      <c r="BW65" s="111">
        <f t="shared" si="12"/>
        <v>835636</v>
      </c>
      <c r="BX65" s="111">
        <f t="shared" si="12"/>
        <v>35753777</v>
      </c>
      <c r="BY65" s="111">
        <f t="shared" si="12"/>
        <v>17562060</v>
      </c>
      <c r="BZ65" s="111">
        <f t="shared" si="12"/>
        <v>9280424</v>
      </c>
      <c r="CA65" s="111">
        <f t="shared" si="12"/>
        <v>8281636</v>
      </c>
      <c r="CB65" s="111">
        <f t="shared" si="12"/>
        <v>6654315</v>
      </c>
      <c r="CC65" s="111">
        <f t="shared" si="12"/>
        <v>76997</v>
      </c>
      <c r="CD65" s="111">
        <f t="shared" si="12"/>
        <v>6590</v>
      </c>
      <c r="CE65" s="111">
        <f t="shared" si="12"/>
        <v>1499</v>
      </c>
      <c r="CF65" s="111">
        <f t="shared" si="12"/>
        <v>1649383</v>
      </c>
      <c r="CG65" s="111">
        <f t="shared" si="12"/>
        <v>472596</v>
      </c>
      <c r="CH65" s="111">
        <f t="shared" si="12"/>
        <v>185397</v>
      </c>
      <c r="CI65" s="111">
        <f t="shared" si="12"/>
        <v>287199</v>
      </c>
      <c r="CJ65" s="111">
        <f t="shared" si="12"/>
        <v>0</v>
      </c>
      <c r="CK65" s="111">
        <f t="shared" si="12"/>
        <v>4447250</v>
      </c>
      <c r="CL65" s="111">
        <f t="shared" si="12"/>
        <v>82326</v>
      </c>
      <c r="CM65" s="111">
        <f t="shared" si="12"/>
        <v>0</v>
      </c>
      <c r="CN65" s="111">
        <f t="shared" si="12"/>
        <v>4364924</v>
      </c>
      <c r="CO65" s="111">
        <f t="shared" si="12"/>
        <v>21156189</v>
      </c>
      <c r="CP65" s="111">
        <f>SUM(CP19:CP64)</f>
        <v>64900</v>
      </c>
      <c r="CQ65" s="111">
        <f>SUM(CQ19:CQ64)</f>
        <v>0</v>
      </c>
      <c r="CR65" s="111">
        <f>SUM(CR19:CR64)</f>
        <v>7509389</v>
      </c>
      <c r="CS65" s="111">
        <f>SUM(CS19:CS64)</f>
        <v>479018569</v>
      </c>
      <c r="CT65" s="111">
        <f>SUM(CT19:CT64)</f>
        <v>320516510</v>
      </c>
      <c r="CU65" s="159">
        <f>CW65+CY65</f>
        <v>66.91108252214748</v>
      </c>
      <c r="CV65" s="111">
        <f>SUM(CV19:CV64)</f>
        <v>158800656</v>
      </c>
      <c r="CW65" s="159">
        <f t="shared" si="2"/>
        <v>33.15125263964454</v>
      </c>
      <c r="CX65" s="111">
        <f>SUM(CX19:CX64)</f>
        <v>161715854</v>
      </c>
      <c r="CY65" s="159">
        <f t="shared" si="3"/>
        <v>33.75982988250294</v>
      </c>
      <c r="CZ65" s="111">
        <f>SUM(CZ19:CZ64)</f>
        <v>158502059</v>
      </c>
      <c r="DA65" s="159">
        <f>DC65+DE65</f>
        <v>33.08891747785251</v>
      </c>
      <c r="DB65" s="111">
        <f>SUM(DB19:DB64)</f>
        <v>21087258</v>
      </c>
      <c r="DC65" s="159">
        <f t="shared" si="5"/>
        <v>4.402179657465429</v>
      </c>
      <c r="DD65" s="111">
        <f>SUM(DD19:DD64)</f>
        <v>137414801</v>
      </c>
      <c r="DE65" s="159">
        <f t="shared" si="6"/>
        <v>28.68673782038708</v>
      </c>
      <c r="DF65" s="81">
        <v>479018569</v>
      </c>
      <c r="DG65" s="160">
        <v>0</v>
      </c>
      <c r="DH65" s="161">
        <v>164281901</v>
      </c>
      <c r="DI65" s="163">
        <v>171791290</v>
      </c>
      <c r="DJ65" s="160"/>
      <c r="DK65" s="163">
        <v>119389576</v>
      </c>
      <c r="DL65" s="160">
        <v>359628993</v>
      </c>
      <c r="DM65" s="160">
        <v>0</v>
      </c>
      <c r="DN65" s="160">
        <f t="shared" si="1"/>
        <v>34.3</v>
      </c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</row>
    <row r="66" spans="1:254" s="83" customFormat="1" ht="32.25" customHeight="1" thickTop="1">
      <c r="A66" s="112" t="s">
        <v>71</v>
      </c>
      <c r="B66" s="105">
        <f aca="true" t="shared" si="13" ref="B66:BM66">B18+B65</f>
        <v>257591174</v>
      </c>
      <c r="C66" s="105">
        <f t="shared" si="13"/>
        <v>9349597</v>
      </c>
      <c r="D66" s="105">
        <f t="shared" si="13"/>
        <v>2759011</v>
      </c>
      <c r="E66" s="105">
        <f t="shared" si="13"/>
        <v>0</v>
      </c>
      <c r="F66" s="105">
        <f t="shared" si="13"/>
        <v>125048</v>
      </c>
      <c r="G66" s="105">
        <f t="shared" si="13"/>
        <v>6455089</v>
      </c>
      <c r="H66" s="105">
        <f t="shared" si="13"/>
        <v>10449</v>
      </c>
      <c r="I66" s="105">
        <f t="shared" si="13"/>
        <v>445915</v>
      </c>
      <c r="J66" s="105">
        <f t="shared" si="13"/>
        <v>1236968</v>
      </c>
      <c r="K66" s="105">
        <f t="shared" si="13"/>
        <v>650009</v>
      </c>
      <c r="L66" s="105">
        <f t="shared" si="13"/>
        <v>22602900</v>
      </c>
      <c r="M66" s="105">
        <f t="shared" si="13"/>
        <v>457591</v>
      </c>
      <c r="N66" s="105">
        <f t="shared" si="13"/>
        <v>0</v>
      </c>
      <c r="O66" s="105">
        <f t="shared" si="13"/>
        <v>1240684</v>
      </c>
      <c r="P66" s="105">
        <f t="shared" si="13"/>
        <v>762514</v>
      </c>
      <c r="Q66" s="105">
        <f t="shared" si="13"/>
        <v>0</v>
      </c>
      <c r="R66" s="105">
        <f t="shared" si="13"/>
        <v>0</v>
      </c>
      <c r="S66" s="105">
        <f t="shared" si="13"/>
        <v>266684440</v>
      </c>
      <c r="T66" s="105">
        <f t="shared" si="13"/>
        <v>187414485</v>
      </c>
      <c r="U66" s="105">
        <f t="shared" si="13"/>
        <v>22072886</v>
      </c>
      <c r="V66" s="105">
        <f t="shared" si="13"/>
        <v>57197069</v>
      </c>
      <c r="W66" s="105">
        <f t="shared" si="13"/>
        <v>328495</v>
      </c>
      <c r="X66" s="105">
        <f t="shared" si="13"/>
        <v>7198193</v>
      </c>
      <c r="Y66" s="105">
        <f t="shared" si="13"/>
        <v>618135</v>
      </c>
      <c r="Z66" s="105">
        <f t="shared" si="13"/>
        <v>11954766</v>
      </c>
      <c r="AA66" s="105">
        <f t="shared" si="13"/>
        <v>385918</v>
      </c>
      <c r="AB66" s="105">
        <f t="shared" si="13"/>
        <v>382460</v>
      </c>
      <c r="AC66" s="105">
        <f t="shared" si="13"/>
        <v>3458</v>
      </c>
      <c r="AD66" s="105">
        <f t="shared" si="13"/>
        <v>2496666</v>
      </c>
      <c r="AE66" s="105">
        <f t="shared" si="13"/>
        <v>5628675</v>
      </c>
      <c r="AF66" s="105">
        <f t="shared" si="13"/>
        <v>3443507</v>
      </c>
      <c r="AG66" s="105">
        <f t="shared" si="13"/>
        <v>4589837</v>
      </c>
      <c r="AH66" s="105">
        <f t="shared" si="13"/>
        <v>460401</v>
      </c>
      <c r="AI66" s="105">
        <f t="shared" si="13"/>
        <v>4129436</v>
      </c>
      <c r="AJ66" s="105">
        <f t="shared" si="13"/>
        <v>282284738</v>
      </c>
      <c r="AK66" s="105">
        <f t="shared" si="13"/>
        <v>18147778</v>
      </c>
      <c r="AL66" s="105">
        <f t="shared" si="13"/>
        <v>5291648</v>
      </c>
      <c r="AM66" s="105">
        <f t="shared" si="13"/>
        <v>12444141</v>
      </c>
      <c r="AN66" s="105">
        <f t="shared" si="13"/>
        <v>21321229</v>
      </c>
      <c r="AO66" s="105">
        <f t="shared" si="13"/>
        <v>18400556</v>
      </c>
      <c r="AP66" s="105">
        <f t="shared" si="13"/>
        <v>8310623</v>
      </c>
      <c r="AQ66" s="105">
        <f t="shared" si="13"/>
        <v>6472024</v>
      </c>
      <c r="AR66" s="105">
        <f t="shared" si="13"/>
        <v>7450</v>
      </c>
      <c r="AS66" s="105">
        <f t="shared" si="13"/>
        <v>10266714</v>
      </c>
      <c r="AT66" s="105">
        <f t="shared" si="13"/>
        <v>76865</v>
      </c>
      <c r="AU66" s="105">
        <f t="shared" si="13"/>
        <v>5097977</v>
      </c>
      <c r="AV66" s="105">
        <f t="shared" si="13"/>
        <v>45361287</v>
      </c>
      <c r="AW66" s="105">
        <f t="shared" si="13"/>
        <v>129689879</v>
      </c>
      <c r="AX66" s="105">
        <f t="shared" si="13"/>
        <v>35759</v>
      </c>
      <c r="AY66" s="105">
        <f t="shared" si="13"/>
        <v>388454423</v>
      </c>
      <c r="AZ66" s="105">
        <f t="shared" si="13"/>
        <v>360209983</v>
      </c>
      <c r="BA66" s="105">
        <f t="shared" si="13"/>
        <v>1959220</v>
      </c>
      <c r="BB66" s="105">
        <f t="shared" si="13"/>
        <v>6331626</v>
      </c>
      <c r="BC66" s="105">
        <f t="shared" si="13"/>
        <v>4674421</v>
      </c>
      <c r="BD66" s="105">
        <f t="shared" si="13"/>
        <v>27300370</v>
      </c>
      <c r="BE66" s="105">
        <f t="shared" si="13"/>
        <v>28656921</v>
      </c>
      <c r="BF66" s="105">
        <f t="shared" si="13"/>
        <v>1526517</v>
      </c>
      <c r="BG66" s="105">
        <f t="shared" si="13"/>
        <v>11637</v>
      </c>
      <c r="BH66" s="105">
        <f t="shared" si="13"/>
        <v>0</v>
      </c>
      <c r="BI66" s="105">
        <f t="shared" si="13"/>
        <v>1514880</v>
      </c>
      <c r="BJ66" s="105">
        <f t="shared" si="13"/>
        <v>994429</v>
      </c>
      <c r="BK66" s="105">
        <f t="shared" si="13"/>
        <v>115784</v>
      </c>
      <c r="BL66" s="105">
        <f t="shared" si="13"/>
        <v>288650695</v>
      </c>
      <c r="BM66" s="105">
        <f t="shared" si="13"/>
        <v>28244440</v>
      </c>
      <c r="BN66" s="105">
        <f aca="true" t="shared" si="14" ref="BN66:CO66">BN18+BN65</f>
        <v>1146942</v>
      </c>
      <c r="BO66" s="105">
        <f t="shared" si="14"/>
        <v>21211</v>
      </c>
      <c r="BP66" s="105">
        <f t="shared" si="14"/>
        <v>27076287</v>
      </c>
      <c r="BQ66" s="105">
        <f t="shared" si="14"/>
        <v>6415531</v>
      </c>
      <c r="BR66" s="105">
        <f t="shared" si="14"/>
        <v>1182174</v>
      </c>
      <c r="BS66" s="105">
        <f t="shared" si="14"/>
        <v>5233357</v>
      </c>
      <c r="BT66" s="105">
        <f t="shared" si="14"/>
        <v>4655158</v>
      </c>
      <c r="BU66" s="105">
        <f t="shared" si="14"/>
        <v>14694</v>
      </c>
      <c r="BV66" s="105">
        <f t="shared" si="14"/>
        <v>563505</v>
      </c>
      <c r="BW66" s="105">
        <f t="shared" si="14"/>
        <v>1758791</v>
      </c>
      <c r="BX66" s="105">
        <f t="shared" si="14"/>
        <v>112449052</v>
      </c>
      <c r="BY66" s="105">
        <f t="shared" si="14"/>
        <v>73192792</v>
      </c>
      <c r="BZ66" s="105">
        <f t="shared" si="14"/>
        <v>37732777</v>
      </c>
      <c r="CA66" s="105">
        <f t="shared" si="14"/>
        <v>35460015</v>
      </c>
      <c r="CB66" s="105">
        <f t="shared" si="14"/>
        <v>32949828</v>
      </c>
      <c r="CC66" s="105">
        <f t="shared" si="14"/>
        <v>743563</v>
      </c>
      <c r="CD66" s="105">
        <f t="shared" si="14"/>
        <v>32104</v>
      </c>
      <c r="CE66" s="105">
        <f t="shared" si="14"/>
        <v>141943</v>
      </c>
      <c r="CF66" s="105">
        <f t="shared" si="14"/>
        <v>17422631</v>
      </c>
      <c r="CG66" s="105">
        <f t="shared" si="14"/>
        <v>515207</v>
      </c>
      <c r="CH66" s="105">
        <f t="shared" si="14"/>
        <v>198504</v>
      </c>
      <c r="CI66" s="105">
        <f t="shared" si="14"/>
        <v>316703</v>
      </c>
      <c r="CJ66" s="105">
        <f t="shared" si="14"/>
        <v>500000</v>
      </c>
      <c r="CK66" s="105">
        <f t="shared" si="14"/>
        <v>13594380</v>
      </c>
      <c r="CL66" s="105">
        <f t="shared" si="14"/>
        <v>88851</v>
      </c>
      <c r="CM66" s="105">
        <f t="shared" si="14"/>
        <v>0</v>
      </c>
      <c r="CN66" s="105">
        <f t="shared" si="14"/>
        <v>13505529</v>
      </c>
      <c r="CO66" s="105">
        <f t="shared" si="14"/>
        <v>82014818</v>
      </c>
      <c r="CP66" s="105">
        <f>CP18+CP65</f>
        <v>593168</v>
      </c>
      <c r="CQ66" s="105">
        <f>CQ18+CQ65</f>
        <v>0</v>
      </c>
      <c r="CR66" s="105">
        <f>CR18+CR65</f>
        <v>34552450</v>
      </c>
      <c r="CS66" s="107">
        <f>CS18+CS65</f>
        <v>1564648815</v>
      </c>
      <c r="CT66" s="107">
        <f>CT18+CT65</f>
        <v>962744898</v>
      </c>
      <c r="CU66" s="87">
        <f>CW66+CY66</f>
        <v>61.531053407661965</v>
      </c>
      <c r="CV66" s="107">
        <f>CV18+CV65</f>
        <v>631576957</v>
      </c>
      <c r="CW66" s="87">
        <f t="shared" si="2"/>
        <v>40.36541305276865</v>
      </c>
      <c r="CX66" s="107">
        <f>CX18+CX65</f>
        <v>331167941</v>
      </c>
      <c r="CY66" s="87">
        <f t="shared" si="3"/>
        <v>21.165640354893313</v>
      </c>
      <c r="CZ66" s="107">
        <f>CZ18+CZ65</f>
        <v>601903917</v>
      </c>
      <c r="DA66" s="87">
        <f>DC66+DE66</f>
        <v>38.468946592338035</v>
      </c>
      <c r="DB66" s="107">
        <f>DB18+DB65</f>
        <v>125064827</v>
      </c>
      <c r="DC66" s="87">
        <f t="shared" si="5"/>
        <v>7.99315640679407</v>
      </c>
      <c r="DD66" s="107">
        <f>DD18+DD65</f>
        <v>476839090</v>
      </c>
      <c r="DE66" s="87">
        <f t="shared" si="6"/>
        <v>30.475790185543968</v>
      </c>
      <c r="DF66" s="82">
        <v>1564648815</v>
      </c>
      <c r="DG66" s="160">
        <v>0</v>
      </c>
      <c r="DH66" s="161">
        <v>561021792</v>
      </c>
      <c r="DI66" s="163">
        <v>595574242</v>
      </c>
      <c r="DJ66" s="160"/>
      <c r="DK66" s="163">
        <v>508099964</v>
      </c>
      <c r="DL66" s="160">
        <v>1056548851</v>
      </c>
      <c r="DM66" s="160">
        <v>0</v>
      </c>
      <c r="DN66" s="160">
        <f>ROUND(DH66/CS66*100,2)</f>
        <v>35.86</v>
      </c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</row>
    <row r="67" spans="1:110" s="118" customFormat="1" ht="30" customHeight="1">
      <c r="A67" s="113" t="s">
        <v>153</v>
      </c>
      <c r="B67" s="114">
        <v>4</v>
      </c>
      <c r="C67" s="114">
        <v>4</v>
      </c>
      <c r="D67" s="115">
        <v>4</v>
      </c>
      <c r="E67" s="114">
        <v>4</v>
      </c>
      <c r="F67" s="114">
        <v>4</v>
      </c>
      <c r="G67" s="114">
        <v>4</v>
      </c>
      <c r="H67" s="114">
        <v>4</v>
      </c>
      <c r="I67" s="114">
        <v>4</v>
      </c>
      <c r="J67" s="114">
        <v>4</v>
      </c>
      <c r="K67" s="114">
        <v>4</v>
      </c>
      <c r="L67" s="114">
        <v>4</v>
      </c>
      <c r="M67" s="114">
        <v>4</v>
      </c>
      <c r="N67" s="114">
        <v>4</v>
      </c>
      <c r="O67" s="114">
        <v>4</v>
      </c>
      <c r="P67" s="114">
        <v>4</v>
      </c>
      <c r="Q67" s="114" t="s">
        <v>338</v>
      </c>
      <c r="R67" s="114" t="s">
        <v>338</v>
      </c>
      <c r="S67" s="114">
        <v>4</v>
      </c>
      <c r="T67" s="114">
        <v>4</v>
      </c>
      <c r="U67" s="114">
        <v>4</v>
      </c>
      <c r="V67" s="114" t="s">
        <v>338</v>
      </c>
      <c r="W67" s="114">
        <v>4</v>
      </c>
      <c r="X67" s="114">
        <v>4</v>
      </c>
      <c r="Y67" s="114">
        <v>4</v>
      </c>
      <c r="Z67" s="116">
        <v>4</v>
      </c>
      <c r="AA67" s="114">
        <v>4</v>
      </c>
      <c r="AB67" s="114">
        <v>4</v>
      </c>
      <c r="AC67" s="114">
        <v>4</v>
      </c>
      <c r="AD67" s="114">
        <v>4</v>
      </c>
      <c r="AE67" s="114">
        <v>4</v>
      </c>
      <c r="AF67" s="114">
        <v>4</v>
      </c>
      <c r="AG67" s="114">
        <v>4</v>
      </c>
      <c r="AH67" s="114">
        <v>4</v>
      </c>
      <c r="AI67" s="114">
        <v>4</v>
      </c>
      <c r="AJ67" s="114">
        <v>4</v>
      </c>
      <c r="AK67" s="114">
        <v>4</v>
      </c>
      <c r="AL67" s="114">
        <v>4</v>
      </c>
      <c r="AM67" s="114" t="s">
        <v>338</v>
      </c>
      <c r="AN67" s="114" t="s">
        <v>338</v>
      </c>
      <c r="AO67" s="114">
        <v>4</v>
      </c>
      <c r="AP67" s="114">
        <v>4</v>
      </c>
      <c r="AQ67" s="114">
        <v>4</v>
      </c>
      <c r="AR67" s="114">
        <v>4</v>
      </c>
      <c r="AS67" s="114" t="s">
        <v>338</v>
      </c>
      <c r="AT67" s="114">
        <v>4</v>
      </c>
      <c r="AU67" s="114">
        <v>4</v>
      </c>
      <c r="AV67" s="114" t="s">
        <v>338</v>
      </c>
      <c r="AW67" s="114">
        <v>4</v>
      </c>
      <c r="AX67" s="114">
        <v>4</v>
      </c>
      <c r="AY67" s="116">
        <v>4</v>
      </c>
      <c r="AZ67" s="114">
        <v>4</v>
      </c>
      <c r="BA67" s="114">
        <v>4</v>
      </c>
      <c r="BB67" s="114">
        <v>4</v>
      </c>
      <c r="BC67" s="114">
        <v>4</v>
      </c>
      <c r="BD67" s="114">
        <v>4</v>
      </c>
      <c r="BE67" s="114">
        <v>4</v>
      </c>
      <c r="BF67" s="114">
        <v>4</v>
      </c>
      <c r="BG67" s="114">
        <v>4</v>
      </c>
      <c r="BH67" s="114">
        <v>4</v>
      </c>
      <c r="BI67" s="114">
        <v>4</v>
      </c>
      <c r="BJ67" s="114">
        <v>4</v>
      </c>
      <c r="BK67" s="114">
        <v>4</v>
      </c>
      <c r="BL67" s="114">
        <v>4</v>
      </c>
      <c r="BM67" s="114">
        <v>4</v>
      </c>
      <c r="BN67" s="114">
        <v>4</v>
      </c>
      <c r="BO67" s="114">
        <v>4</v>
      </c>
      <c r="BP67" s="114">
        <v>4</v>
      </c>
      <c r="BQ67" s="114">
        <v>4</v>
      </c>
      <c r="BR67" s="114">
        <v>4</v>
      </c>
      <c r="BS67" s="114">
        <v>4</v>
      </c>
      <c r="BT67" s="114">
        <v>4</v>
      </c>
      <c r="BU67" s="114">
        <v>4</v>
      </c>
      <c r="BV67" s="114">
        <v>4</v>
      </c>
      <c r="BW67" s="114">
        <v>4</v>
      </c>
      <c r="BX67" s="114">
        <v>4</v>
      </c>
      <c r="BY67" s="114">
        <v>4</v>
      </c>
      <c r="BZ67" s="114">
        <v>4</v>
      </c>
      <c r="CA67" s="114">
        <v>4</v>
      </c>
      <c r="CB67" s="114">
        <v>4</v>
      </c>
      <c r="CC67" s="114">
        <v>4</v>
      </c>
      <c r="CD67" s="114">
        <v>4</v>
      </c>
      <c r="CE67" s="114">
        <v>4</v>
      </c>
      <c r="CF67" s="114">
        <v>4</v>
      </c>
      <c r="CG67" s="114">
        <v>4</v>
      </c>
      <c r="CH67" s="114">
        <v>4</v>
      </c>
      <c r="CI67" s="114">
        <v>4</v>
      </c>
      <c r="CJ67" s="114">
        <v>4</v>
      </c>
      <c r="CK67" s="114">
        <v>4</v>
      </c>
      <c r="CL67" s="114">
        <v>4</v>
      </c>
      <c r="CM67" s="114" t="s">
        <v>338</v>
      </c>
      <c r="CN67" s="114">
        <v>4</v>
      </c>
      <c r="CO67" s="114">
        <v>4</v>
      </c>
      <c r="CP67" s="114">
        <v>5</v>
      </c>
      <c r="CQ67" s="114">
        <v>5</v>
      </c>
      <c r="CR67" s="114">
        <v>5</v>
      </c>
      <c r="CS67" s="114">
        <v>5</v>
      </c>
      <c r="CT67" s="114" t="s">
        <v>154</v>
      </c>
      <c r="CU67" s="117"/>
      <c r="CV67" s="114">
        <v>5</v>
      </c>
      <c r="CW67" s="114"/>
      <c r="CX67" s="114">
        <v>5</v>
      </c>
      <c r="CY67" s="117"/>
      <c r="CZ67" s="114" t="s">
        <v>339</v>
      </c>
      <c r="DA67" s="117"/>
      <c r="DB67" s="114">
        <v>5</v>
      </c>
      <c r="DC67" s="114"/>
      <c r="DD67" s="114">
        <v>5</v>
      </c>
      <c r="DE67" s="117"/>
      <c r="DF67" s="113">
        <v>4</v>
      </c>
    </row>
    <row r="68" spans="1:110" s="118" customFormat="1" ht="28.5" customHeight="1">
      <c r="A68" s="113" t="s">
        <v>155</v>
      </c>
      <c r="B68" s="113">
        <v>1</v>
      </c>
      <c r="C68" s="113">
        <v>1</v>
      </c>
      <c r="D68" s="115">
        <v>1</v>
      </c>
      <c r="E68" s="113">
        <v>1</v>
      </c>
      <c r="F68" s="113">
        <v>1</v>
      </c>
      <c r="G68" s="113">
        <v>1</v>
      </c>
      <c r="H68" s="113">
        <v>1</v>
      </c>
      <c r="I68" s="113">
        <v>1</v>
      </c>
      <c r="J68" s="113">
        <v>1</v>
      </c>
      <c r="K68" s="113">
        <v>1</v>
      </c>
      <c r="L68" s="113">
        <v>1</v>
      </c>
      <c r="M68" s="113">
        <v>1</v>
      </c>
      <c r="N68" s="113">
        <v>1</v>
      </c>
      <c r="O68" s="113">
        <v>1</v>
      </c>
      <c r="P68" s="113">
        <v>1</v>
      </c>
      <c r="Q68" s="113">
        <v>1</v>
      </c>
      <c r="R68" s="113">
        <v>1</v>
      </c>
      <c r="S68" s="113">
        <v>1</v>
      </c>
      <c r="T68" s="113">
        <v>1</v>
      </c>
      <c r="U68" s="113">
        <v>1</v>
      </c>
      <c r="V68" s="113">
        <v>1</v>
      </c>
      <c r="W68" s="113">
        <v>1</v>
      </c>
      <c r="X68" s="113">
        <v>1</v>
      </c>
      <c r="Y68" s="113">
        <v>1</v>
      </c>
      <c r="Z68" s="119">
        <v>1</v>
      </c>
      <c r="AA68" s="113">
        <v>1</v>
      </c>
      <c r="AB68" s="113">
        <v>1</v>
      </c>
      <c r="AC68" s="113">
        <v>1</v>
      </c>
      <c r="AD68" s="113">
        <v>1</v>
      </c>
      <c r="AE68" s="113">
        <v>1</v>
      </c>
      <c r="AF68" s="113">
        <v>1</v>
      </c>
      <c r="AG68" s="113">
        <v>1</v>
      </c>
      <c r="AH68" s="113">
        <v>1</v>
      </c>
      <c r="AI68" s="113">
        <v>1</v>
      </c>
      <c r="AJ68" s="113">
        <v>1</v>
      </c>
      <c r="AK68" s="113">
        <v>1</v>
      </c>
      <c r="AL68" s="113">
        <v>1</v>
      </c>
      <c r="AM68" s="113">
        <v>1</v>
      </c>
      <c r="AN68" s="113">
        <v>1</v>
      </c>
      <c r="AO68" s="113">
        <v>1</v>
      </c>
      <c r="AP68" s="113">
        <v>1</v>
      </c>
      <c r="AQ68" s="113">
        <v>1</v>
      </c>
      <c r="AR68" s="113">
        <v>1</v>
      </c>
      <c r="AS68" s="113">
        <v>1</v>
      </c>
      <c r="AT68" s="113">
        <v>1</v>
      </c>
      <c r="AU68" s="113">
        <v>1</v>
      </c>
      <c r="AV68" s="113">
        <v>1</v>
      </c>
      <c r="AW68" s="113">
        <v>1</v>
      </c>
      <c r="AX68" s="113">
        <v>1</v>
      </c>
      <c r="AY68" s="119">
        <v>2</v>
      </c>
      <c r="AZ68" s="113">
        <v>2</v>
      </c>
      <c r="BA68" s="113">
        <v>2</v>
      </c>
      <c r="BB68" s="113">
        <v>2</v>
      </c>
      <c r="BC68" s="113">
        <v>2</v>
      </c>
      <c r="BD68" s="113">
        <v>2</v>
      </c>
      <c r="BE68" s="113">
        <v>2</v>
      </c>
      <c r="BF68" s="113">
        <v>2</v>
      </c>
      <c r="BG68" s="113">
        <v>2</v>
      </c>
      <c r="BH68" s="113">
        <v>2</v>
      </c>
      <c r="BI68" s="113">
        <v>2</v>
      </c>
      <c r="BJ68" s="113">
        <v>2</v>
      </c>
      <c r="BK68" s="113">
        <v>2</v>
      </c>
      <c r="BL68" s="113">
        <v>2</v>
      </c>
      <c r="BM68" s="113">
        <v>2</v>
      </c>
      <c r="BN68" s="113">
        <v>2</v>
      </c>
      <c r="BO68" s="113">
        <v>2</v>
      </c>
      <c r="BP68" s="113">
        <v>2</v>
      </c>
      <c r="BQ68" s="113">
        <v>2</v>
      </c>
      <c r="BR68" s="113">
        <v>2</v>
      </c>
      <c r="BS68" s="113">
        <v>2</v>
      </c>
      <c r="BT68" s="113">
        <v>2</v>
      </c>
      <c r="BU68" s="113">
        <v>2</v>
      </c>
      <c r="BV68" s="113">
        <v>2</v>
      </c>
      <c r="BW68" s="113">
        <v>2</v>
      </c>
      <c r="BX68" s="113">
        <v>2</v>
      </c>
      <c r="BY68" s="113">
        <v>2</v>
      </c>
      <c r="BZ68" s="113">
        <v>2</v>
      </c>
      <c r="CA68" s="113">
        <v>2</v>
      </c>
      <c r="CB68" s="113">
        <v>2</v>
      </c>
      <c r="CC68" s="113">
        <v>2</v>
      </c>
      <c r="CD68" s="113">
        <v>2</v>
      </c>
      <c r="CE68" s="113">
        <v>2</v>
      </c>
      <c r="CF68" s="113">
        <v>2</v>
      </c>
      <c r="CG68" s="113">
        <v>2</v>
      </c>
      <c r="CH68" s="113">
        <v>2</v>
      </c>
      <c r="CI68" s="113">
        <v>2</v>
      </c>
      <c r="CJ68" s="113">
        <v>2</v>
      </c>
      <c r="CK68" s="113">
        <v>2</v>
      </c>
      <c r="CL68" s="113">
        <v>2</v>
      </c>
      <c r="CM68" s="113">
        <v>2</v>
      </c>
      <c r="CN68" s="113">
        <v>2</v>
      </c>
      <c r="CO68" s="113">
        <v>2</v>
      </c>
      <c r="CP68" s="113">
        <v>28</v>
      </c>
      <c r="CQ68" s="113">
        <v>29</v>
      </c>
      <c r="CR68" s="113">
        <v>30</v>
      </c>
      <c r="CS68" s="113">
        <v>31</v>
      </c>
      <c r="CT68" s="113" t="s">
        <v>156</v>
      </c>
      <c r="CV68" s="113">
        <v>31</v>
      </c>
      <c r="CW68" s="113"/>
      <c r="CX68" s="113">
        <v>31</v>
      </c>
      <c r="CZ68" s="113" t="s">
        <v>156</v>
      </c>
      <c r="DB68" s="113">
        <v>31</v>
      </c>
      <c r="DC68" s="113"/>
      <c r="DD68" s="113">
        <v>31</v>
      </c>
      <c r="DF68" s="113">
        <v>2</v>
      </c>
    </row>
    <row r="69" spans="1:110" s="118" customFormat="1" ht="28.5" customHeight="1">
      <c r="A69" s="113" t="s">
        <v>157</v>
      </c>
      <c r="B69" s="113">
        <v>1</v>
      </c>
      <c r="C69" s="113">
        <v>2</v>
      </c>
      <c r="D69" s="115">
        <v>3</v>
      </c>
      <c r="E69" s="113">
        <v>4</v>
      </c>
      <c r="F69" s="113">
        <v>5</v>
      </c>
      <c r="G69" s="113">
        <v>7</v>
      </c>
      <c r="H69" s="113">
        <v>8</v>
      </c>
      <c r="I69" s="113">
        <v>9</v>
      </c>
      <c r="J69" s="113">
        <v>10</v>
      </c>
      <c r="K69" s="113">
        <v>11</v>
      </c>
      <c r="L69" s="113">
        <v>12</v>
      </c>
      <c r="M69" s="113">
        <v>13</v>
      </c>
      <c r="N69" s="113">
        <v>14</v>
      </c>
      <c r="O69" s="113">
        <v>15</v>
      </c>
      <c r="P69" s="113">
        <v>17</v>
      </c>
      <c r="Q69" s="113">
        <v>18</v>
      </c>
      <c r="R69" s="113">
        <v>19</v>
      </c>
      <c r="S69" s="113">
        <v>20</v>
      </c>
      <c r="T69" s="113">
        <v>21</v>
      </c>
      <c r="U69" s="113">
        <v>22</v>
      </c>
      <c r="V69" s="113">
        <v>23</v>
      </c>
      <c r="W69" s="113">
        <v>24</v>
      </c>
      <c r="X69" s="113">
        <v>25</v>
      </c>
      <c r="Y69" s="113">
        <v>26</v>
      </c>
      <c r="Z69" s="119">
        <v>29</v>
      </c>
      <c r="AA69" s="113">
        <v>30</v>
      </c>
      <c r="AB69" s="113">
        <v>32</v>
      </c>
      <c r="AC69" s="113">
        <v>33</v>
      </c>
      <c r="AD69" s="113">
        <v>34</v>
      </c>
      <c r="AE69" s="113">
        <v>35</v>
      </c>
      <c r="AF69" s="113">
        <v>36</v>
      </c>
      <c r="AG69" s="113">
        <v>37</v>
      </c>
      <c r="AH69" s="113">
        <v>38</v>
      </c>
      <c r="AI69" s="113">
        <v>39</v>
      </c>
      <c r="AJ69" s="113">
        <v>40</v>
      </c>
      <c r="AK69" s="113">
        <v>41</v>
      </c>
      <c r="AL69" s="113">
        <v>42</v>
      </c>
      <c r="AM69" s="113">
        <v>43</v>
      </c>
      <c r="AN69" s="113">
        <v>44</v>
      </c>
      <c r="AO69" s="113">
        <v>46</v>
      </c>
      <c r="AP69" s="113">
        <v>47</v>
      </c>
      <c r="AQ69" s="113">
        <v>49</v>
      </c>
      <c r="AR69" s="113">
        <v>53</v>
      </c>
      <c r="AS69" s="113">
        <v>54</v>
      </c>
      <c r="AT69" s="113">
        <v>55</v>
      </c>
      <c r="AU69" s="113">
        <v>56</v>
      </c>
      <c r="AV69" s="113">
        <v>58</v>
      </c>
      <c r="AW69" s="113">
        <v>59</v>
      </c>
      <c r="AX69" s="113">
        <v>60</v>
      </c>
      <c r="AY69" s="119">
        <v>1</v>
      </c>
      <c r="AZ69" s="113">
        <v>2</v>
      </c>
      <c r="BA69" s="113">
        <v>3</v>
      </c>
      <c r="BB69" s="113">
        <v>5</v>
      </c>
      <c r="BC69" s="113">
        <v>6</v>
      </c>
      <c r="BD69" s="113">
        <v>7</v>
      </c>
      <c r="BE69" s="113">
        <v>8</v>
      </c>
      <c r="BF69" s="113">
        <v>9</v>
      </c>
      <c r="BG69" s="113">
        <v>10</v>
      </c>
      <c r="BH69" s="113">
        <v>11</v>
      </c>
      <c r="BI69" s="113">
        <v>12</v>
      </c>
      <c r="BJ69" s="113">
        <v>13</v>
      </c>
      <c r="BK69" s="113">
        <v>14</v>
      </c>
      <c r="BL69" s="113">
        <v>15</v>
      </c>
      <c r="BM69" s="113">
        <v>16</v>
      </c>
      <c r="BN69" s="113">
        <v>17</v>
      </c>
      <c r="BO69" s="113">
        <v>18</v>
      </c>
      <c r="BP69" s="113">
        <v>19</v>
      </c>
      <c r="BQ69" s="113">
        <v>20</v>
      </c>
      <c r="BR69" s="113">
        <v>21</v>
      </c>
      <c r="BS69" s="113">
        <v>22</v>
      </c>
      <c r="BT69" s="113">
        <v>23</v>
      </c>
      <c r="BU69" s="113">
        <v>24</v>
      </c>
      <c r="BV69" s="113">
        <v>25</v>
      </c>
      <c r="BW69" s="113">
        <v>26</v>
      </c>
      <c r="BX69" s="113">
        <v>27</v>
      </c>
      <c r="BY69" s="113">
        <v>28</v>
      </c>
      <c r="BZ69" s="113">
        <v>29</v>
      </c>
      <c r="CA69" s="113">
        <v>30</v>
      </c>
      <c r="CB69" s="113">
        <v>31</v>
      </c>
      <c r="CC69" s="113">
        <v>32</v>
      </c>
      <c r="CD69" s="113">
        <v>33</v>
      </c>
      <c r="CE69" s="113">
        <v>34</v>
      </c>
      <c r="CF69" s="113">
        <v>35</v>
      </c>
      <c r="CG69" s="113">
        <v>36</v>
      </c>
      <c r="CH69" s="113">
        <v>37</v>
      </c>
      <c r="CI69" s="113">
        <v>38</v>
      </c>
      <c r="CJ69" s="113">
        <v>39</v>
      </c>
      <c r="CK69" s="113">
        <v>40</v>
      </c>
      <c r="CL69" s="113">
        <v>41</v>
      </c>
      <c r="CM69" s="113">
        <v>42</v>
      </c>
      <c r="CN69" s="113">
        <v>43</v>
      </c>
      <c r="CO69" s="113">
        <v>44</v>
      </c>
      <c r="CP69" s="113">
        <v>1</v>
      </c>
      <c r="CQ69" s="113">
        <v>1</v>
      </c>
      <c r="CR69" s="113">
        <v>1</v>
      </c>
      <c r="CS69" s="113">
        <v>1</v>
      </c>
      <c r="CT69" s="113" t="s">
        <v>158</v>
      </c>
      <c r="CV69" s="113">
        <v>2</v>
      </c>
      <c r="CW69" s="113"/>
      <c r="CX69" s="113">
        <v>3</v>
      </c>
      <c r="CZ69" s="113" t="s">
        <v>340</v>
      </c>
      <c r="DB69" s="113">
        <v>4</v>
      </c>
      <c r="DC69" s="113"/>
      <c r="DD69" s="113">
        <v>5</v>
      </c>
      <c r="DF69" s="113">
        <v>48</v>
      </c>
    </row>
    <row r="70" spans="1:110" s="121" customFormat="1" ht="28.5" customHeight="1">
      <c r="A70" s="120" t="s">
        <v>354</v>
      </c>
      <c r="B70" s="118">
        <v>246963017</v>
      </c>
      <c r="C70" s="118">
        <v>9777724</v>
      </c>
      <c r="D70" s="145">
        <v>2949261</v>
      </c>
      <c r="E70" s="145">
        <v>0</v>
      </c>
      <c r="F70" s="118">
        <v>114333</v>
      </c>
      <c r="G70" s="118">
        <v>6703928</v>
      </c>
      <c r="H70" s="118">
        <v>10202</v>
      </c>
      <c r="I70" s="118">
        <v>485318</v>
      </c>
      <c r="J70" s="118">
        <v>632535</v>
      </c>
      <c r="K70" s="118">
        <v>852922</v>
      </c>
      <c r="L70" s="118">
        <v>18658548</v>
      </c>
      <c r="M70" s="118">
        <v>478099</v>
      </c>
      <c r="N70" s="118">
        <v>0</v>
      </c>
      <c r="O70" s="118">
        <v>2647905</v>
      </c>
      <c r="P70" s="118">
        <v>789407</v>
      </c>
      <c r="Q70" s="118">
        <v>0</v>
      </c>
      <c r="R70" s="118">
        <v>0</v>
      </c>
      <c r="S70" s="118">
        <v>267022476</v>
      </c>
      <c r="T70" s="118">
        <v>195546372</v>
      </c>
      <c r="U70" s="118">
        <v>22036228</v>
      </c>
      <c r="V70" s="118">
        <v>49439876</v>
      </c>
      <c r="W70" s="118">
        <v>372660</v>
      </c>
      <c r="X70" s="118">
        <v>8451328</v>
      </c>
      <c r="Y70" s="118">
        <v>585857</v>
      </c>
      <c r="Z70" s="146">
        <v>12026031</v>
      </c>
      <c r="AA70" s="118">
        <v>498018</v>
      </c>
      <c r="AB70" s="118">
        <v>490365</v>
      </c>
      <c r="AC70" s="118">
        <v>7653</v>
      </c>
      <c r="AD70" s="118">
        <v>2716219</v>
      </c>
      <c r="AE70" s="118">
        <v>5389756</v>
      </c>
      <c r="AF70" s="118">
        <v>3422038</v>
      </c>
      <c r="AG70" s="118">
        <v>4733905</v>
      </c>
      <c r="AH70" s="118">
        <v>465380</v>
      </c>
      <c r="AI70" s="118">
        <v>4268525</v>
      </c>
      <c r="AJ70" s="118">
        <v>187901430</v>
      </c>
      <c r="AK70" s="118">
        <v>18038309</v>
      </c>
      <c r="AL70" s="118">
        <v>4846440</v>
      </c>
      <c r="AM70" s="118">
        <v>11936183</v>
      </c>
      <c r="AN70" s="118">
        <v>21886353</v>
      </c>
      <c r="AO70" s="118">
        <v>10462094</v>
      </c>
      <c r="AP70" s="118">
        <v>10230116</v>
      </c>
      <c r="AQ70" s="118">
        <v>5953003</v>
      </c>
      <c r="AR70" s="118">
        <v>0</v>
      </c>
      <c r="AS70" s="118">
        <v>12012677</v>
      </c>
      <c r="AT70" s="118">
        <v>79034</v>
      </c>
      <c r="AU70" s="118">
        <v>5196930</v>
      </c>
      <c r="AV70" s="118">
        <v>39664123</v>
      </c>
      <c r="AW70" s="118">
        <v>37509478</v>
      </c>
      <c r="AX70" s="120">
        <v>31458</v>
      </c>
      <c r="AY70" s="146">
        <v>293964860</v>
      </c>
      <c r="AZ70" s="118">
        <v>264611028</v>
      </c>
      <c r="BA70" s="118">
        <v>1805244</v>
      </c>
      <c r="BB70" s="118">
        <v>6019006</v>
      </c>
      <c r="BC70" s="118">
        <v>4774076</v>
      </c>
      <c r="BD70" s="118">
        <v>16513864</v>
      </c>
      <c r="BE70" s="118">
        <v>20706850</v>
      </c>
      <c r="BF70" s="118">
        <v>1217174</v>
      </c>
      <c r="BG70" s="118">
        <v>18031</v>
      </c>
      <c r="BH70" s="118">
        <v>5255</v>
      </c>
      <c r="BI70" s="118">
        <v>1193888</v>
      </c>
      <c r="BJ70" s="118">
        <v>959424</v>
      </c>
      <c r="BK70" s="118">
        <v>115773</v>
      </c>
      <c r="BL70" s="118">
        <v>212499617</v>
      </c>
      <c r="BM70" s="118">
        <v>29353832</v>
      </c>
      <c r="BN70" s="118">
        <v>1041472</v>
      </c>
      <c r="BO70" s="118">
        <v>15907</v>
      </c>
      <c r="BP70" s="118">
        <v>28296453</v>
      </c>
      <c r="BQ70" s="120">
        <v>3263367</v>
      </c>
      <c r="BR70" s="118">
        <v>1131382</v>
      </c>
      <c r="BS70" s="118">
        <v>2131985</v>
      </c>
      <c r="BT70" s="118">
        <v>1681321</v>
      </c>
      <c r="BU70" s="118">
        <v>25460</v>
      </c>
      <c r="BV70" s="118">
        <v>425204</v>
      </c>
      <c r="BW70" s="120">
        <v>1858940</v>
      </c>
      <c r="BX70" s="120">
        <v>90834918</v>
      </c>
      <c r="BY70" s="120">
        <v>62020266</v>
      </c>
      <c r="BZ70" s="120">
        <v>42002094</v>
      </c>
      <c r="CA70" s="118">
        <v>20018172</v>
      </c>
      <c r="CB70" s="118">
        <v>32976963</v>
      </c>
      <c r="CC70" s="118">
        <v>731994</v>
      </c>
      <c r="CD70" s="118">
        <v>34060</v>
      </c>
      <c r="CE70" s="118">
        <v>142016</v>
      </c>
      <c r="CF70" s="118">
        <v>18234424</v>
      </c>
      <c r="CG70" s="118">
        <v>864574</v>
      </c>
      <c r="CH70" s="118">
        <v>581001</v>
      </c>
      <c r="CI70" s="118">
        <v>283573</v>
      </c>
      <c r="CJ70" s="118">
        <v>400000</v>
      </c>
      <c r="CK70" s="118">
        <v>12569895</v>
      </c>
      <c r="CL70" s="118">
        <v>50163</v>
      </c>
      <c r="CM70" s="118">
        <v>0</v>
      </c>
      <c r="CN70" s="118">
        <v>12519732</v>
      </c>
      <c r="CO70" s="118">
        <v>73768803</v>
      </c>
      <c r="CP70" s="118">
        <v>736210</v>
      </c>
      <c r="CQ70" s="118">
        <v>0</v>
      </c>
      <c r="CR70" s="118">
        <v>37508692</v>
      </c>
      <c r="CS70" s="118">
        <v>1320512880</v>
      </c>
      <c r="CT70" s="118">
        <v>725529904</v>
      </c>
      <c r="CU70" s="118">
        <v>54.9</v>
      </c>
      <c r="CV70" s="113">
        <v>501422620</v>
      </c>
      <c r="CW70" s="113">
        <v>38</v>
      </c>
      <c r="CX70" s="113">
        <v>224107284</v>
      </c>
      <c r="CY70" s="118">
        <v>16.9</v>
      </c>
      <c r="CZ70" s="118">
        <v>594982976</v>
      </c>
      <c r="DA70" s="118">
        <v>45.1</v>
      </c>
      <c r="DB70" s="113">
        <v>122975303</v>
      </c>
      <c r="DC70" s="113">
        <v>9.3</v>
      </c>
      <c r="DD70" s="113">
        <v>472007673</v>
      </c>
      <c r="DE70" s="118">
        <v>35.8</v>
      </c>
      <c r="DF70" s="118">
        <v>1320512880</v>
      </c>
    </row>
    <row r="71" spans="2:110" s="122" customFormat="1" ht="25.5" customHeight="1">
      <c r="B71" s="153">
        <f>(B66-B70)/B70</f>
        <v>0.04303541934782891</v>
      </c>
      <c r="C71" s="153">
        <f aca="true" t="shared" si="15" ref="C71:BN71">(C66-C70)/C70</f>
        <v>-0.04378595673185293</v>
      </c>
      <c r="D71" s="153">
        <f t="shared" si="15"/>
        <v>-0.06450768514553307</v>
      </c>
      <c r="E71" s="153" t="e">
        <f t="shared" si="15"/>
        <v>#DIV/0!</v>
      </c>
      <c r="F71" s="153">
        <f t="shared" si="15"/>
        <v>0.09371747439496908</v>
      </c>
      <c r="G71" s="153">
        <f t="shared" si="15"/>
        <v>-0.037118387906314027</v>
      </c>
      <c r="H71" s="153">
        <f t="shared" si="15"/>
        <v>0.024210939031562437</v>
      </c>
      <c r="I71" s="153">
        <f t="shared" si="15"/>
        <v>-0.08119006507073713</v>
      </c>
      <c r="J71" s="153">
        <f t="shared" si="15"/>
        <v>0.9555724189175303</v>
      </c>
      <c r="K71" s="153">
        <f t="shared" si="15"/>
        <v>-0.23790334872356442</v>
      </c>
      <c r="L71" s="153">
        <f t="shared" si="15"/>
        <v>0.2113965138123288</v>
      </c>
      <c r="M71" s="153">
        <f t="shared" si="15"/>
        <v>-0.042894881604019254</v>
      </c>
      <c r="N71" s="153" t="e">
        <f t="shared" si="15"/>
        <v>#DIV/0!</v>
      </c>
      <c r="O71" s="153">
        <f t="shared" si="15"/>
        <v>-0.5314469363515685</v>
      </c>
      <c r="P71" s="153">
        <f t="shared" si="15"/>
        <v>-0.03406734422167526</v>
      </c>
      <c r="Q71" s="153" t="e">
        <f t="shared" si="15"/>
        <v>#DIV/0!</v>
      </c>
      <c r="R71" s="153" t="e">
        <f t="shared" si="15"/>
        <v>#DIV/0!</v>
      </c>
      <c r="S71" s="153">
        <f t="shared" si="15"/>
        <v>-0.0012659458674182918</v>
      </c>
      <c r="T71" s="153">
        <f t="shared" si="15"/>
        <v>-0.041585465978371615</v>
      </c>
      <c r="U71" s="153">
        <f t="shared" si="15"/>
        <v>0.0016635333415501055</v>
      </c>
      <c r="V71" s="153">
        <f t="shared" si="15"/>
        <v>0.15690154643591744</v>
      </c>
      <c r="W71" s="153">
        <f t="shared" si="15"/>
        <v>-0.11851285353941932</v>
      </c>
      <c r="X71" s="153">
        <f t="shared" si="15"/>
        <v>-0.14827669686941508</v>
      </c>
      <c r="Y71" s="153">
        <f t="shared" si="15"/>
        <v>0.05509535603398099</v>
      </c>
      <c r="Z71" s="153">
        <f t="shared" si="15"/>
        <v>-0.005925895251725195</v>
      </c>
      <c r="AA71" s="153">
        <f t="shared" si="15"/>
        <v>-0.2250922657413989</v>
      </c>
      <c r="AB71" s="153">
        <f t="shared" si="15"/>
        <v>-0.22005037064227667</v>
      </c>
      <c r="AC71" s="153">
        <f t="shared" si="15"/>
        <v>-0.5481510518750816</v>
      </c>
      <c r="AD71" s="153">
        <f t="shared" si="15"/>
        <v>-0.08083037487036207</v>
      </c>
      <c r="AE71" s="153">
        <f t="shared" si="15"/>
        <v>0.044328351784385045</v>
      </c>
      <c r="AF71" s="153">
        <f t="shared" si="15"/>
        <v>0.006273746814033041</v>
      </c>
      <c r="AG71" s="153">
        <f t="shared" si="15"/>
        <v>-0.03043322584631504</v>
      </c>
      <c r="AH71" s="153">
        <f t="shared" si="15"/>
        <v>-0.010698783789591302</v>
      </c>
      <c r="AI71" s="153">
        <f t="shared" si="15"/>
        <v>-0.03258479217059757</v>
      </c>
      <c r="AJ71" s="153">
        <f t="shared" si="15"/>
        <v>0.5023022336764548</v>
      </c>
      <c r="AK71" s="153">
        <f t="shared" si="15"/>
        <v>0.0060686952418876955</v>
      </c>
      <c r="AL71" s="153">
        <f t="shared" si="15"/>
        <v>0.09186289317519664</v>
      </c>
      <c r="AM71" s="153">
        <f t="shared" si="15"/>
        <v>0.04255615048797425</v>
      </c>
      <c r="AN71" s="153">
        <f t="shared" si="15"/>
        <v>-0.025820839132038125</v>
      </c>
      <c r="AO71" s="153">
        <f t="shared" si="15"/>
        <v>0.7587832799055333</v>
      </c>
      <c r="AP71" s="153">
        <f t="shared" si="15"/>
        <v>-0.18763159674826757</v>
      </c>
      <c r="AQ71" s="153">
        <f t="shared" si="15"/>
        <v>0.08718641667071224</v>
      </c>
      <c r="AR71" s="153" t="e">
        <f t="shared" si="15"/>
        <v>#DIV/0!</v>
      </c>
      <c r="AS71" s="153">
        <f t="shared" si="15"/>
        <v>-0.14534337350450693</v>
      </c>
      <c r="AT71" s="153">
        <f t="shared" si="15"/>
        <v>-0.027443884910291774</v>
      </c>
      <c r="AU71" s="153">
        <f t="shared" si="15"/>
        <v>-0.019040664392246963</v>
      </c>
      <c r="AV71" s="153">
        <f t="shared" si="15"/>
        <v>0.14363519395096672</v>
      </c>
      <c r="AW71" s="153">
        <f t="shared" si="15"/>
        <v>2.4575228959464592</v>
      </c>
      <c r="AX71" s="153">
        <f t="shared" si="15"/>
        <v>0.13672197851103057</v>
      </c>
      <c r="AY71" s="153">
        <f t="shared" si="15"/>
        <v>0.32143149014477446</v>
      </c>
      <c r="AZ71" s="153">
        <f t="shared" si="15"/>
        <v>0.3612810687542471</v>
      </c>
      <c r="BA71" s="153">
        <f t="shared" si="15"/>
        <v>0.0852937331463226</v>
      </c>
      <c r="BB71" s="153">
        <f t="shared" si="15"/>
        <v>0.05193880850093853</v>
      </c>
      <c r="BC71" s="153">
        <f t="shared" si="15"/>
        <v>-0.02087419638899758</v>
      </c>
      <c r="BD71" s="153">
        <f t="shared" si="15"/>
        <v>0.653178807818691</v>
      </c>
      <c r="BE71" s="153">
        <f t="shared" si="15"/>
        <v>0.38393435022709876</v>
      </c>
      <c r="BF71" s="153">
        <f t="shared" si="15"/>
        <v>0.254148544086548</v>
      </c>
      <c r="BG71" s="153">
        <f t="shared" si="15"/>
        <v>-0.35461150241251177</v>
      </c>
      <c r="BH71" s="153">
        <f t="shared" si="15"/>
        <v>-1</v>
      </c>
      <c r="BI71" s="153">
        <f t="shared" si="15"/>
        <v>0.26886274089361817</v>
      </c>
      <c r="BJ71" s="153">
        <f t="shared" si="15"/>
        <v>0.03648543292642252</v>
      </c>
      <c r="BK71" s="153">
        <f t="shared" si="15"/>
        <v>9.501351783230978E-05</v>
      </c>
      <c r="BL71" s="153">
        <f t="shared" si="15"/>
        <v>0.3583586600064319</v>
      </c>
      <c r="BM71" s="153">
        <f t="shared" si="15"/>
        <v>-0.03779377084395659</v>
      </c>
      <c r="BN71" s="153">
        <f t="shared" si="15"/>
        <v>0.10127012536102747</v>
      </c>
      <c r="BO71" s="153">
        <f aca="true" t="shared" si="16" ref="BO71:DF71">(BO66-BO70)/BO70</f>
        <v>0.33343810900861254</v>
      </c>
      <c r="BP71" s="153">
        <f t="shared" si="16"/>
        <v>-0.043120810936975035</v>
      </c>
      <c r="BQ71" s="153">
        <f t="shared" si="16"/>
        <v>0.9659238449123252</v>
      </c>
      <c r="BR71" s="153">
        <f t="shared" si="16"/>
        <v>0.04489376709192828</v>
      </c>
      <c r="BS71" s="153">
        <f t="shared" si="16"/>
        <v>1.4546875329798286</v>
      </c>
      <c r="BT71" s="153">
        <f t="shared" si="16"/>
        <v>1.7687502862332654</v>
      </c>
      <c r="BU71" s="153">
        <f t="shared" si="16"/>
        <v>-0.42285938727415556</v>
      </c>
      <c r="BV71" s="153">
        <f t="shared" si="16"/>
        <v>0.32525799381003</v>
      </c>
      <c r="BW71" s="153">
        <f t="shared" si="16"/>
        <v>-0.053874250917189365</v>
      </c>
      <c r="BX71" s="153">
        <f t="shared" si="16"/>
        <v>0.23794961756887367</v>
      </c>
      <c r="BY71" s="153">
        <f t="shared" si="16"/>
        <v>0.18014314869271925</v>
      </c>
      <c r="BZ71" s="153">
        <f t="shared" si="16"/>
        <v>-0.1016453370158164</v>
      </c>
      <c r="CA71" s="153">
        <f t="shared" si="16"/>
        <v>0.7713912638976226</v>
      </c>
      <c r="CB71" s="153">
        <f t="shared" si="16"/>
        <v>-0.0008228471493872859</v>
      </c>
      <c r="CC71" s="153">
        <f t="shared" si="16"/>
        <v>0.015804774356073956</v>
      </c>
      <c r="CD71" s="153">
        <f t="shared" si="16"/>
        <v>-0.05742806811509102</v>
      </c>
      <c r="CE71" s="153">
        <f t="shared" si="16"/>
        <v>-0.0005140265885534024</v>
      </c>
      <c r="CF71" s="153">
        <f t="shared" si="16"/>
        <v>-0.04451980495791916</v>
      </c>
      <c r="CG71" s="153">
        <f t="shared" si="16"/>
        <v>-0.4040914947708351</v>
      </c>
      <c r="CH71" s="153">
        <f t="shared" si="16"/>
        <v>-0.6583413797910846</v>
      </c>
      <c r="CI71" s="153">
        <f t="shared" si="16"/>
        <v>0.11683058683302007</v>
      </c>
      <c r="CJ71" s="153">
        <f t="shared" si="16"/>
        <v>0.25</v>
      </c>
      <c r="CK71" s="153">
        <f t="shared" si="16"/>
        <v>0.08150306744805744</v>
      </c>
      <c r="CL71" s="153">
        <f t="shared" si="16"/>
        <v>0.7712457388912146</v>
      </c>
      <c r="CM71" s="153" t="e">
        <f t="shared" si="16"/>
        <v>#DIV/0!</v>
      </c>
      <c r="CN71" s="153">
        <f t="shared" si="16"/>
        <v>0.07873946503008211</v>
      </c>
      <c r="CO71" s="153">
        <f t="shared" si="16"/>
        <v>0.11178187342961224</v>
      </c>
      <c r="CP71" s="153">
        <f t="shared" si="16"/>
        <v>-0.19429510601594654</v>
      </c>
      <c r="CQ71" s="153" t="e">
        <f t="shared" si="16"/>
        <v>#DIV/0!</v>
      </c>
      <c r="CR71" s="153">
        <f t="shared" si="16"/>
        <v>-0.07881485176822482</v>
      </c>
      <c r="CS71" s="153">
        <f t="shared" si="16"/>
        <v>0.1848796317685292</v>
      </c>
      <c r="CT71" s="153">
        <f t="shared" si="16"/>
        <v>0.32695412372692495</v>
      </c>
      <c r="CU71" s="153">
        <f t="shared" si="16"/>
        <v>0.12078421507580996</v>
      </c>
      <c r="CV71" s="153">
        <f t="shared" si="16"/>
        <v>0.2595701346700314</v>
      </c>
      <c r="CW71" s="153">
        <f t="shared" si="16"/>
        <v>0.062247711914964525</v>
      </c>
      <c r="CX71" s="153">
        <f t="shared" si="16"/>
        <v>0.47772055905153</v>
      </c>
      <c r="CY71" s="153">
        <f t="shared" si="16"/>
        <v>0.2524047547274151</v>
      </c>
      <c r="CZ71" s="153">
        <f t="shared" si="16"/>
        <v>0.0116321664302543</v>
      </c>
      <c r="DA71" s="153">
        <f t="shared" si="16"/>
        <v>-0.147030009039068</v>
      </c>
      <c r="DB71" s="153">
        <f t="shared" si="16"/>
        <v>0.016991411682067577</v>
      </c>
      <c r="DC71" s="153">
        <f t="shared" si="16"/>
        <v>-0.14052081647375594</v>
      </c>
      <c r="DD71" s="153">
        <f t="shared" si="16"/>
        <v>0.010235886567886366</v>
      </c>
      <c r="DE71" s="153">
        <f t="shared" si="16"/>
        <v>-0.14872094453787793</v>
      </c>
      <c r="DF71" s="153">
        <f t="shared" si="16"/>
        <v>0.1848796317685292</v>
      </c>
    </row>
    <row r="72" spans="2:110" s="123" customFormat="1" ht="33" customHeight="1">
      <c r="B72" s="158">
        <f>B70-B66</f>
        <v>-10628157</v>
      </c>
      <c r="C72" s="124">
        <f aca="true" t="shared" si="17" ref="C72:BN72">C70-C66</f>
        <v>428127</v>
      </c>
      <c r="D72" s="124">
        <f t="shared" si="17"/>
        <v>190250</v>
      </c>
      <c r="E72" s="124">
        <f t="shared" si="17"/>
        <v>0</v>
      </c>
      <c r="F72" s="124">
        <f t="shared" si="17"/>
        <v>-10715</v>
      </c>
      <c r="G72" s="124">
        <f t="shared" si="17"/>
        <v>248839</v>
      </c>
      <c r="H72" s="124">
        <f t="shared" si="17"/>
        <v>-247</v>
      </c>
      <c r="I72" s="124">
        <f t="shared" si="17"/>
        <v>39403</v>
      </c>
      <c r="J72" s="124">
        <f t="shared" si="17"/>
        <v>-604433</v>
      </c>
      <c r="K72" s="124">
        <f t="shared" si="17"/>
        <v>202913</v>
      </c>
      <c r="L72" s="124">
        <f t="shared" si="17"/>
        <v>-3944352</v>
      </c>
      <c r="M72" s="124">
        <f t="shared" si="17"/>
        <v>20508</v>
      </c>
      <c r="N72" s="124">
        <f t="shared" si="17"/>
        <v>0</v>
      </c>
      <c r="O72" s="124">
        <f t="shared" si="17"/>
        <v>1407221</v>
      </c>
      <c r="P72" s="124">
        <f t="shared" si="17"/>
        <v>26893</v>
      </c>
      <c r="Q72" s="124">
        <f t="shared" si="17"/>
        <v>0</v>
      </c>
      <c r="R72" s="124">
        <f t="shared" si="17"/>
        <v>0</v>
      </c>
      <c r="S72" s="124">
        <f t="shared" si="17"/>
        <v>338036</v>
      </c>
      <c r="T72" s="124">
        <f t="shared" si="17"/>
        <v>8131887</v>
      </c>
      <c r="U72" s="124">
        <f t="shared" si="17"/>
        <v>-36658</v>
      </c>
      <c r="V72" s="124">
        <f t="shared" si="17"/>
        <v>-7757193</v>
      </c>
      <c r="W72" s="124">
        <f t="shared" si="17"/>
        <v>44165</v>
      </c>
      <c r="X72" s="124">
        <f t="shared" si="17"/>
        <v>1253135</v>
      </c>
      <c r="Y72" s="124">
        <f t="shared" si="17"/>
        <v>-32278</v>
      </c>
      <c r="Z72" s="124">
        <f t="shared" si="17"/>
        <v>71265</v>
      </c>
      <c r="AA72" s="124">
        <f t="shared" si="17"/>
        <v>112100</v>
      </c>
      <c r="AB72" s="124">
        <f t="shared" si="17"/>
        <v>107905</v>
      </c>
      <c r="AC72" s="124">
        <f t="shared" si="17"/>
        <v>4195</v>
      </c>
      <c r="AD72" s="124">
        <f t="shared" si="17"/>
        <v>219553</v>
      </c>
      <c r="AE72" s="124">
        <f t="shared" si="17"/>
        <v>-238919</v>
      </c>
      <c r="AF72" s="124">
        <f t="shared" si="17"/>
        <v>-21469</v>
      </c>
      <c r="AG72" s="124">
        <f t="shared" si="17"/>
        <v>144068</v>
      </c>
      <c r="AH72" s="124">
        <f t="shared" si="17"/>
        <v>4979</v>
      </c>
      <c r="AI72" s="124">
        <f t="shared" si="17"/>
        <v>139089</v>
      </c>
      <c r="AJ72" s="158">
        <f t="shared" si="17"/>
        <v>-94383308</v>
      </c>
      <c r="AK72" s="124">
        <f t="shared" si="17"/>
        <v>-109469</v>
      </c>
      <c r="AL72" s="124">
        <f t="shared" si="17"/>
        <v>-445208</v>
      </c>
      <c r="AM72" s="124">
        <f t="shared" si="17"/>
        <v>-507958</v>
      </c>
      <c r="AN72" s="124">
        <f t="shared" si="17"/>
        <v>565124</v>
      </c>
      <c r="AO72" s="124">
        <f t="shared" si="17"/>
        <v>-7938462</v>
      </c>
      <c r="AP72" s="124">
        <f t="shared" si="17"/>
        <v>1919493</v>
      </c>
      <c r="AQ72" s="124">
        <f t="shared" si="17"/>
        <v>-519021</v>
      </c>
      <c r="AR72" s="124">
        <f t="shared" si="17"/>
        <v>-7450</v>
      </c>
      <c r="AS72" s="124">
        <f t="shared" si="17"/>
        <v>1745963</v>
      </c>
      <c r="AT72" s="124">
        <f t="shared" si="17"/>
        <v>2169</v>
      </c>
      <c r="AU72" s="124">
        <f t="shared" si="17"/>
        <v>98953</v>
      </c>
      <c r="AV72" s="124">
        <f t="shared" si="17"/>
        <v>-5697164</v>
      </c>
      <c r="AW72" s="158">
        <f t="shared" si="17"/>
        <v>-92180401</v>
      </c>
      <c r="AX72" s="124">
        <f t="shared" si="17"/>
        <v>-4301</v>
      </c>
      <c r="AY72" s="158">
        <f t="shared" si="17"/>
        <v>-94489563</v>
      </c>
      <c r="AZ72" s="158">
        <f t="shared" si="17"/>
        <v>-95598955</v>
      </c>
      <c r="BA72" s="124">
        <f t="shared" si="17"/>
        <v>-153976</v>
      </c>
      <c r="BB72" s="124">
        <f t="shared" si="17"/>
        <v>-312620</v>
      </c>
      <c r="BC72" s="124">
        <f t="shared" si="17"/>
        <v>99655</v>
      </c>
      <c r="BD72" s="158">
        <f t="shared" si="17"/>
        <v>-10786506</v>
      </c>
      <c r="BE72" s="124">
        <f t="shared" si="17"/>
        <v>-7950071</v>
      </c>
      <c r="BF72" s="124">
        <f t="shared" si="17"/>
        <v>-309343</v>
      </c>
      <c r="BG72" s="124">
        <f t="shared" si="17"/>
        <v>6394</v>
      </c>
      <c r="BH72" s="124">
        <f t="shared" si="17"/>
        <v>5255</v>
      </c>
      <c r="BI72" s="124">
        <f t="shared" si="17"/>
        <v>-320992</v>
      </c>
      <c r="BJ72" s="124">
        <f t="shared" si="17"/>
        <v>-35005</v>
      </c>
      <c r="BK72" s="124">
        <f t="shared" si="17"/>
        <v>-11</v>
      </c>
      <c r="BL72" s="158">
        <f t="shared" si="17"/>
        <v>-76151078</v>
      </c>
      <c r="BM72" s="124">
        <f t="shared" si="17"/>
        <v>1109392</v>
      </c>
      <c r="BN72" s="124">
        <f t="shared" si="17"/>
        <v>-105470</v>
      </c>
      <c r="BO72" s="124">
        <f aca="true" t="shared" si="18" ref="BO72:DF72">BO70-BO66</f>
        <v>-5304</v>
      </c>
      <c r="BP72" s="124">
        <f t="shared" si="18"/>
        <v>1220166</v>
      </c>
      <c r="BQ72" s="124">
        <f t="shared" si="18"/>
        <v>-3152164</v>
      </c>
      <c r="BR72" s="124">
        <f t="shared" si="18"/>
        <v>-50792</v>
      </c>
      <c r="BS72" s="124">
        <f t="shared" si="18"/>
        <v>-3101372</v>
      </c>
      <c r="BT72" s="124">
        <f t="shared" si="18"/>
        <v>-2973837</v>
      </c>
      <c r="BU72" s="124">
        <f t="shared" si="18"/>
        <v>10766</v>
      </c>
      <c r="BV72" s="124">
        <f t="shared" si="18"/>
        <v>-138301</v>
      </c>
      <c r="BW72" s="124">
        <f t="shared" si="18"/>
        <v>100149</v>
      </c>
      <c r="BX72" s="158">
        <f t="shared" si="18"/>
        <v>-21614134</v>
      </c>
      <c r="BY72" s="158">
        <f t="shared" si="18"/>
        <v>-11172526</v>
      </c>
      <c r="BZ72" s="124">
        <f t="shared" si="18"/>
        <v>4269317</v>
      </c>
      <c r="CA72" s="158">
        <f t="shared" si="18"/>
        <v>-15441843</v>
      </c>
      <c r="CB72" s="124">
        <f t="shared" si="18"/>
        <v>27135</v>
      </c>
      <c r="CC72" s="124">
        <f t="shared" si="18"/>
        <v>-11569</v>
      </c>
      <c r="CD72" s="124">
        <f t="shared" si="18"/>
        <v>1956</v>
      </c>
      <c r="CE72" s="124">
        <f t="shared" si="18"/>
        <v>73</v>
      </c>
      <c r="CF72" s="124">
        <f t="shared" si="18"/>
        <v>811793</v>
      </c>
      <c r="CG72" s="124">
        <f t="shared" si="18"/>
        <v>349367</v>
      </c>
      <c r="CH72" s="124">
        <f t="shared" si="18"/>
        <v>382497</v>
      </c>
      <c r="CI72" s="124">
        <f t="shared" si="18"/>
        <v>-33130</v>
      </c>
      <c r="CJ72" s="124">
        <f t="shared" si="18"/>
        <v>-100000</v>
      </c>
      <c r="CK72" s="124">
        <f t="shared" si="18"/>
        <v>-1024485</v>
      </c>
      <c r="CL72" s="124">
        <f t="shared" si="18"/>
        <v>-38688</v>
      </c>
      <c r="CM72" s="124">
        <f t="shared" si="18"/>
        <v>0</v>
      </c>
      <c r="CN72" s="124">
        <f t="shared" si="18"/>
        <v>-985797</v>
      </c>
      <c r="CO72" s="124">
        <f t="shared" si="18"/>
        <v>-8246015</v>
      </c>
      <c r="CP72" s="124">
        <f t="shared" si="18"/>
        <v>143042</v>
      </c>
      <c r="CQ72" s="124">
        <f t="shared" si="18"/>
        <v>0</v>
      </c>
      <c r="CR72" s="124">
        <f t="shared" si="18"/>
        <v>2956242</v>
      </c>
      <c r="CS72" s="158">
        <f t="shared" si="18"/>
        <v>-244135935</v>
      </c>
      <c r="CT72" s="158">
        <f t="shared" si="18"/>
        <v>-237214994</v>
      </c>
      <c r="CU72" s="124">
        <f t="shared" si="18"/>
        <v>-6.631053407661966</v>
      </c>
      <c r="CV72" s="158">
        <f t="shared" si="18"/>
        <v>-130154337</v>
      </c>
      <c r="CW72" s="124">
        <f t="shared" si="18"/>
        <v>-2.365413052768652</v>
      </c>
      <c r="CX72" s="158">
        <f t="shared" si="18"/>
        <v>-107060657</v>
      </c>
      <c r="CY72" s="124">
        <f t="shared" si="18"/>
        <v>-4.265640354893314</v>
      </c>
      <c r="CZ72" s="124">
        <f t="shared" si="18"/>
        <v>-6920941</v>
      </c>
      <c r="DA72" s="124">
        <f t="shared" si="18"/>
        <v>6.631053407661966</v>
      </c>
      <c r="DB72" s="124">
        <f t="shared" si="18"/>
        <v>-2089524</v>
      </c>
      <c r="DC72" s="124">
        <f t="shared" si="18"/>
        <v>1.3068435932059304</v>
      </c>
      <c r="DD72" s="124">
        <f t="shared" si="18"/>
        <v>-4831417</v>
      </c>
      <c r="DE72" s="124">
        <f t="shared" si="18"/>
        <v>5.3242098144560295</v>
      </c>
      <c r="DF72" s="124">
        <f t="shared" si="18"/>
        <v>-244135935</v>
      </c>
    </row>
    <row r="73" spans="1:110" s="123" customFormat="1" ht="31.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23" t="s">
        <v>337</v>
      </c>
      <c r="W73" s="147"/>
      <c r="X73" s="147"/>
      <c r="Y73" s="147"/>
      <c r="Z73" s="148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23" t="s">
        <v>337</v>
      </c>
      <c r="AW73" s="147"/>
      <c r="AX73" s="147"/>
      <c r="AY73" s="148"/>
      <c r="AZ73" s="123">
        <f>AZ66/AY66</f>
        <v>0.9272902087666537</v>
      </c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23">
        <f>BM66/AY66</f>
        <v>0.07270979123334631</v>
      </c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23">
        <f>CR66/CO66</f>
        <v>0.421295210336259</v>
      </c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</row>
    <row r="74" spans="1:110" ht="13.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50"/>
      <c r="P74" s="150"/>
      <c r="Q74" s="150"/>
      <c r="R74" s="150"/>
      <c r="S74" s="150"/>
      <c r="T74" s="149"/>
      <c r="U74" s="149"/>
      <c r="V74" s="149"/>
      <c r="W74" s="149"/>
      <c r="X74" s="149"/>
      <c r="Y74" s="149"/>
      <c r="Z74" s="151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51"/>
      <c r="AZ74" s="152" t="s">
        <v>341</v>
      </c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52" t="s">
        <v>341</v>
      </c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52" t="s">
        <v>341</v>
      </c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</row>
    <row r="75" spans="1:110" ht="13.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51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51"/>
      <c r="AZ75" s="152" t="s">
        <v>342</v>
      </c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52" t="s">
        <v>342</v>
      </c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52" t="s">
        <v>342</v>
      </c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</row>
    <row r="76" spans="1:110" ht="13.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51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51"/>
      <c r="AZ76" s="15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</row>
    <row r="77" spans="1:110" ht="13.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51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1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</row>
    <row r="78" spans="1:110" ht="13.5">
      <c r="A78" s="152" t="s">
        <v>355</v>
      </c>
      <c r="B78" s="152" t="s">
        <v>344</v>
      </c>
      <c r="C78" s="152" t="s">
        <v>345</v>
      </c>
      <c r="D78" s="152" t="s">
        <v>346</v>
      </c>
      <c r="E78" s="152" t="s">
        <v>347</v>
      </c>
      <c r="F78" s="152" t="s">
        <v>348</v>
      </c>
      <c r="G78" s="152"/>
      <c r="H78" s="152" t="s">
        <v>349</v>
      </c>
      <c r="I78" s="152" t="s">
        <v>350</v>
      </c>
      <c r="J78" s="152" t="s">
        <v>351</v>
      </c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51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51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</row>
    <row r="79" spans="1:110" ht="13.5">
      <c r="A79" s="152"/>
      <c r="B79" s="154">
        <f>B66</f>
        <v>257591174</v>
      </c>
      <c r="C79" s="154">
        <f>S66</f>
        <v>266684440</v>
      </c>
      <c r="D79" s="154">
        <f>AJ66</f>
        <v>282284738</v>
      </c>
      <c r="E79" s="154">
        <f>CO66</f>
        <v>82014818</v>
      </c>
      <c r="F79" s="154">
        <f>CS66</f>
        <v>1564648815</v>
      </c>
      <c r="G79" s="155" t="s">
        <v>357</v>
      </c>
      <c r="H79" s="152">
        <v>134759739</v>
      </c>
      <c r="I79" s="152">
        <v>83877833</v>
      </c>
      <c r="J79" s="152">
        <v>218637572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51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1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</row>
    <row r="80" spans="1:110" ht="13.5">
      <c r="A80" s="152" t="s">
        <v>342</v>
      </c>
      <c r="B80" s="152">
        <f>B79/$F$79</f>
        <v>0.16463194266376</v>
      </c>
      <c r="C80" s="152">
        <f>C79/$F$79</f>
        <v>0.1704436404152455</v>
      </c>
      <c r="D80" s="152">
        <f>D79/$F$79</f>
        <v>0.18041411931788667</v>
      </c>
      <c r="E80" s="152">
        <f>E79/$F$79</f>
        <v>0.05241739693517104</v>
      </c>
      <c r="F80" s="149"/>
      <c r="G80" s="155" t="s">
        <v>358</v>
      </c>
      <c r="H80" s="152">
        <v>199575849</v>
      </c>
      <c r="I80" s="152">
        <v>114527371</v>
      </c>
      <c r="J80" s="152">
        <v>281708138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51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51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</row>
    <row r="81" spans="1:110" ht="13.5">
      <c r="A81" s="149"/>
      <c r="B81" s="149"/>
      <c r="C81" s="149"/>
      <c r="D81" s="149"/>
      <c r="E81" s="149"/>
      <c r="F81" s="149"/>
      <c r="G81" s="155" t="s">
        <v>356</v>
      </c>
      <c r="H81" s="152">
        <v>166779953</v>
      </c>
      <c r="I81" s="152">
        <v>100242523</v>
      </c>
      <c r="J81" s="152">
        <v>267022476</v>
      </c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51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1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</row>
    <row r="82" spans="7:10" ht="13.5">
      <c r="G82" s="156" t="s">
        <v>355</v>
      </c>
      <c r="H82" s="157">
        <f>S18</f>
        <v>163860552</v>
      </c>
      <c r="I82" s="157">
        <f>S65</f>
        <v>102823888</v>
      </c>
      <c r="J82" s="157">
        <f>S66</f>
        <v>266684440</v>
      </c>
    </row>
    <row r="83" ht="13.5">
      <c r="G83" s="156"/>
    </row>
  </sheetData>
  <sheetProtection/>
  <mergeCells count="4">
    <mergeCell ref="Q2:Q3"/>
    <mergeCell ref="AN2:AN3"/>
    <mergeCell ref="BU2:BV2"/>
    <mergeCell ref="CM3:CM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1"/>
  <headerFooter alignWithMargins="0">
    <oddHeader>&amp;L&amp;24　　第３表　歳入の状況</oddHeader>
    <oddFooter>&amp;C&amp;30&amp;P</oddFooter>
  </headerFooter>
  <colBreaks count="4" manualBreakCount="4">
    <brk id="60" min="1" max="65" man="1"/>
    <brk id="72" min="1" max="65" man="1"/>
    <brk id="84" min="1" max="65" man="1"/>
    <brk id="96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2018-02-28T11:47:29Z</cp:lastPrinted>
  <dcterms:created xsi:type="dcterms:W3CDTF">2002-01-15T08:54:38Z</dcterms:created>
  <dcterms:modified xsi:type="dcterms:W3CDTF">2018-11-29T01:51:52Z</dcterms:modified>
  <cp:category/>
  <cp:version/>
  <cp:contentType/>
  <cp:contentStatus/>
</cp:coreProperties>
</file>