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360" windowWidth="10245" windowHeight="8010" tabRatio="756" activeTab="1"/>
  </bookViews>
  <sheets>
    <sheet name="済　第３７表国保（事業会計）決算1" sheetId="1" r:id="rId1"/>
    <sheet name="済　第３７表国保（事業会計）決算2" sheetId="2" r:id="rId2"/>
  </sheets>
  <definedNames>
    <definedName name="_xlnm.Print_Area" localSheetId="0">'済　第３７表国保（事業会計）決算1'!$A$1:$K$66</definedName>
    <definedName name="_xlnm.Print_Area" localSheetId="1">'済　第３７表国保（事業会計）決算2'!$A$1:$BG$66</definedName>
    <definedName name="_xlnm.Print_Titles" localSheetId="0">'済　第３７表国保（事業会計）決算1'!$A:$A</definedName>
    <definedName name="_xlnm.Print_Titles" localSheetId="1">'済　第３７表国保（事業会計）決算2'!$A:$A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<sst xmlns="http://schemas.openxmlformats.org/spreadsheetml/2006/main" count="215" uniqueCount="149">
  <si>
    <t>市町村名</t>
  </si>
  <si>
    <t>歳入合計</t>
  </si>
  <si>
    <t>歳出合計</t>
  </si>
  <si>
    <t>歳入歳出差引額</t>
  </si>
  <si>
    <t>人件費</t>
  </si>
  <si>
    <t>参　　考</t>
  </si>
  <si>
    <t>C</t>
  </si>
  <si>
    <t>５県支出金</t>
  </si>
  <si>
    <t>7他会計繰入金</t>
  </si>
  <si>
    <t>８基金繰入金</t>
  </si>
  <si>
    <t>９繰越金</t>
  </si>
  <si>
    <t>１０その他の収入</t>
  </si>
  <si>
    <t>E</t>
  </si>
  <si>
    <t>１総務費</t>
  </si>
  <si>
    <t>２保険給付費</t>
  </si>
  <si>
    <t>C-E</t>
  </si>
  <si>
    <t>被保険者数（人）</t>
  </si>
  <si>
    <t>（１）一般管理費</t>
  </si>
  <si>
    <t>（２）賦課徴収費</t>
  </si>
  <si>
    <t>（１）療養諸費等</t>
  </si>
  <si>
    <t>（１）元利償還金</t>
  </si>
  <si>
    <t>F</t>
  </si>
  <si>
    <t>療養諸費等 G</t>
  </si>
  <si>
    <t>その他の経費 H</t>
  </si>
  <si>
    <t>計 　I</t>
  </si>
  <si>
    <t>精算還付額  L</t>
  </si>
  <si>
    <t>K-L    M</t>
  </si>
  <si>
    <t>精算交付額  O</t>
  </si>
  <si>
    <t>O-P    Q</t>
  </si>
  <si>
    <t>S+M+Q    R</t>
  </si>
  <si>
    <t>F-I+J+N    S</t>
  </si>
  <si>
    <t>R-A-B+D    T</t>
  </si>
  <si>
    <t>S-A-B+D    U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</si>
  <si>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</si>
  <si>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</si>
  <si>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</si>
  <si>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</si>
  <si>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</si>
  <si>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</si>
  <si>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</si>
  <si>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</si>
  <si>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</si>
  <si>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</si>
  <si>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</si>
  <si>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</si>
  <si>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</si>
  <si>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</si>
  <si>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</si>
  <si>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</si>
  <si>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</si>
  <si>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</si>
  <si>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</si>
  <si>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</si>
  <si>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</si>
  <si>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</si>
  <si>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</si>
  <si>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</si>
  <si>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</si>
  <si>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</si>
  <si>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</si>
  <si>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</si>
  <si>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</si>
  <si>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</si>
  <si>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</si>
  <si>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</si>
  <si>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</si>
  <si>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</si>
  <si>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</si>
  <si>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</si>
  <si>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</si>
  <si>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</si>
  <si>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</si>
  <si>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</si>
  <si>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</si>
  <si>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</si>
  <si>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</si>
  <si>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</si>
  <si>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</si>
  <si>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</si>
  <si>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</si>
  <si>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</si>
  <si>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</si>
  <si>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</si>
  <si>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</si>
  <si>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</si>
  <si>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</si>
  <si>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</si>
  <si>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精算交付額  K</t>
  </si>
  <si>
    <t>田村市</t>
  </si>
  <si>
    <t>飯舘村</t>
  </si>
  <si>
    <t>市計</t>
  </si>
  <si>
    <t>（１）財源補てん的なもの     A</t>
  </si>
  <si>
    <t>（１）財源補てん的なもの     D</t>
  </si>
  <si>
    <t xml:space="preserve"> （２）保険基盤安
      定制度に係
      るもの</t>
  </si>
  <si>
    <t>６共同事業
交付金</t>
  </si>
  <si>
    <t xml:space="preserve">  （２）財政調整
       交付金</t>
  </si>
  <si>
    <t xml:space="preserve">  （３）その他の
        補助金</t>
  </si>
  <si>
    <t xml:space="preserve">  （１）共同事業
        医療費
        拠出金</t>
  </si>
  <si>
    <t xml:space="preserve">  （２）共同事業
        事務費
        拠出金</t>
  </si>
  <si>
    <t>収     支</t>
  </si>
  <si>
    <t>収支</t>
  </si>
  <si>
    <t>繰越又は支払繰延等</t>
  </si>
  <si>
    <t>Gに対する療養
給付費等国庫
負担金        J</t>
  </si>
  <si>
    <t>療養給付費等負担金及び事務費精算額</t>
  </si>
  <si>
    <t>Gに対する療養給付費交付金    N</t>
  </si>
  <si>
    <t>療養給付費交付金精算額</t>
  </si>
  <si>
    <t>実質収支額</t>
  </si>
  <si>
    <t>再差引収支額</t>
  </si>
  <si>
    <t>（一般職員及び臨時職員）</t>
  </si>
  <si>
    <t>職員数</t>
  </si>
  <si>
    <t>（２）その他の
もの</t>
  </si>
  <si>
    <t xml:space="preserve">     （３）連合会
          負担金</t>
  </si>
  <si>
    <t>（４）その他の
    総務費</t>
  </si>
  <si>
    <t>（２）その他の
   給付費</t>
  </si>
  <si>
    <t xml:space="preserve">  （３）診療報酬
       審査支払
       手数料</t>
  </si>
  <si>
    <t>（２）その他の
もの</t>
  </si>
  <si>
    <t>精算還付額　P</t>
  </si>
  <si>
    <t>南相馬市</t>
  </si>
  <si>
    <t>伊達市</t>
  </si>
  <si>
    <t>南会津町</t>
  </si>
  <si>
    <t>会津美里町</t>
  </si>
  <si>
    <t>本宮市</t>
  </si>
  <si>
    <t>２国庫支出金</t>
  </si>
  <si>
    <t>　１保険税</t>
  </si>
  <si>
    <t>　３療養給付費</t>
  </si>
  <si>
    <t>　４前期高齢者</t>
  </si>
  <si>
    <t>　　交付金</t>
  </si>
  <si>
    <t>　　交付金</t>
  </si>
  <si>
    <t>賃金</t>
  </si>
  <si>
    <t>歳入の内訳</t>
  </si>
  <si>
    <t>歳出の内訳</t>
  </si>
  <si>
    <t xml:space="preserve"> （１）療養給付費
　　　等負担金</t>
  </si>
  <si>
    <t>（１）財源補塡的なもの     B</t>
  </si>
  <si>
    <t>　３後期高齢者
　　支援金等</t>
  </si>
  <si>
    <t>　４前期高齢者
　　納付金等</t>
  </si>
  <si>
    <t xml:space="preserve">  ５介護給付費
     納付金</t>
  </si>
  <si>
    <t xml:space="preserve">  ６共同事業拠出金</t>
  </si>
  <si>
    <t>７保健事業費</t>
  </si>
  <si>
    <t>　 ８繰出金</t>
  </si>
  <si>
    <t>９基金積立金</t>
  </si>
  <si>
    <t>　１０公債費</t>
  </si>
  <si>
    <t xml:space="preserve"> １１前年度繰上
     充用金</t>
  </si>
  <si>
    <t>１２その他の支出</t>
  </si>
  <si>
    <t xml:space="preserve">  （３）その他
        共同事業
        拠出金</t>
  </si>
  <si>
    <t xml:space="preserve">  （２）一時借入
　　　金利子</t>
  </si>
  <si>
    <t>（３）その他の
もの</t>
  </si>
  <si>
    <t xml:space="preserve">H28.4.1現在     </t>
  </si>
  <si>
    <t>H28.3.31現在
加入世帯数
（世帯）</t>
  </si>
  <si>
    <t>H28.3.31現在
基金現在高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</si>
</sst>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4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5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0" fillId="0" borderId="0" xfId="0" applyFill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Continuous" vertical="center" wrapText="1"/>
    </xf>
    <xf numFmtId="3" fontId="7" fillId="0" borderId="14" xfId="0" applyNumberFormat="1" applyFont="1" applyBorder="1" applyAlignment="1">
      <alignment horizontal="centerContinuous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Continuous" vertical="center"/>
    </xf>
    <xf numFmtId="3" fontId="7" fillId="0" borderId="14" xfId="0" applyNumberFormat="1" applyFont="1" applyBorder="1" applyAlignment="1">
      <alignment horizontal="centerContinuous" vertical="center"/>
    </xf>
    <xf numFmtId="3" fontId="7" fillId="0" borderId="17" xfId="0" applyNumberFormat="1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centerContinuous" vertical="center"/>
    </xf>
    <xf numFmtId="3" fontId="7" fillId="0" borderId="17" xfId="0" applyNumberFormat="1" applyFont="1" applyBorder="1" applyAlignment="1">
      <alignment horizontal="centerContinuous" vertical="center" wrapText="1"/>
    </xf>
    <xf numFmtId="3" fontId="7" fillId="0" borderId="10" xfId="0" applyFont="1" applyBorder="1" applyAlignment="1">
      <alignment horizontal="center" vertical="center" wrapText="1"/>
    </xf>
    <xf numFmtId="3" fontId="7" fillId="0" borderId="19" xfId="0" applyFont="1" applyBorder="1" applyAlignment="1">
      <alignment horizontal="center" vertical="center" wrapText="1"/>
    </xf>
    <xf numFmtId="3" fontId="7" fillId="0" borderId="20" xfId="0" applyFont="1" applyBorder="1" applyAlignment="1">
      <alignment horizontal="center" vertical="center" wrapText="1"/>
    </xf>
    <xf numFmtId="3" fontId="7" fillId="0" borderId="21" xfId="0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Continuous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centerContinuous" vertical="center" wrapText="1"/>
    </xf>
    <xf numFmtId="3" fontId="7" fillId="0" borderId="11" xfId="0" applyNumberFormat="1" applyFont="1" applyBorder="1" applyAlignment="1">
      <alignment horizontal="centerContinuous" vertical="center" wrapText="1"/>
    </xf>
    <xf numFmtId="3" fontId="7" fillId="0" borderId="22" xfId="0" applyNumberFormat="1" applyFont="1" applyBorder="1" applyAlignment="1">
      <alignment horizontal="centerContinuous" vertical="center"/>
    </xf>
    <xf numFmtId="3" fontId="7" fillId="0" borderId="23" xfId="0" applyNumberFormat="1" applyFont="1" applyBorder="1" applyAlignment="1">
      <alignment horizontal="center" vertical="center"/>
    </xf>
    <xf numFmtId="3" fontId="4" fillId="0" borderId="0" xfId="0" applyFont="1" applyBorder="1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5" fillId="0" borderId="14" xfId="0" applyFont="1" applyBorder="1" applyAlignment="1">
      <alignment/>
    </xf>
    <xf numFmtId="3" fontId="5" fillId="0" borderId="14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0" xfId="0" applyNumberFormat="1" applyAlignment="1">
      <alignment/>
    </xf>
    <xf numFmtId="3" fontId="7" fillId="0" borderId="24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wrapText="1"/>
    </xf>
    <xf numFmtId="3" fontId="5" fillId="0" borderId="26" xfId="0" applyFont="1" applyBorder="1" applyAlignment="1">
      <alignment/>
    </xf>
    <xf numFmtId="3" fontId="0" fillId="0" borderId="26" xfId="0" applyBorder="1" applyAlignment="1">
      <alignment/>
    </xf>
    <xf numFmtId="3" fontId="5" fillId="0" borderId="0" xfId="0" applyFont="1" applyBorder="1" applyAlignment="1">
      <alignment/>
    </xf>
    <xf numFmtId="3" fontId="7" fillId="0" borderId="18" xfId="0" applyNumberFormat="1" applyFont="1" applyBorder="1" applyAlignment="1">
      <alignment horizontal="centerContinuous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9" xfId="0" applyFont="1" applyFill="1" applyBorder="1" applyAlignment="1">
      <alignment horizontal="center" vertical="center" wrapText="1"/>
    </xf>
    <xf numFmtId="3" fontId="4" fillId="0" borderId="10" xfId="0" applyFont="1" applyFill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Continuous" vertical="center" wrapText="1"/>
    </xf>
    <xf numFmtId="3" fontId="7" fillId="0" borderId="35" xfId="0" applyNumberFormat="1" applyFont="1" applyBorder="1" applyAlignment="1">
      <alignment horizontal="centerContinuous" vertical="center" wrapText="1"/>
    </xf>
    <xf numFmtId="3" fontId="7" fillId="0" borderId="36" xfId="0" applyNumberFormat="1" applyFont="1" applyBorder="1" applyAlignment="1">
      <alignment horizontal="centerContinuous" vertical="center" wrapText="1"/>
    </xf>
    <xf numFmtId="3" fontId="7" fillId="0" borderId="35" xfId="0" applyNumberFormat="1" applyFont="1" applyBorder="1" applyAlignment="1">
      <alignment horizontal="centerContinuous" vertical="center"/>
    </xf>
    <xf numFmtId="3" fontId="44" fillId="0" borderId="0" xfId="0" applyFont="1" applyBorder="1" applyAlignment="1">
      <alignment/>
    </xf>
    <xf numFmtId="3" fontId="44" fillId="0" borderId="26" xfId="0" applyFont="1" applyBorder="1" applyAlignment="1">
      <alignment/>
    </xf>
    <xf numFmtId="3" fontId="4" fillId="0" borderId="0" xfId="0" applyFont="1" applyFill="1" applyAlignment="1">
      <alignment/>
    </xf>
    <xf numFmtId="3" fontId="7" fillId="0" borderId="12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horizontal="centerContinuous" vertical="center" wrapText="1"/>
    </xf>
    <xf numFmtId="3" fontId="7" fillId="0" borderId="37" xfId="0" applyNumberFormat="1" applyFont="1" applyBorder="1" applyAlignment="1">
      <alignment horizontal="center" vertical="center" shrinkToFit="1"/>
    </xf>
    <xf numFmtId="3" fontId="5" fillId="0" borderId="38" xfId="0" applyNumberFormat="1" applyFont="1" applyFill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 shrinkToFit="1"/>
    </xf>
    <xf numFmtId="176" fontId="5" fillId="0" borderId="12" xfId="0" applyNumberFormat="1" applyFont="1" applyBorder="1" applyAlignment="1">
      <alignment vertical="center" shrinkToFit="1"/>
    </xf>
    <xf numFmtId="176" fontId="5" fillId="0" borderId="39" xfId="0" applyNumberFormat="1" applyFont="1" applyBorder="1" applyAlignment="1">
      <alignment vertical="center" shrinkToFit="1"/>
    </xf>
    <xf numFmtId="176" fontId="5" fillId="0" borderId="27" xfId="0" applyNumberFormat="1" applyFont="1" applyFill="1" applyBorder="1" applyAlignment="1">
      <alignment vertical="center" shrinkToFit="1"/>
    </xf>
    <xf numFmtId="176" fontId="5" fillId="0" borderId="40" xfId="0" applyNumberFormat="1" applyFont="1" applyBorder="1" applyAlignment="1">
      <alignment vertical="center" shrinkToFit="1"/>
    </xf>
    <xf numFmtId="176" fontId="5" fillId="0" borderId="41" xfId="0" applyNumberFormat="1" applyFont="1" applyFill="1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176" fontId="5" fillId="0" borderId="24" xfId="0" applyNumberFormat="1" applyFont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7" xfId="0" applyNumberFormat="1" applyFont="1" applyFill="1" applyBorder="1" applyAlignment="1">
      <alignment vertical="center" shrinkToFit="1"/>
    </xf>
    <xf numFmtId="176" fontId="5" fillId="0" borderId="42" xfId="0" applyNumberFormat="1" applyFont="1" applyBorder="1" applyAlignment="1">
      <alignment vertical="center" shrinkToFit="1"/>
    </xf>
    <xf numFmtId="176" fontId="5" fillId="0" borderId="42" xfId="0" applyNumberFormat="1" applyFont="1" applyFill="1" applyBorder="1" applyAlignment="1">
      <alignment vertical="center" shrinkToFit="1"/>
    </xf>
    <xf numFmtId="176" fontId="5" fillId="0" borderId="43" xfId="0" applyNumberFormat="1" applyFont="1" applyFill="1" applyBorder="1" applyAlignment="1">
      <alignment vertical="center" shrinkToFit="1"/>
    </xf>
    <xf numFmtId="176" fontId="5" fillId="0" borderId="44" xfId="0" applyNumberFormat="1" applyFont="1" applyFill="1" applyBorder="1" applyAlignment="1">
      <alignment vertical="center" shrinkToFi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12" xfId="0" applyFont="1" applyBorder="1" applyAlignment="1">
      <alignment vertical="center" wrapText="1"/>
    </xf>
    <xf numFmtId="3" fontId="7" fillId="0" borderId="19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5" fillId="0" borderId="27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U72"/>
  <sheetViews>
    <sheetView showOutlineSymbols="0" zoomScale="55" zoomScaleNormal="55" zoomScaleSheetLayoutView="5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" sqref="L1:BQ16384"/>
    </sheetView>
  </sheetViews>
  <sheetFormatPr defaultColWidth="24.75390625" defaultRowHeight="14.25"/>
  <cols>
    <col min="1" max="1" width="20.625" style="0" customWidth="1"/>
    <col min="2" max="2" width="19.75390625" style="0" customWidth="1"/>
    <col min="3" max="3" width="19.75390625" style="6" customWidth="1"/>
    <col min="4" max="11" width="19.75390625" style="0" customWidth="1"/>
  </cols>
  <sheetData>
    <row r="1" spans="1:151" s="6" customFormat="1" ht="33" customHeight="1">
      <c r="A1" s="54" t="s">
        <v>0</v>
      </c>
      <c r="B1" s="55" t="s">
        <v>1</v>
      </c>
      <c r="C1" s="44"/>
      <c r="D1" s="44"/>
      <c r="E1" s="44"/>
      <c r="F1" s="44"/>
      <c r="G1" s="44"/>
      <c r="H1" s="44"/>
      <c r="I1" s="44"/>
      <c r="J1" s="56"/>
      <c r="K1" s="57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</row>
    <row r="2" spans="1:151" s="6" customFormat="1" ht="30" customHeight="1">
      <c r="A2" s="58"/>
      <c r="B2" s="59" t="s">
        <v>6</v>
      </c>
      <c r="C2" s="45" t="s">
        <v>123</v>
      </c>
      <c r="D2" s="55" t="s">
        <v>122</v>
      </c>
      <c r="E2" s="44"/>
      <c r="F2" s="44"/>
      <c r="G2" s="44"/>
      <c r="H2" s="47" t="s">
        <v>124</v>
      </c>
      <c r="I2" s="45" t="s">
        <v>125</v>
      </c>
      <c r="J2" s="55" t="s">
        <v>7</v>
      </c>
      <c r="K2" s="60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</row>
    <row r="3" spans="1:151" s="6" customFormat="1" ht="24" customHeight="1">
      <c r="A3" s="58"/>
      <c r="B3" s="46"/>
      <c r="C3" s="46"/>
      <c r="D3" s="46"/>
      <c r="E3" s="107" t="s">
        <v>131</v>
      </c>
      <c r="F3" s="105" t="s">
        <v>95</v>
      </c>
      <c r="G3" s="105" t="s">
        <v>96</v>
      </c>
      <c r="H3" s="61" t="s">
        <v>126</v>
      </c>
      <c r="I3" s="62" t="s">
        <v>127</v>
      </c>
      <c r="J3" s="63"/>
      <c r="K3" s="109" t="s">
        <v>91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</row>
    <row r="4" spans="1:151" s="6" customFormat="1" ht="34.5" customHeight="1">
      <c r="A4" s="64"/>
      <c r="B4" s="46"/>
      <c r="C4" s="46"/>
      <c r="D4" s="46"/>
      <c r="E4" s="108"/>
      <c r="F4" s="106"/>
      <c r="G4" s="106"/>
      <c r="H4" s="46"/>
      <c r="I4" s="46"/>
      <c r="J4" s="63"/>
      <c r="K4" s="110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</row>
    <row r="5" spans="1:151" ht="32.25" customHeight="1">
      <c r="A5" s="48" t="s">
        <v>33</v>
      </c>
      <c r="B5" s="88">
        <v>31353166</v>
      </c>
      <c r="C5" s="88">
        <v>5804830</v>
      </c>
      <c r="D5" s="88">
        <v>6682337</v>
      </c>
      <c r="E5" s="88">
        <v>4490538</v>
      </c>
      <c r="F5" s="88">
        <v>1993058</v>
      </c>
      <c r="G5" s="88">
        <v>198741</v>
      </c>
      <c r="H5" s="88">
        <v>803593</v>
      </c>
      <c r="I5" s="88">
        <v>6302355</v>
      </c>
      <c r="J5" s="88">
        <v>1502224</v>
      </c>
      <c r="K5" s="88">
        <v>138625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</row>
    <row r="6" spans="1:151" ht="32.25" customHeight="1">
      <c r="A6" s="49" t="s">
        <v>34</v>
      </c>
      <c r="B6" s="89">
        <v>14805925</v>
      </c>
      <c r="C6" s="89">
        <v>2478945</v>
      </c>
      <c r="D6" s="89">
        <v>3442633</v>
      </c>
      <c r="E6" s="89">
        <v>2259293</v>
      </c>
      <c r="F6" s="89">
        <v>1078185</v>
      </c>
      <c r="G6" s="89">
        <v>105155</v>
      </c>
      <c r="H6" s="89">
        <v>491426</v>
      </c>
      <c r="I6" s="89">
        <v>2777386</v>
      </c>
      <c r="J6" s="89">
        <v>669834</v>
      </c>
      <c r="K6" s="89"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</row>
    <row r="7" spans="1:151" ht="32.25" customHeight="1">
      <c r="A7" s="49" t="s">
        <v>35</v>
      </c>
      <c r="B7" s="89">
        <v>37717840</v>
      </c>
      <c r="C7" s="89">
        <v>6764278</v>
      </c>
      <c r="D7" s="89">
        <v>8446732</v>
      </c>
      <c r="E7" s="89">
        <v>5602240</v>
      </c>
      <c r="F7" s="89">
        <v>2551089</v>
      </c>
      <c r="G7" s="89">
        <v>293403</v>
      </c>
      <c r="H7" s="89">
        <v>1113810</v>
      </c>
      <c r="I7" s="89">
        <v>6976338</v>
      </c>
      <c r="J7" s="89">
        <v>1856792</v>
      </c>
      <c r="K7" s="89">
        <v>299423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</row>
    <row r="8" spans="1:151" ht="32.25" customHeight="1">
      <c r="A8" s="49" t="s">
        <v>36</v>
      </c>
      <c r="B8" s="89">
        <v>41785926</v>
      </c>
      <c r="C8" s="89">
        <v>7109431</v>
      </c>
      <c r="D8" s="89">
        <v>8811253</v>
      </c>
      <c r="E8" s="89">
        <v>6000684</v>
      </c>
      <c r="F8" s="89">
        <v>2514676</v>
      </c>
      <c r="G8" s="89">
        <v>295893</v>
      </c>
      <c r="H8" s="89">
        <v>669917</v>
      </c>
      <c r="I8" s="89">
        <v>8012308</v>
      </c>
      <c r="J8" s="89">
        <v>1744752</v>
      </c>
      <c r="K8" s="89">
        <v>265981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</row>
    <row r="9" spans="1:151" ht="32.25" customHeight="1">
      <c r="A9" s="49" t="s">
        <v>37</v>
      </c>
      <c r="B9" s="89">
        <v>7724872</v>
      </c>
      <c r="C9" s="89">
        <v>1294506</v>
      </c>
      <c r="D9" s="89">
        <v>1703806</v>
      </c>
      <c r="E9" s="89">
        <v>1126077</v>
      </c>
      <c r="F9" s="89">
        <v>525641</v>
      </c>
      <c r="G9" s="89">
        <v>52088</v>
      </c>
      <c r="H9" s="89">
        <v>197860</v>
      </c>
      <c r="I9" s="89">
        <v>1308256</v>
      </c>
      <c r="J9" s="89">
        <v>375624</v>
      </c>
      <c r="K9" s="89">
        <v>43284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</row>
    <row r="10" spans="1:151" ht="32.25" customHeight="1">
      <c r="A10" s="48" t="s">
        <v>38</v>
      </c>
      <c r="B10" s="88">
        <v>9736633</v>
      </c>
      <c r="C10" s="88">
        <v>1781599</v>
      </c>
      <c r="D10" s="88">
        <v>2293301</v>
      </c>
      <c r="E10" s="88">
        <v>1506375</v>
      </c>
      <c r="F10" s="88">
        <v>710166</v>
      </c>
      <c r="G10" s="88">
        <v>76760</v>
      </c>
      <c r="H10" s="88">
        <v>241224</v>
      </c>
      <c r="I10" s="88">
        <v>1535853</v>
      </c>
      <c r="J10" s="88">
        <v>466470</v>
      </c>
      <c r="K10" s="88"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</row>
    <row r="11" spans="1:151" ht="32.25" customHeight="1">
      <c r="A11" s="49" t="s">
        <v>39</v>
      </c>
      <c r="B11" s="89">
        <v>7263323</v>
      </c>
      <c r="C11" s="89">
        <v>1050150</v>
      </c>
      <c r="D11" s="89">
        <v>1702715</v>
      </c>
      <c r="E11" s="89">
        <v>1027246</v>
      </c>
      <c r="F11" s="89">
        <v>629659</v>
      </c>
      <c r="G11" s="89">
        <v>45810</v>
      </c>
      <c r="H11" s="89">
        <v>292680</v>
      </c>
      <c r="I11" s="89">
        <v>1218859</v>
      </c>
      <c r="J11" s="89">
        <v>309182</v>
      </c>
      <c r="K11" s="89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</row>
    <row r="12" spans="1:151" ht="32.25" customHeight="1">
      <c r="A12" s="49" t="s">
        <v>40</v>
      </c>
      <c r="B12" s="89">
        <v>4718708</v>
      </c>
      <c r="C12" s="89">
        <v>923710</v>
      </c>
      <c r="D12" s="89">
        <v>1098754</v>
      </c>
      <c r="E12" s="89">
        <v>677353</v>
      </c>
      <c r="F12" s="89">
        <v>374370</v>
      </c>
      <c r="G12" s="89">
        <v>47031</v>
      </c>
      <c r="H12" s="89">
        <v>89362</v>
      </c>
      <c r="I12" s="89">
        <v>827224</v>
      </c>
      <c r="J12" s="89">
        <v>266045</v>
      </c>
      <c r="K12" s="89">
        <v>1332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</row>
    <row r="13" spans="1:151" ht="32.25" customHeight="1">
      <c r="A13" s="49" t="s">
        <v>41</v>
      </c>
      <c r="B13" s="89">
        <v>7173609</v>
      </c>
      <c r="C13" s="89">
        <v>1330231</v>
      </c>
      <c r="D13" s="89">
        <v>1538088</v>
      </c>
      <c r="E13" s="89">
        <v>1035019</v>
      </c>
      <c r="F13" s="89">
        <v>448594</v>
      </c>
      <c r="G13" s="89">
        <v>54475</v>
      </c>
      <c r="H13" s="89">
        <v>273419</v>
      </c>
      <c r="I13" s="89">
        <v>1367122</v>
      </c>
      <c r="J13" s="89">
        <v>326445</v>
      </c>
      <c r="K13" s="89">
        <v>57105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</row>
    <row r="14" spans="1:151" ht="32.25" customHeight="1">
      <c r="A14" s="51" t="s">
        <v>88</v>
      </c>
      <c r="B14" s="90">
        <v>5154233</v>
      </c>
      <c r="C14" s="90">
        <v>910095</v>
      </c>
      <c r="D14" s="90">
        <v>1322985</v>
      </c>
      <c r="E14" s="90">
        <v>776394</v>
      </c>
      <c r="F14" s="90">
        <v>398269</v>
      </c>
      <c r="G14" s="90">
        <v>148322</v>
      </c>
      <c r="H14" s="90">
        <v>186395</v>
      </c>
      <c r="I14" s="90">
        <v>742071</v>
      </c>
      <c r="J14" s="90">
        <v>329460</v>
      </c>
      <c r="K14" s="90">
        <v>28995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</row>
    <row r="15" spans="1:151" ht="32.25" customHeight="1">
      <c r="A15" s="49" t="s">
        <v>117</v>
      </c>
      <c r="B15" s="89">
        <v>13175197</v>
      </c>
      <c r="C15" s="89">
        <v>490513</v>
      </c>
      <c r="D15" s="89">
        <v>5432090</v>
      </c>
      <c r="E15" s="89">
        <v>1588566</v>
      </c>
      <c r="F15" s="89">
        <v>2336225</v>
      </c>
      <c r="G15" s="89">
        <v>1507299</v>
      </c>
      <c r="H15" s="89">
        <v>357576</v>
      </c>
      <c r="I15" s="89">
        <v>1805163</v>
      </c>
      <c r="J15" s="89">
        <v>438511</v>
      </c>
      <c r="K15" s="89">
        <v>50540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</row>
    <row r="16" spans="1:151" ht="32.25" customHeight="1">
      <c r="A16" s="49" t="s">
        <v>118</v>
      </c>
      <c r="B16" s="89">
        <v>8715581</v>
      </c>
      <c r="C16" s="89">
        <v>1647989</v>
      </c>
      <c r="D16" s="89">
        <v>1807262</v>
      </c>
      <c r="E16" s="89">
        <v>1250042</v>
      </c>
      <c r="F16" s="89">
        <v>492295</v>
      </c>
      <c r="G16" s="89">
        <v>64925</v>
      </c>
      <c r="H16" s="89">
        <v>223310</v>
      </c>
      <c r="I16" s="89">
        <v>1654976</v>
      </c>
      <c r="J16" s="89">
        <v>388703</v>
      </c>
      <c r="K16" s="89">
        <v>44365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</row>
    <row r="17" spans="1:151" ht="32.25" customHeight="1" thickBot="1">
      <c r="A17" s="49" t="s">
        <v>121</v>
      </c>
      <c r="B17" s="89">
        <v>3823257</v>
      </c>
      <c r="C17" s="89">
        <v>617263</v>
      </c>
      <c r="D17" s="89">
        <v>861333</v>
      </c>
      <c r="E17" s="89">
        <v>560626</v>
      </c>
      <c r="F17" s="89">
        <v>273669</v>
      </c>
      <c r="G17" s="89">
        <v>27038</v>
      </c>
      <c r="H17" s="89">
        <v>115179</v>
      </c>
      <c r="I17" s="89">
        <v>629653</v>
      </c>
      <c r="J17" s="89">
        <v>173353</v>
      </c>
      <c r="K17" s="89"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</row>
    <row r="18" spans="1:151" ht="32.25" customHeight="1" thickBot="1" thickTop="1">
      <c r="A18" s="87" t="s">
        <v>90</v>
      </c>
      <c r="B18" s="91">
        <f>SUM(B5:B17)</f>
        <v>193148270</v>
      </c>
      <c r="C18" s="91">
        <f>SUM(C5:C17)</f>
        <v>32203540</v>
      </c>
      <c r="D18" s="91">
        <f>SUM(D5:D17)</f>
        <v>45143289</v>
      </c>
      <c r="E18" s="91">
        <f aca="true" t="shared" si="0" ref="E18:K18">SUM(E5:E17)</f>
        <v>27900453</v>
      </c>
      <c r="F18" s="91">
        <f>SUM(F5:F17)</f>
        <v>14325896</v>
      </c>
      <c r="G18" s="91">
        <f t="shared" si="0"/>
        <v>2916940</v>
      </c>
      <c r="H18" s="91">
        <f t="shared" si="0"/>
        <v>5055751</v>
      </c>
      <c r="I18" s="91">
        <f t="shared" si="0"/>
        <v>35157564</v>
      </c>
      <c r="J18" s="91">
        <f t="shared" si="0"/>
        <v>8847395</v>
      </c>
      <c r="K18" s="91">
        <f t="shared" si="0"/>
        <v>929650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</row>
    <row r="19" spans="1:151" ht="32.25" customHeight="1" thickTop="1">
      <c r="A19" s="49" t="s">
        <v>42</v>
      </c>
      <c r="B19" s="89">
        <v>1596168</v>
      </c>
      <c r="C19" s="89">
        <v>281425</v>
      </c>
      <c r="D19" s="89">
        <v>347590</v>
      </c>
      <c r="E19" s="89">
        <v>253859</v>
      </c>
      <c r="F19" s="89">
        <v>83075</v>
      </c>
      <c r="G19" s="89">
        <v>10656</v>
      </c>
      <c r="H19" s="89">
        <v>31655</v>
      </c>
      <c r="I19" s="89">
        <v>243685</v>
      </c>
      <c r="J19" s="89">
        <v>76854</v>
      </c>
      <c r="K19" s="89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</row>
    <row r="20" spans="1:151" ht="32.25" customHeight="1">
      <c r="A20" s="49" t="s">
        <v>43</v>
      </c>
      <c r="B20" s="89">
        <v>1394118</v>
      </c>
      <c r="C20" s="89">
        <v>257763</v>
      </c>
      <c r="D20" s="89">
        <v>256951</v>
      </c>
      <c r="E20" s="89">
        <v>177959</v>
      </c>
      <c r="F20" s="89">
        <v>69812</v>
      </c>
      <c r="G20" s="89">
        <v>9180</v>
      </c>
      <c r="H20" s="89">
        <v>16168</v>
      </c>
      <c r="I20" s="89">
        <v>310377</v>
      </c>
      <c r="J20" s="89">
        <v>88035</v>
      </c>
      <c r="K20" s="89">
        <v>80384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</row>
    <row r="21" spans="1:151" ht="32.25" customHeight="1">
      <c r="A21" s="49" t="s">
        <v>44</v>
      </c>
      <c r="B21" s="89">
        <v>1975732</v>
      </c>
      <c r="C21" s="89">
        <v>299005</v>
      </c>
      <c r="D21" s="89">
        <v>504833</v>
      </c>
      <c r="E21" s="89">
        <v>280358</v>
      </c>
      <c r="F21" s="89">
        <v>171370</v>
      </c>
      <c r="G21" s="89">
        <v>53105</v>
      </c>
      <c r="H21" s="89">
        <v>84425</v>
      </c>
      <c r="I21" s="89">
        <v>380635</v>
      </c>
      <c r="J21" s="89">
        <v>81124</v>
      </c>
      <c r="K21" s="89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</row>
    <row r="22" spans="1:151" ht="32.25" customHeight="1">
      <c r="A22" s="49" t="s">
        <v>45</v>
      </c>
      <c r="B22" s="89">
        <v>1088467</v>
      </c>
      <c r="C22" s="89">
        <v>174985</v>
      </c>
      <c r="D22" s="89">
        <v>187484</v>
      </c>
      <c r="E22" s="89">
        <v>151542</v>
      </c>
      <c r="F22" s="89">
        <v>28841</v>
      </c>
      <c r="G22" s="89">
        <v>7101</v>
      </c>
      <c r="H22" s="89">
        <v>34496</v>
      </c>
      <c r="I22" s="89">
        <v>220068</v>
      </c>
      <c r="J22" s="89">
        <v>47593</v>
      </c>
      <c r="K22" s="89">
        <v>5580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</row>
    <row r="23" spans="1:151" ht="32.25" customHeight="1">
      <c r="A23" s="49" t="s">
        <v>46</v>
      </c>
      <c r="B23" s="89">
        <v>1717746</v>
      </c>
      <c r="C23" s="89">
        <v>332115</v>
      </c>
      <c r="D23" s="89">
        <v>407345</v>
      </c>
      <c r="E23" s="89">
        <v>268202</v>
      </c>
      <c r="F23" s="89">
        <v>91243</v>
      </c>
      <c r="G23" s="89">
        <v>47900</v>
      </c>
      <c r="H23" s="89">
        <v>23843</v>
      </c>
      <c r="I23" s="89">
        <v>241389</v>
      </c>
      <c r="J23" s="89">
        <v>85800</v>
      </c>
      <c r="K23" s="89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</row>
    <row r="24" spans="1:151" ht="32.25" customHeight="1">
      <c r="A24" s="48" t="s">
        <v>47</v>
      </c>
      <c r="B24" s="88">
        <v>850906</v>
      </c>
      <c r="C24" s="88">
        <v>148855</v>
      </c>
      <c r="D24" s="88">
        <v>171266</v>
      </c>
      <c r="E24" s="88">
        <v>124708</v>
      </c>
      <c r="F24" s="88">
        <v>41272</v>
      </c>
      <c r="G24" s="88">
        <v>5286</v>
      </c>
      <c r="H24" s="88">
        <v>25629</v>
      </c>
      <c r="I24" s="88">
        <v>123698</v>
      </c>
      <c r="J24" s="88">
        <v>51657</v>
      </c>
      <c r="K24" s="88">
        <v>3740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</row>
    <row r="25" spans="1:151" ht="32.25" customHeight="1">
      <c r="A25" s="49" t="s">
        <v>48</v>
      </c>
      <c r="B25" s="89">
        <v>1013843</v>
      </c>
      <c r="C25" s="89">
        <v>155164</v>
      </c>
      <c r="D25" s="89">
        <v>207831</v>
      </c>
      <c r="E25" s="89">
        <v>147335</v>
      </c>
      <c r="F25" s="89">
        <v>51834</v>
      </c>
      <c r="G25" s="89">
        <v>8662</v>
      </c>
      <c r="H25" s="89">
        <v>25626</v>
      </c>
      <c r="I25" s="89">
        <v>155465</v>
      </c>
      <c r="J25" s="89">
        <v>50115</v>
      </c>
      <c r="K25" s="89">
        <v>6345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</row>
    <row r="26" spans="1:151" ht="32.25" customHeight="1">
      <c r="A26" s="49" t="s">
        <v>49</v>
      </c>
      <c r="B26" s="89">
        <v>105396</v>
      </c>
      <c r="C26" s="89">
        <v>12681</v>
      </c>
      <c r="D26" s="89">
        <v>12946</v>
      </c>
      <c r="E26" s="89">
        <v>11206</v>
      </c>
      <c r="F26" s="89">
        <v>631</v>
      </c>
      <c r="G26" s="89">
        <v>1109</v>
      </c>
      <c r="H26" s="89">
        <v>1515</v>
      </c>
      <c r="I26" s="89">
        <v>18186</v>
      </c>
      <c r="J26" s="89">
        <v>17559</v>
      </c>
      <c r="K26" s="89"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</row>
    <row r="27" spans="1:151" ht="32.25" customHeight="1">
      <c r="A27" s="49" t="s">
        <v>50</v>
      </c>
      <c r="B27" s="89">
        <v>585463</v>
      </c>
      <c r="C27" s="89">
        <v>89461</v>
      </c>
      <c r="D27" s="89">
        <v>105487</v>
      </c>
      <c r="E27" s="89">
        <v>71391</v>
      </c>
      <c r="F27" s="89">
        <v>29781</v>
      </c>
      <c r="G27" s="89">
        <v>4315</v>
      </c>
      <c r="H27" s="89">
        <v>4052</v>
      </c>
      <c r="I27" s="89">
        <v>184700</v>
      </c>
      <c r="J27" s="89">
        <v>51994</v>
      </c>
      <c r="K27" s="89">
        <v>51994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</row>
    <row r="28" spans="1:151" ht="32.25" customHeight="1">
      <c r="A28" s="51" t="s">
        <v>119</v>
      </c>
      <c r="B28" s="90">
        <v>2222972</v>
      </c>
      <c r="C28" s="90">
        <v>365096</v>
      </c>
      <c r="D28" s="90">
        <v>461633</v>
      </c>
      <c r="E28" s="90">
        <v>332723</v>
      </c>
      <c r="F28" s="90">
        <v>108367</v>
      </c>
      <c r="G28" s="90">
        <v>20543</v>
      </c>
      <c r="H28" s="90">
        <v>5915</v>
      </c>
      <c r="I28" s="90">
        <v>482330</v>
      </c>
      <c r="J28" s="90">
        <v>141166</v>
      </c>
      <c r="K28" s="90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</row>
    <row r="29" spans="1:151" ht="32.25" customHeight="1">
      <c r="A29" s="49" t="s">
        <v>51</v>
      </c>
      <c r="B29" s="89">
        <v>497391</v>
      </c>
      <c r="C29" s="89">
        <v>70572</v>
      </c>
      <c r="D29" s="89">
        <v>136739</v>
      </c>
      <c r="E29" s="89">
        <v>84488</v>
      </c>
      <c r="F29" s="89">
        <v>51039</v>
      </c>
      <c r="G29" s="89">
        <v>1212</v>
      </c>
      <c r="H29" s="89">
        <v>1993</v>
      </c>
      <c r="I29" s="89">
        <v>67195</v>
      </c>
      <c r="J29" s="89">
        <v>25761</v>
      </c>
      <c r="K29" s="89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</row>
    <row r="30" spans="1:151" ht="32.25" customHeight="1">
      <c r="A30" s="49" t="s">
        <v>52</v>
      </c>
      <c r="B30" s="89">
        <v>1003154</v>
      </c>
      <c r="C30" s="89">
        <v>165306</v>
      </c>
      <c r="D30" s="89">
        <v>219896</v>
      </c>
      <c r="E30" s="89">
        <v>155883</v>
      </c>
      <c r="F30" s="89">
        <v>55293</v>
      </c>
      <c r="G30" s="89">
        <v>8720</v>
      </c>
      <c r="H30" s="89">
        <v>67832</v>
      </c>
      <c r="I30" s="89">
        <v>123774</v>
      </c>
      <c r="J30" s="89">
        <v>56382</v>
      </c>
      <c r="K30" s="89">
        <v>8195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</row>
    <row r="31" spans="1:151" ht="32.25" customHeight="1">
      <c r="A31" s="49" t="s">
        <v>53</v>
      </c>
      <c r="B31" s="89">
        <v>517054</v>
      </c>
      <c r="C31" s="89">
        <v>72422</v>
      </c>
      <c r="D31" s="89">
        <v>81309</v>
      </c>
      <c r="E31" s="89">
        <v>52321</v>
      </c>
      <c r="F31" s="89">
        <v>24032</v>
      </c>
      <c r="G31" s="89">
        <v>4956</v>
      </c>
      <c r="H31" s="89">
        <v>29053</v>
      </c>
      <c r="I31" s="89">
        <v>101335</v>
      </c>
      <c r="J31" s="89">
        <v>21438</v>
      </c>
      <c r="K31" s="89">
        <v>3728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</row>
    <row r="32" spans="1:151" ht="32.25" customHeight="1">
      <c r="A32" s="49" t="s">
        <v>54</v>
      </c>
      <c r="B32" s="89">
        <v>1965430</v>
      </c>
      <c r="C32" s="89">
        <v>327179</v>
      </c>
      <c r="D32" s="89">
        <v>428305</v>
      </c>
      <c r="E32" s="89">
        <v>291188</v>
      </c>
      <c r="F32" s="89">
        <v>123350</v>
      </c>
      <c r="G32" s="89">
        <v>13767</v>
      </c>
      <c r="H32" s="89">
        <v>79347</v>
      </c>
      <c r="I32" s="89">
        <v>394049</v>
      </c>
      <c r="J32" s="89">
        <v>112153</v>
      </c>
      <c r="K32" s="89">
        <v>10475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</row>
    <row r="33" spans="1:151" ht="32.25" customHeight="1">
      <c r="A33" s="49" t="s">
        <v>55</v>
      </c>
      <c r="B33" s="89">
        <v>2338047</v>
      </c>
      <c r="C33" s="89">
        <v>441857</v>
      </c>
      <c r="D33" s="89">
        <v>454437</v>
      </c>
      <c r="E33" s="89">
        <v>329514</v>
      </c>
      <c r="F33" s="89">
        <v>123476</v>
      </c>
      <c r="G33" s="89">
        <v>1447</v>
      </c>
      <c r="H33" s="89">
        <v>79829</v>
      </c>
      <c r="I33" s="89">
        <v>456538</v>
      </c>
      <c r="J33" s="89">
        <v>143591</v>
      </c>
      <c r="K33" s="89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</row>
    <row r="34" spans="1:151" ht="32.25" customHeight="1">
      <c r="A34" s="48" t="s">
        <v>56</v>
      </c>
      <c r="B34" s="88">
        <v>457244</v>
      </c>
      <c r="C34" s="88">
        <v>72098</v>
      </c>
      <c r="D34" s="88">
        <v>102038</v>
      </c>
      <c r="E34" s="88">
        <v>83869</v>
      </c>
      <c r="F34" s="88">
        <v>13126</v>
      </c>
      <c r="G34" s="88">
        <v>5043</v>
      </c>
      <c r="H34" s="88">
        <v>32176</v>
      </c>
      <c r="I34" s="88">
        <v>64888</v>
      </c>
      <c r="J34" s="88">
        <v>22947</v>
      </c>
      <c r="K34" s="88"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</row>
    <row r="35" spans="1:151" ht="32.25" customHeight="1">
      <c r="A35" s="49" t="s">
        <v>57</v>
      </c>
      <c r="B35" s="89">
        <v>599093</v>
      </c>
      <c r="C35" s="89">
        <v>75921</v>
      </c>
      <c r="D35" s="89">
        <v>145918</v>
      </c>
      <c r="E35" s="89">
        <v>82037</v>
      </c>
      <c r="F35" s="89">
        <v>45518</v>
      </c>
      <c r="G35" s="89">
        <v>18363</v>
      </c>
      <c r="H35" s="89">
        <v>7655</v>
      </c>
      <c r="I35" s="89">
        <v>121019</v>
      </c>
      <c r="J35" s="89">
        <v>43929</v>
      </c>
      <c r="K35" s="89">
        <v>43776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</row>
    <row r="36" spans="1:151" ht="32.25" customHeight="1">
      <c r="A36" s="49" t="s">
        <v>58</v>
      </c>
      <c r="B36" s="89">
        <v>285320</v>
      </c>
      <c r="C36" s="89">
        <v>35031</v>
      </c>
      <c r="D36" s="89">
        <v>64515</v>
      </c>
      <c r="E36" s="89">
        <v>27105</v>
      </c>
      <c r="F36" s="89">
        <v>34835</v>
      </c>
      <c r="G36" s="89">
        <v>2575</v>
      </c>
      <c r="H36" s="89">
        <v>1816</v>
      </c>
      <c r="I36" s="89">
        <v>66957</v>
      </c>
      <c r="J36" s="89">
        <v>15277</v>
      </c>
      <c r="K36" s="89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</row>
    <row r="37" spans="1:151" ht="32.25" customHeight="1">
      <c r="A37" s="49" t="s">
        <v>59</v>
      </c>
      <c r="B37" s="89">
        <v>395564</v>
      </c>
      <c r="C37" s="89">
        <v>48082</v>
      </c>
      <c r="D37" s="89">
        <v>52021</v>
      </c>
      <c r="E37" s="89">
        <v>38896</v>
      </c>
      <c r="F37" s="89">
        <v>8651</v>
      </c>
      <c r="G37" s="89">
        <v>4474</v>
      </c>
      <c r="H37" s="89">
        <v>6721</v>
      </c>
      <c r="I37" s="89">
        <v>113642</v>
      </c>
      <c r="J37" s="89">
        <v>20650</v>
      </c>
      <c r="K37" s="89">
        <v>3044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</row>
    <row r="38" spans="1:151" ht="32.25" customHeight="1">
      <c r="A38" s="51" t="s">
        <v>60</v>
      </c>
      <c r="B38" s="90">
        <v>208776</v>
      </c>
      <c r="C38" s="90">
        <v>28250</v>
      </c>
      <c r="D38" s="90">
        <v>38255</v>
      </c>
      <c r="E38" s="90">
        <v>22194</v>
      </c>
      <c r="F38" s="90">
        <v>13356</v>
      </c>
      <c r="G38" s="90">
        <v>2705</v>
      </c>
      <c r="H38" s="90">
        <v>5100</v>
      </c>
      <c r="I38" s="90">
        <v>63267</v>
      </c>
      <c r="J38" s="90">
        <v>15392</v>
      </c>
      <c r="K38" s="90">
        <v>878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</row>
    <row r="39" spans="1:151" ht="32.25" customHeight="1">
      <c r="A39" s="49" t="s">
        <v>120</v>
      </c>
      <c r="B39" s="89">
        <v>3184864</v>
      </c>
      <c r="C39" s="89">
        <v>486068</v>
      </c>
      <c r="D39" s="89">
        <v>662399</v>
      </c>
      <c r="E39" s="89">
        <v>414137</v>
      </c>
      <c r="F39" s="89">
        <v>224214</v>
      </c>
      <c r="G39" s="89">
        <v>24048</v>
      </c>
      <c r="H39" s="89">
        <v>118135</v>
      </c>
      <c r="I39" s="89">
        <v>650936</v>
      </c>
      <c r="J39" s="89">
        <v>178936</v>
      </c>
      <c r="K39" s="89">
        <v>157026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</row>
    <row r="40" spans="1:151" ht="32.25" customHeight="1">
      <c r="A40" s="49" t="s">
        <v>61</v>
      </c>
      <c r="B40" s="89">
        <v>2139396</v>
      </c>
      <c r="C40" s="89">
        <v>410344</v>
      </c>
      <c r="D40" s="89">
        <v>433186</v>
      </c>
      <c r="E40" s="89">
        <v>316496</v>
      </c>
      <c r="F40" s="89">
        <v>96907</v>
      </c>
      <c r="G40" s="89">
        <v>19783</v>
      </c>
      <c r="H40" s="89">
        <v>72687</v>
      </c>
      <c r="I40" s="89">
        <v>348349</v>
      </c>
      <c r="J40" s="89">
        <v>123338</v>
      </c>
      <c r="K40" s="89">
        <v>13240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</row>
    <row r="41" spans="1:151" ht="32.25" customHeight="1">
      <c r="A41" s="49" t="s">
        <v>62</v>
      </c>
      <c r="B41" s="89">
        <v>894591</v>
      </c>
      <c r="C41" s="89">
        <v>158094</v>
      </c>
      <c r="D41" s="89">
        <v>195470</v>
      </c>
      <c r="E41" s="89">
        <v>128031</v>
      </c>
      <c r="F41" s="89">
        <v>61434</v>
      </c>
      <c r="G41" s="89">
        <v>6005</v>
      </c>
      <c r="H41" s="89">
        <v>8092</v>
      </c>
      <c r="I41" s="89">
        <v>194286</v>
      </c>
      <c r="J41" s="89">
        <v>49732</v>
      </c>
      <c r="K41" s="89">
        <v>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</row>
    <row r="42" spans="1:151" ht="32.25" customHeight="1">
      <c r="A42" s="49" t="s">
        <v>63</v>
      </c>
      <c r="B42" s="89">
        <v>670253</v>
      </c>
      <c r="C42" s="89">
        <v>145504</v>
      </c>
      <c r="D42" s="89">
        <v>143059</v>
      </c>
      <c r="E42" s="89">
        <v>124499</v>
      </c>
      <c r="F42" s="89">
        <v>18064</v>
      </c>
      <c r="G42" s="89">
        <v>496</v>
      </c>
      <c r="H42" s="89">
        <v>5816</v>
      </c>
      <c r="I42" s="89">
        <v>75258</v>
      </c>
      <c r="J42" s="89">
        <v>44279</v>
      </c>
      <c r="K42" s="89">
        <v>43852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</row>
    <row r="43" spans="1:151" ht="32.25" customHeight="1">
      <c r="A43" s="49" t="s">
        <v>64</v>
      </c>
      <c r="B43" s="89">
        <v>2498874</v>
      </c>
      <c r="C43" s="89">
        <v>481784</v>
      </c>
      <c r="D43" s="89">
        <v>575116</v>
      </c>
      <c r="E43" s="89">
        <v>404187</v>
      </c>
      <c r="F43" s="89">
        <v>153128</v>
      </c>
      <c r="G43" s="89">
        <v>17801</v>
      </c>
      <c r="H43" s="89">
        <v>40885</v>
      </c>
      <c r="I43" s="89">
        <v>362906</v>
      </c>
      <c r="J43" s="89">
        <v>145807</v>
      </c>
      <c r="K43" s="89">
        <v>142813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</row>
    <row r="44" spans="1:151" ht="32.25" customHeight="1">
      <c r="A44" s="48" t="s">
        <v>65</v>
      </c>
      <c r="B44" s="88">
        <v>1801357</v>
      </c>
      <c r="C44" s="88">
        <v>276580</v>
      </c>
      <c r="D44" s="88">
        <v>443840</v>
      </c>
      <c r="E44" s="88">
        <v>290721</v>
      </c>
      <c r="F44" s="88">
        <v>138982</v>
      </c>
      <c r="G44" s="88">
        <v>14137</v>
      </c>
      <c r="H44" s="88">
        <v>33890</v>
      </c>
      <c r="I44" s="88">
        <v>293169</v>
      </c>
      <c r="J44" s="88">
        <v>91383</v>
      </c>
      <c r="K44" s="88">
        <v>91383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</row>
    <row r="45" spans="1:151" ht="32.25" customHeight="1">
      <c r="A45" s="49" t="s">
        <v>66</v>
      </c>
      <c r="B45" s="89">
        <v>839024</v>
      </c>
      <c r="C45" s="89">
        <v>114830</v>
      </c>
      <c r="D45" s="89">
        <v>184286</v>
      </c>
      <c r="E45" s="89">
        <v>136475</v>
      </c>
      <c r="F45" s="89">
        <v>42029</v>
      </c>
      <c r="G45" s="89">
        <v>5782</v>
      </c>
      <c r="H45" s="89">
        <v>8867</v>
      </c>
      <c r="I45" s="89">
        <v>140176</v>
      </c>
      <c r="J45" s="89">
        <v>42787</v>
      </c>
      <c r="K45" s="89">
        <v>42787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</row>
    <row r="46" spans="1:151" ht="32.25" customHeight="1">
      <c r="A46" s="49" t="s">
        <v>67</v>
      </c>
      <c r="B46" s="89">
        <v>1297058</v>
      </c>
      <c r="C46" s="89">
        <v>235334</v>
      </c>
      <c r="D46" s="89">
        <v>289316</v>
      </c>
      <c r="E46" s="89">
        <v>205444</v>
      </c>
      <c r="F46" s="89">
        <v>74647</v>
      </c>
      <c r="G46" s="89">
        <v>9225</v>
      </c>
      <c r="H46" s="89">
        <v>24806</v>
      </c>
      <c r="I46" s="89">
        <v>187137</v>
      </c>
      <c r="J46" s="89">
        <v>66421</v>
      </c>
      <c r="K46" s="89">
        <v>57071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</row>
    <row r="47" spans="1:151" ht="32.25" customHeight="1">
      <c r="A47" s="49" t="s">
        <v>68</v>
      </c>
      <c r="B47" s="89">
        <v>572452</v>
      </c>
      <c r="C47" s="89">
        <v>89263</v>
      </c>
      <c r="D47" s="89">
        <v>134666</v>
      </c>
      <c r="E47" s="89">
        <v>107954</v>
      </c>
      <c r="F47" s="89">
        <v>25289</v>
      </c>
      <c r="G47" s="89">
        <v>1423</v>
      </c>
      <c r="H47" s="89">
        <v>8948</v>
      </c>
      <c r="I47" s="89">
        <v>47977</v>
      </c>
      <c r="J47" s="89">
        <v>39775</v>
      </c>
      <c r="K47" s="89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</row>
    <row r="48" spans="1:151" ht="32.25" customHeight="1">
      <c r="A48" s="51" t="s">
        <v>69</v>
      </c>
      <c r="B48" s="90">
        <v>2327169</v>
      </c>
      <c r="C48" s="90">
        <v>358807</v>
      </c>
      <c r="D48" s="90">
        <v>492178</v>
      </c>
      <c r="E48" s="90">
        <v>299448</v>
      </c>
      <c r="F48" s="90">
        <v>175323</v>
      </c>
      <c r="G48" s="90">
        <v>17407</v>
      </c>
      <c r="H48" s="90">
        <v>51740</v>
      </c>
      <c r="I48" s="90">
        <v>540535</v>
      </c>
      <c r="J48" s="90">
        <v>142012</v>
      </c>
      <c r="K48" s="90">
        <v>1028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</row>
    <row r="49" spans="1:151" ht="32.25" customHeight="1">
      <c r="A49" s="49" t="s">
        <v>70</v>
      </c>
      <c r="B49" s="89">
        <v>1075537</v>
      </c>
      <c r="C49" s="89">
        <v>168758</v>
      </c>
      <c r="D49" s="89">
        <v>252338</v>
      </c>
      <c r="E49" s="89">
        <v>164133</v>
      </c>
      <c r="F49" s="89">
        <v>80500</v>
      </c>
      <c r="G49" s="89">
        <v>7705</v>
      </c>
      <c r="H49" s="89">
        <v>7699</v>
      </c>
      <c r="I49" s="89">
        <v>157181</v>
      </c>
      <c r="J49" s="89">
        <v>65501</v>
      </c>
      <c r="K49" s="89">
        <v>65501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</row>
    <row r="50" spans="1:151" ht="32.25" customHeight="1">
      <c r="A50" s="49" t="s">
        <v>71</v>
      </c>
      <c r="B50" s="89">
        <v>1303046</v>
      </c>
      <c r="C50" s="89">
        <v>185407</v>
      </c>
      <c r="D50" s="89">
        <v>364391</v>
      </c>
      <c r="E50" s="89">
        <v>239156</v>
      </c>
      <c r="F50" s="89">
        <v>124760</v>
      </c>
      <c r="G50" s="89">
        <v>475</v>
      </c>
      <c r="H50" s="89">
        <v>43624</v>
      </c>
      <c r="I50" s="89">
        <v>140478</v>
      </c>
      <c r="J50" s="89">
        <v>63244</v>
      </c>
      <c r="K50" s="89">
        <v>6905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</row>
    <row r="51" spans="1:151" ht="32.25" customHeight="1">
      <c r="A51" s="49" t="s">
        <v>72</v>
      </c>
      <c r="B51" s="89">
        <v>1001921</v>
      </c>
      <c r="C51" s="89">
        <v>156883</v>
      </c>
      <c r="D51" s="89">
        <v>226055</v>
      </c>
      <c r="E51" s="89">
        <v>147879</v>
      </c>
      <c r="F51" s="89">
        <v>76518</v>
      </c>
      <c r="G51" s="89">
        <v>1658</v>
      </c>
      <c r="H51" s="89">
        <v>22328</v>
      </c>
      <c r="I51" s="89">
        <v>157478</v>
      </c>
      <c r="J51" s="89">
        <v>49687</v>
      </c>
      <c r="K51" s="89">
        <v>6495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</row>
    <row r="52" spans="1:151" ht="32.25" customHeight="1">
      <c r="A52" s="49" t="s">
        <v>73</v>
      </c>
      <c r="B52" s="89">
        <v>779743</v>
      </c>
      <c r="C52" s="89">
        <v>162818</v>
      </c>
      <c r="D52" s="89">
        <v>148620</v>
      </c>
      <c r="E52" s="89">
        <v>116219</v>
      </c>
      <c r="F52" s="89">
        <v>23422</v>
      </c>
      <c r="G52" s="89">
        <v>8979</v>
      </c>
      <c r="H52" s="89">
        <v>20075</v>
      </c>
      <c r="I52" s="89">
        <v>83861</v>
      </c>
      <c r="J52" s="89">
        <v>45695</v>
      </c>
      <c r="K52" s="89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</row>
    <row r="53" spans="1:151" ht="32.25" customHeight="1">
      <c r="A53" s="49" t="s">
        <v>74</v>
      </c>
      <c r="B53" s="89">
        <v>2385357</v>
      </c>
      <c r="C53" s="89">
        <v>405353</v>
      </c>
      <c r="D53" s="89">
        <v>449278</v>
      </c>
      <c r="E53" s="89">
        <v>305198</v>
      </c>
      <c r="F53" s="89">
        <v>126544</v>
      </c>
      <c r="G53" s="89">
        <v>17536</v>
      </c>
      <c r="H53" s="89">
        <v>39438</v>
      </c>
      <c r="I53" s="89">
        <v>473227</v>
      </c>
      <c r="J53" s="89">
        <v>150515</v>
      </c>
      <c r="K53" s="89">
        <v>133068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</row>
    <row r="54" spans="1:151" ht="32.25" customHeight="1">
      <c r="A54" s="48" t="s">
        <v>75</v>
      </c>
      <c r="B54" s="88">
        <v>1542866</v>
      </c>
      <c r="C54" s="88">
        <v>249056</v>
      </c>
      <c r="D54" s="88">
        <v>342117</v>
      </c>
      <c r="E54" s="88">
        <v>227790</v>
      </c>
      <c r="F54" s="88">
        <v>113547</v>
      </c>
      <c r="G54" s="88">
        <v>780</v>
      </c>
      <c r="H54" s="88">
        <v>79890</v>
      </c>
      <c r="I54" s="88">
        <v>297408</v>
      </c>
      <c r="J54" s="88">
        <v>64739</v>
      </c>
      <c r="K54" s="88">
        <v>64146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</row>
    <row r="55" spans="1:151" ht="32.25" customHeight="1">
      <c r="A55" s="49" t="s">
        <v>76</v>
      </c>
      <c r="B55" s="89">
        <v>1142751</v>
      </c>
      <c r="C55" s="89">
        <v>28857</v>
      </c>
      <c r="D55" s="89">
        <v>498740</v>
      </c>
      <c r="E55" s="89">
        <v>129421</v>
      </c>
      <c r="F55" s="89">
        <v>213711</v>
      </c>
      <c r="G55" s="89">
        <v>155608</v>
      </c>
      <c r="H55" s="89">
        <v>43853</v>
      </c>
      <c r="I55" s="89">
        <v>187074</v>
      </c>
      <c r="J55" s="89">
        <v>39945</v>
      </c>
      <c r="K55" s="89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</row>
    <row r="56" spans="1:151" ht="32.25" customHeight="1">
      <c r="A56" s="49" t="s">
        <v>77</v>
      </c>
      <c r="B56" s="89">
        <v>2354524</v>
      </c>
      <c r="C56" s="89">
        <v>18569</v>
      </c>
      <c r="D56" s="89">
        <v>910804</v>
      </c>
      <c r="E56" s="89">
        <v>244165</v>
      </c>
      <c r="F56" s="89">
        <v>377061</v>
      </c>
      <c r="G56" s="89">
        <v>289578</v>
      </c>
      <c r="H56" s="89">
        <v>16575</v>
      </c>
      <c r="I56" s="89">
        <v>317325</v>
      </c>
      <c r="J56" s="89">
        <v>66859</v>
      </c>
      <c r="K56" s="89">
        <v>57882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</row>
    <row r="57" spans="1:151" ht="32.25" customHeight="1">
      <c r="A57" s="49" t="s">
        <v>78</v>
      </c>
      <c r="B57" s="89">
        <v>3683320</v>
      </c>
      <c r="C57" s="89">
        <v>247</v>
      </c>
      <c r="D57" s="89">
        <v>1733858</v>
      </c>
      <c r="E57" s="89">
        <v>440314</v>
      </c>
      <c r="F57" s="89">
        <v>748331</v>
      </c>
      <c r="G57" s="89">
        <v>545213</v>
      </c>
      <c r="H57" s="89">
        <v>123745</v>
      </c>
      <c r="I57" s="89">
        <v>392012</v>
      </c>
      <c r="J57" s="89">
        <v>124614</v>
      </c>
      <c r="K57" s="89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</row>
    <row r="58" spans="1:151" ht="32.25" customHeight="1">
      <c r="A58" s="51" t="s">
        <v>79</v>
      </c>
      <c r="B58" s="90">
        <v>760480</v>
      </c>
      <c r="C58" s="90">
        <v>11216</v>
      </c>
      <c r="D58" s="90">
        <v>301341</v>
      </c>
      <c r="E58" s="90">
        <v>79379</v>
      </c>
      <c r="F58" s="90">
        <v>131909</v>
      </c>
      <c r="G58" s="90">
        <v>90053</v>
      </c>
      <c r="H58" s="90">
        <v>1431</v>
      </c>
      <c r="I58" s="90">
        <v>80313</v>
      </c>
      <c r="J58" s="90">
        <v>26902</v>
      </c>
      <c r="K58" s="90">
        <v>22301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</row>
    <row r="59" spans="1:151" ht="32.25" customHeight="1">
      <c r="A59" s="49" t="s">
        <v>80</v>
      </c>
      <c r="B59" s="89">
        <v>2759206</v>
      </c>
      <c r="C59" s="89">
        <v>120</v>
      </c>
      <c r="D59" s="89">
        <v>1323487</v>
      </c>
      <c r="E59" s="89">
        <v>353309</v>
      </c>
      <c r="F59" s="89">
        <v>533630</v>
      </c>
      <c r="G59" s="89">
        <v>436548</v>
      </c>
      <c r="H59" s="89">
        <v>126711</v>
      </c>
      <c r="I59" s="89">
        <v>186603</v>
      </c>
      <c r="J59" s="89">
        <v>102974</v>
      </c>
      <c r="K59" s="89">
        <v>88375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</row>
    <row r="60" spans="1:151" ht="32.25" customHeight="1">
      <c r="A60" s="49" t="s">
        <v>81</v>
      </c>
      <c r="B60" s="89">
        <v>1645553</v>
      </c>
      <c r="C60" s="89">
        <v>1</v>
      </c>
      <c r="D60" s="89">
        <v>820906</v>
      </c>
      <c r="E60" s="89">
        <v>206531</v>
      </c>
      <c r="F60" s="89">
        <v>387864</v>
      </c>
      <c r="G60" s="89">
        <v>226511</v>
      </c>
      <c r="H60" s="89">
        <v>58931</v>
      </c>
      <c r="I60" s="89">
        <v>181268</v>
      </c>
      <c r="J60" s="89">
        <v>60619</v>
      </c>
      <c r="K60" s="89">
        <v>51371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</row>
    <row r="61" spans="1:151" ht="32.25" customHeight="1">
      <c r="A61" s="48" t="s">
        <v>82</v>
      </c>
      <c r="B61" s="88">
        <v>5895841</v>
      </c>
      <c r="C61" s="88">
        <v>2575</v>
      </c>
      <c r="D61" s="88">
        <v>2895225</v>
      </c>
      <c r="E61" s="88">
        <v>773471</v>
      </c>
      <c r="F61" s="88">
        <v>1242846</v>
      </c>
      <c r="G61" s="88">
        <v>878908</v>
      </c>
      <c r="H61" s="88">
        <v>61584</v>
      </c>
      <c r="I61" s="88">
        <v>361712</v>
      </c>
      <c r="J61" s="88">
        <v>205104</v>
      </c>
      <c r="K61" s="88">
        <v>205104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</row>
    <row r="62" spans="1:151" ht="32.25" customHeight="1">
      <c r="A62" s="49" t="s">
        <v>83</v>
      </c>
      <c r="B62" s="89">
        <v>344423</v>
      </c>
      <c r="C62" s="89">
        <v>33</v>
      </c>
      <c r="D62" s="89">
        <v>160849</v>
      </c>
      <c r="E62" s="89">
        <v>45590</v>
      </c>
      <c r="F62" s="89">
        <v>64314</v>
      </c>
      <c r="G62" s="89">
        <v>50945</v>
      </c>
      <c r="H62" s="89">
        <v>2606</v>
      </c>
      <c r="I62" s="89">
        <v>15899</v>
      </c>
      <c r="J62" s="89">
        <v>17702</v>
      </c>
      <c r="K62" s="89">
        <v>17702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</row>
    <row r="63" spans="1:151" ht="32.25" customHeight="1">
      <c r="A63" s="51" t="s">
        <v>84</v>
      </c>
      <c r="B63" s="90">
        <v>1292822</v>
      </c>
      <c r="C63" s="90">
        <v>234586</v>
      </c>
      <c r="D63" s="90">
        <v>292437</v>
      </c>
      <c r="E63" s="90">
        <v>162304</v>
      </c>
      <c r="F63" s="90">
        <v>121040</v>
      </c>
      <c r="G63" s="90">
        <v>9093</v>
      </c>
      <c r="H63" s="90">
        <v>28970</v>
      </c>
      <c r="I63" s="90">
        <v>262191</v>
      </c>
      <c r="J63" s="90">
        <v>81756</v>
      </c>
      <c r="K63" s="90"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</row>
    <row r="64" spans="1:151" ht="32.25" customHeight="1" thickBot="1">
      <c r="A64" s="49" t="s">
        <v>89</v>
      </c>
      <c r="B64" s="92">
        <v>1488014</v>
      </c>
      <c r="C64" s="92">
        <v>2537</v>
      </c>
      <c r="D64" s="92">
        <v>807677</v>
      </c>
      <c r="E64" s="92">
        <v>199729</v>
      </c>
      <c r="F64" s="92">
        <v>342208</v>
      </c>
      <c r="G64" s="92">
        <v>265740</v>
      </c>
      <c r="H64" s="92">
        <v>34839</v>
      </c>
      <c r="I64" s="92">
        <v>118751</v>
      </c>
      <c r="J64" s="92">
        <v>58068</v>
      </c>
      <c r="K64" s="92">
        <v>6196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</row>
    <row r="65" spans="1:151" ht="32.25" customHeight="1" thickBot="1" thickTop="1">
      <c r="A65" s="133" t="s">
        <v>85</v>
      </c>
      <c r="B65" s="50">
        <f aca="true" t="shared" si="1" ref="B65:K65">SUM(B19:B64)</f>
        <v>66498326</v>
      </c>
      <c r="C65" s="50">
        <f t="shared" si="1"/>
        <v>7836892</v>
      </c>
      <c r="D65" s="50">
        <f t="shared" si="1"/>
        <v>19468438</v>
      </c>
      <c r="E65" s="50">
        <f>SUM(E19:E64)</f>
        <v>9248758</v>
      </c>
      <c r="F65" s="50">
        <f t="shared" si="1"/>
        <v>6887124</v>
      </c>
      <c r="G65" s="50">
        <f t="shared" si="1"/>
        <v>3332556</v>
      </c>
      <c r="H65" s="50">
        <f>SUM(H19:H64)</f>
        <v>1651011</v>
      </c>
      <c r="I65" s="50">
        <f>SUM(I19:I64)</f>
        <v>10186707</v>
      </c>
      <c r="J65" s="50">
        <f t="shared" si="1"/>
        <v>3317811</v>
      </c>
      <c r="K65" s="50">
        <f t="shared" si="1"/>
        <v>1492385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</row>
    <row r="66" spans="1:151" ht="32.25" customHeight="1" thickTop="1">
      <c r="A66" s="52" t="s">
        <v>86</v>
      </c>
      <c r="B66" s="53">
        <f>SUM(B65,B18)</f>
        <v>259646596</v>
      </c>
      <c r="C66" s="53">
        <f aca="true" t="shared" si="2" ref="C66:K66">SUM(C65,C18)</f>
        <v>40040432</v>
      </c>
      <c r="D66" s="53">
        <f t="shared" si="2"/>
        <v>64611727</v>
      </c>
      <c r="E66" s="53">
        <f t="shared" si="2"/>
        <v>37149211</v>
      </c>
      <c r="F66" s="53">
        <f t="shared" si="2"/>
        <v>21213020</v>
      </c>
      <c r="G66" s="53">
        <f t="shared" si="2"/>
        <v>6249496</v>
      </c>
      <c r="H66" s="53">
        <f t="shared" si="2"/>
        <v>6706762</v>
      </c>
      <c r="I66" s="53">
        <f t="shared" si="2"/>
        <v>45344271</v>
      </c>
      <c r="J66" s="53">
        <f t="shared" si="2"/>
        <v>12165206</v>
      </c>
      <c r="K66" s="53">
        <f t="shared" si="2"/>
        <v>2422035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</row>
    <row r="67" spans="1:11" s="33" customFormat="1" ht="32.25" customHeight="1">
      <c r="A67" s="34"/>
      <c r="B67" s="34"/>
      <c r="C67" s="35"/>
      <c r="D67" s="34"/>
      <c r="E67" s="34"/>
      <c r="F67" s="34"/>
      <c r="G67" s="34"/>
      <c r="H67" s="34"/>
      <c r="I67" s="34"/>
      <c r="J67" s="34"/>
      <c r="K67" s="34"/>
    </row>
    <row r="68" s="33" customFormat="1" ht="32.25" customHeight="1">
      <c r="C68" s="36"/>
    </row>
    <row r="69" s="33" customFormat="1" ht="32.25" customHeight="1">
      <c r="C69" s="36"/>
    </row>
    <row r="72" ht="14.25">
      <c r="B72" s="37"/>
    </row>
  </sheetData>
  <sheetProtection/>
  <mergeCells count="4">
    <mergeCell ref="E3:E4"/>
    <mergeCell ref="K3:K4"/>
    <mergeCell ref="F3:F4"/>
    <mergeCell ref="G3:G4"/>
  </mergeCells>
  <printOptions/>
  <pageMargins left="0.7874015748031497" right="0.7874015748031497" top="0.7874015748031497" bottom="0.3937007874015748" header="0.4330708661417323" footer="0.2755905511811024"/>
  <pageSetup firstPageNumber="262" useFirstPageNumber="1" fitToHeight="10" horizontalDpi="600" verticalDpi="600" orientation="portrait" paperSize="9" scale="35" r:id="rId1"/>
  <headerFooter alignWithMargins="0">
    <oddHeader>&amp;L&amp;24Ⅶ　　平成２８年度国民健康保険事業会計決算の状況
　　第３７表　国民健康保険事業会計（事業勘定）決算の状況</oddHeader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T67"/>
  <sheetViews>
    <sheetView tabSelected="1" showOutlineSymbols="0" view="pageBreakPreview" zoomScale="70" zoomScaleNormal="87" zoomScaleSheetLayoutView="70" zoomScalePageLayoutView="40" workbookViewId="0" topLeftCell="A1">
      <pane xSplit="1" ySplit="4" topLeftCell="BA56" activePane="bottomRight" state="frozen"/>
      <selection pane="topLeft" activeCell="BI11" sqref="BI11"/>
      <selection pane="topRight" activeCell="BI11" sqref="BI11"/>
      <selection pane="bottomLeft" activeCell="BI11" sqref="BI11"/>
      <selection pane="bottomRight" activeCell="BJ66" sqref="BJ66"/>
    </sheetView>
  </sheetViews>
  <sheetFormatPr defaultColWidth="24.75390625" defaultRowHeight="14.25"/>
  <cols>
    <col min="1" max="1" width="20.625" style="0" customWidth="1"/>
    <col min="2" max="38" width="19.75390625" style="0" customWidth="1"/>
    <col min="39" max="44" width="18.25390625" style="0" customWidth="1"/>
    <col min="45" max="45" width="20.00390625" style="0" customWidth="1"/>
    <col min="46" max="49" width="18.25390625" style="0" customWidth="1"/>
    <col min="50" max="59" width="19.75390625" style="0" customWidth="1"/>
    <col min="60" max="60" width="7.50390625" style="0" customWidth="1"/>
  </cols>
  <sheetData>
    <row r="1" spans="1:228" ht="33" customHeight="1">
      <c r="A1" s="23" t="s">
        <v>0</v>
      </c>
      <c r="B1" s="43" t="s">
        <v>129</v>
      </c>
      <c r="C1" s="10"/>
      <c r="D1" s="10"/>
      <c r="E1" s="10"/>
      <c r="F1" s="10"/>
      <c r="G1" s="10"/>
      <c r="H1" s="10"/>
      <c r="I1" s="9"/>
      <c r="J1" s="85"/>
      <c r="K1" s="104" t="s">
        <v>2</v>
      </c>
      <c r="L1" s="75"/>
      <c r="M1" s="75"/>
      <c r="N1" s="75"/>
      <c r="O1" s="75"/>
      <c r="P1" s="75"/>
      <c r="Q1" s="75"/>
      <c r="R1" s="75"/>
      <c r="S1" s="75"/>
      <c r="T1" s="76"/>
      <c r="U1" s="79" t="s">
        <v>130</v>
      </c>
      <c r="V1" s="77"/>
      <c r="W1" s="77"/>
      <c r="X1" s="77"/>
      <c r="Y1" s="77"/>
      <c r="Z1" s="77"/>
      <c r="AA1" s="77"/>
      <c r="AB1" s="77"/>
      <c r="AC1" s="77"/>
      <c r="AD1" s="77"/>
      <c r="AE1" s="80"/>
      <c r="AF1" s="79" t="s">
        <v>130</v>
      </c>
      <c r="AG1" s="77"/>
      <c r="AH1" s="77"/>
      <c r="AI1" s="77"/>
      <c r="AJ1" s="77"/>
      <c r="AK1" s="78"/>
      <c r="AL1" s="11" t="s">
        <v>100</v>
      </c>
      <c r="AM1" s="27" t="s">
        <v>99</v>
      </c>
      <c r="AN1" s="9"/>
      <c r="AO1" s="9"/>
      <c r="AP1" s="9"/>
      <c r="AQ1" s="9"/>
      <c r="AR1" s="10"/>
      <c r="AS1" s="10"/>
      <c r="AT1" s="10"/>
      <c r="AU1" s="10"/>
      <c r="AV1" s="9"/>
      <c r="AW1" s="25"/>
      <c r="AX1" s="28" t="s">
        <v>99</v>
      </c>
      <c r="AY1" s="10"/>
      <c r="AZ1" s="9"/>
      <c r="BA1" s="10"/>
      <c r="BB1" s="4" t="s">
        <v>4</v>
      </c>
      <c r="BC1" s="4" t="s">
        <v>146</v>
      </c>
      <c r="BD1" s="126" t="s">
        <v>5</v>
      </c>
      <c r="BE1" s="127"/>
      <c r="BF1" s="127"/>
      <c r="BG1" s="128"/>
      <c r="BH1" s="31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</row>
    <row r="2" spans="1:228" ht="30" customHeight="1">
      <c r="A2" s="1"/>
      <c r="B2" s="4" t="s">
        <v>7</v>
      </c>
      <c r="C2" s="117" t="s">
        <v>94</v>
      </c>
      <c r="D2" s="4" t="s">
        <v>8</v>
      </c>
      <c r="E2" s="8"/>
      <c r="F2" s="8"/>
      <c r="G2" s="8"/>
      <c r="H2" s="4" t="s">
        <v>9</v>
      </c>
      <c r="I2" s="7" t="s">
        <v>10</v>
      </c>
      <c r="J2" s="86" t="s">
        <v>11</v>
      </c>
      <c r="K2" s="66" t="s">
        <v>12</v>
      </c>
      <c r="L2" s="22" t="s">
        <v>13</v>
      </c>
      <c r="M2" s="68"/>
      <c r="N2" s="68"/>
      <c r="O2" s="68"/>
      <c r="P2" s="68"/>
      <c r="Q2" s="69" t="s">
        <v>14</v>
      </c>
      <c r="R2" s="68"/>
      <c r="S2" s="70"/>
      <c r="T2" s="65"/>
      <c r="U2" s="120" t="s">
        <v>133</v>
      </c>
      <c r="V2" s="120" t="s">
        <v>134</v>
      </c>
      <c r="W2" s="120" t="s">
        <v>135</v>
      </c>
      <c r="X2" s="26" t="s">
        <v>136</v>
      </c>
      <c r="Y2" s="68"/>
      <c r="Z2" s="70"/>
      <c r="AA2" s="68"/>
      <c r="AB2" s="69" t="s">
        <v>137</v>
      </c>
      <c r="AC2" s="71" t="s">
        <v>138</v>
      </c>
      <c r="AD2" s="72"/>
      <c r="AE2" s="73"/>
      <c r="AF2" s="66" t="s">
        <v>139</v>
      </c>
      <c r="AG2" s="74" t="s">
        <v>140</v>
      </c>
      <c r="AH2" s="70"/>
      <c r="AI2" s="70"/>
      <c r="AJ2" s="120" t="s">
        <v>141</v>
      </c>
      <c r="AK2" s="120" t="s">
        <v>142</v>
      </c>
      <c r="AL2" s="30" t="s">
        <v>3</v>
      </c>
      <c r="AM2" s="29" t="s">
        <v>101</v>
      </c>
      <c r="AN2" s="13"/>
      <c r="AO2" s="14"/>
      <c r="AP2" s="121" t="s">
        <v>102</v>
      </c>
      <c r="AQ2" s="15" t="s">
        <v>103</v>
      </c>
      <c r="AR2" s="13"/>
      <c r="AS2" s="13"/>
      <c r="AT2" s="117" t="s">
        <v>104</v>
      </c>
      <c r="AU2" s="12" t="s">
        <v>105</v>
      </c>
      <c r="AV2" s="9"/>
      <c r="AW2" s="25"/>
      <c r="AX2" s="12" t="s">
        <v>106</v>
      </c>
      <c r="AY2" s="16"/>
      <c r="AZ2" s="15" t="s">
        <v>107</v>
      </c>
      <c r="BA2" s="10"/>
      <c r="BB2" s="118" t="s">
        <v>108</v>
      </c>
      <c r="BC2" s="24" t="s">
        <v>109</v>
      </c>
      <c r="BD2" s="39" t="s">
        <v>128</v>
      </c>
      <c r="BE2" s="111" t="s">
        <v>147</v>
      </c>
      <c r="BF2" s="117" t="s">
        <v>16</v>
      </c>
      <c r="BG2" s="113" t="s">
        <v>148</v>
      </c>
      <c r="BH2" s="31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</row>
    <row r="3" spans="1:228" ht="24" customHeight="1">
      <c r="A3" s="1"/>
      <c r="B3" s="115" t="s">
        <v>110</v>
      </c>
      <c r="C3" s="118"/>
      <c r="D3" s="17"/>
      <c r="E3" s="117" t="s">
        <v>132</v>
      </c>
      <c r="F3" s="119" t="s">
        <v>93</v>
      </c>
      <c r="G3" s="117" t="s">
        <v>145</v>
      </c>
      <c r="H3" s="17"/>
      <c r="I3" s="18"/>
      <c r="J3" s="38"/>
      <c r="K3" s="38"/>
      <c r="L3" s="20"/>
      <c r="M3" s="117" t="s">
        <v>17</v>
      </c>
      <c r="N3" s="117" t="s">
        <v>18</v>
      </c>
      <c r="O3" s="119" t="s">
        <v>111</v>
      </c>
      <c r="P3" s="117" t="s">
        <v>112</v>
      </c>
      <c r="Q3" s="17"/>
      <c r="R3" s="113" t="s">
        <v>19</v>
      </c>
      <c r="S3" s="115" t="s">
        <v>113</v>
      </c>
      <c r="T3" s="119" t="s">
        <v>114</v>
      </c>
      <c r="U3" s="120"/>
      <c r="V3" s="120"/>
      <c r="W3" s="120"/>
      <c r="X3" s="26"/>
      <c r="Y3" s="131" t="s">
        <v>97</v>
      </c>
      <c r="Z3" s="129" t="s">
        <v>98</v>
      </c>
      <c r="AA3" s="119" t="s">
        <v>143</v>
      </c>
      <c r="AB3" s="17"/>
      <c r="AC3" s="19"/>
      <c r="AD3" s="113" t="s">
        <v>92</v>
      </c>
      <c r="AE3" s="121" t="s">
        <v>115</v>
      </c>
      <c r="AF3" s="66"/>
      <c r="AG3" s="67"/>
      <c r="AH3" s="113" t="s">
        <v>20</v>
      </c>
      <c r="AI3" s="129" t="s">
        <v>144</v>
      </c>
      <c r="AJ3" s="120"/>
      <c r="AK3" s="120"/>
      <c r="AL3" s="5" t="s">
        <v>15</v>
      </c>
      <c r="AM3" s="117" t="s">
        <v>22</v>
      </c>
      <c r="AN3" s="117" t="s">
        <v>23</v>
      </c>
      <c r="AO3" s="113" t="s">
        <v>24</v>
      </c>
      <c r="AP3" s="122"/>
      <c r="AQ3" s="115" t="s">
        <v>87</v>
      </c>
      <c r="AR3" s="117" t="s">
        <v>25</v>
      </c>
      <c r="AS3" s="117" t="s">
        <v>26</v>
      </c>
      <c r="AT3" s="118"/>
      <c r="AU3" s="117" t="s">
        <v>27</v>
      </c>
      <c r="AV3" s="117" t="s">
        <v>116</v>
      </c>
      <c r="AW3" s="117" t="s">
        <v>28</v>
      </c>
      <c r="AX3" s="117" t="s">
        <v>29</v>
      </c>
      <c r="AY3" s="113" t="s">
        <v>30</v>
      </c>
      <c r="AZ3" s="115" t="s">
        <v>31</v>
      </c>
      <c r="BA3" s="117" t="s">
        <v>32</v>
      </c>
      <c r="BB3" s="118"/>
      <c r="BC3" s="17"/>
      <c r="BD3" s="38"/>
      <c r="BE3" s="112"/>
      <c r="BF3" s="118"/>
      <c r="BG3" s="114"/>
      <c r="BH3" s="31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</row>
    <row r="4" spans="1:228" ht="34.5" customHeight="1">
      <c r="A4" s="2"/>
      <c r="B4" s="116"/>
      <c r="C4" s="17"/>
      <c r="D4" s="17"/>
      <c r="E4" s="118"/>
      <c r="F4" s="124"/>
      <c r="G4" s="118"/>
      <c r="H4" s="17"/>
      <c r="I4" s="18"/>
      <c r="J4" s="38"/>
      <c r="K4" s="38"/>
      <c r="L4" s="20"/>
      <c r="M4" s="123"/>
      <c r="N4" s="123"/>
      <c r="O4" s="124"/>
      <c r="P4" s="118"/>
      <c r="Q4" s="17"/>
      <c r="R4" s="125"/>
      <c r="S4" s="116"/>
      <c r="T4" s="120"/>
      <c r="U4" s="84"/>
      <c r="V4" s="84"/>
      <c r="W4" s="21"/>
      <c r="X4" s="17"/>
      <c r="Y4" s="132"/>
      <c r="Z4" s="130"/>
      <c r="AA4" s="120"/>
      <c r="AB4" s="17"/>
      <c r="AC4" s="19"/>
      <c r="AD4" s="114"/>
      <c r="AE4" s="122"/>
      <c r="AF4" s="38"/>
      <c r="AG4" s="67"/>
      <c r="AH4" s="125"/>
      <c r="AI4" s="130"/>
      <c r="AJ4" s="17"/>
      <c r="AK4" s="17"/>
      <c r="AL4" s="5" t="s">
        <v>21</v>
      </c>
      <c r="AM4" s="118"/>
      <c r="AN4" s="123"/>
      <c r="AO4" s="114"/>
      <c r="AP4" s="122"/>
      <c r="AQ4" s="116"/>
      <c r="AR4" s="118"/>
      <c r="AS4" s="118"/>
      <c r="AT4" s="118"/>
      <c r="AU4" s="118"/>
      <c r="AV4" s="123"/>
      <c r="AW4" s="118"/>
      <c r="AX4" s="118"/>
      <c r="AY4" s="114"/>
      <c r="AZ4" s="116"/>
      <c r="BA4" s="118"/>
      <c r="BB4" s="17"/>
      <c r="BC4" s="17"/>
      <c r="BD4" s="38"/>
      <c r="BE4" s="112"/>
      <c r="BF4" s="17"/>
      <c r="BG4" s="18"/>
      <c r="BH4" s="31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</row>
    <row r="5" spans="1:228" ht="32.25" customHeight="1">
      <c r="A5" s="48" t="s">
        <v>33</v>
      </c>
      <c r="B5" s="94">
        <v>1363599</v>
      </c>
      <c r="C5" s="94">
        <v>6809764</v>
      </c>
      <c r="D5" s="94">
        <v>2080884</v>
      </c>
      <c r="E5" s="94">
        <v>130013</v>
      </c>
      <c r="F5" s="94">
        <v>723936</v>
      </c>
      <c r="G5" s="94">
        <v>1226935</v>
      </c>
      <c r="H5" s="94">
        <v>0</v>
      </c>
      <c r="I5" s="94">
        <v>1290546</v>
      </c>
      <c r="J5" s="94">
        <v>76633</v>
      </c>
      <c r="K5" s="94">
        <v>29800867</v>
      </c>
      <c r="L5" s="94">
        <v>434992</v>
      </c>
      <c r="M5" s="94">
        <v>160571</v>
      </c>
      <c r="N5" s="94">
        <v>210761</v>
      </c>
      <c r="O5" s="94">
        <v>19399</v>
      </c>
      <c r="P5" s="94">
        <v>44261</v>
      </c>
      <c r="Q5" s="94">
        <v>17131068</v>
      </c>
      <c r="R5" s="94">
        <v>16980994</v>
      </c>
      <c r="S5" s="94">
        <v>97558</v>
      </c>
      <c r="T5" s="94">
        <v>52516</v>
      </c>
      <c r="U5" s="94">
        <v>3412759</v>
      </c>
      <c r="V5" s="94">
        <v>2466</v>
      </c>
      <c r="W5" s="94">
        <v>1392698</v>
      </c>
      <c r="X5" s="94">
        <v>6963464</v>
      </c>
      <c r="Y5" s="94">
        <v>6963464</v>
      </c>
      <c r="Z5" s="94">
        <v>0</v>
      </c>
      <c r="AA5" s="94">
        <v>0</v>
      </c>
      <c r="AB5" s="94">
        <v>211363</v>
      </c>
      <c r="AC5" s="94">
        <v>0</v>
      </c>
      <c r="AD5" s="94">
        <v>0</v>
      </c>
      <c r="AE5" s="94">
        <v>0</v>
      </c>
      <c r="AF5" s="94">
        <v>158</v>
      </c>
      <c r="AG5" s="94">
        <v>0</v>
      </c>
      <c r="AH5" s="94">
        <v>0</v>
      </c>
      <c r="AI5" s="94">
        <v>0</v>
      </c>
      <c r="AJ5" s="94">
        <v>0</v>
      </c>
      <c r="AK5" s="94">
        <v>251899</v>
      </c>
      <c r="AL5" s="95">
        <f>'済　第３７表国保（事業会計）決算1'!B5-K5</f>
        <v>1552299</v>
      </c>
      <c r="AM5" s="94">
        <v>0</v>
      </c>
      <c r="AN5" s="94">
        <v>0</v>
      </c>
      <c r="AO5" s="94">
        <v>0</v>
      </c>
      <c r="AP5" s="94">
        <v>0</v>
      </c>
      <c r="AQ5" s="94">
        <v>0</v>
      </c>
      <c r="AR5" s="94">
        <v>129566</v>
      </c>
      <c r="AS5" s="95">
        <f aca="true" t="shared" si="0" ref="AS5:AS17">AQ5-AR5</f>
        <v>-129566</v>
      </c>
      <c r="AT5" s="94">
        <v>0</v>
      </c>
      <c r="AU5" s="94">
        <v>0</v>
      </c>
      <c r="AV5" s="94">
        <v>-34881</v>
      </c>
      <c r="AW5" s="95">
        <f aca="true" t="shared" si="1" ref="AW5:AW17">AU5-AV5</f>
        <v>34881</v>
      </c>
      <c r="AX5" s="94">
        <v>1457614</v>
      </c>
      <c r="AY5" s="94">
        <v>1552299</v>
      </c>
      <c r="AZ5" s="94">
        <v>1188976</v>
      </c>
      <c r="BA5" s="94">
        <v>1283661</v>
      </c>
      <c r="BB5" s="94">
        <v>199797</v>
      </c>
      <c r="BC5" s="94">
        <v>41</v>
      </c>
      <c r="BD5" s="94">
        <v>15507</v>
      </c>
      <c r="BE5" s="94">
        <v>38235</v>
      </c>
      <c r="BF5" s="94">
        <v>60764</v>
      </c>
      <c r="BG5" s="94">
        <v>700339</v>
      </c>
      <c r="BH5" s="81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</row>
    <row r="6" spans="1:228" ht="32.25" customHeight="1">
      <c r="A6" s="49" t="s">
        <v>34</v>
      </c>
      <c r="B6" s="96">
        <v>669834</v>
      </c>
      <c r="C6" s="96">
        <v>3353669</v>
      </c>
      <c r="D6" s="96">
        <v>1408921</v>
      </c>
      <c r="E6" s="96">
        <v>277860</v>
      </c>
      <c r="F6" s="96">
        <v>422657</v>
      </c>
      <c r="G6" s="96">
        <v>708404</v>
      </c>
      <c r="H6" s="96">
        <v>0</v>
      </c>
      <c r="I6" s="96">
        <v>139103</v>
      </c>
      <c r="J6" s="96">
        <v>44008</v>
      </c>
      <c r="K6" s="96">
        <v>14515134</v>
      </c>
      <c r="L6" s="96">
        <v>331585</v>
      </c>
      <c r="M6" s="96">
        <v>150726</v>
      </c>
      <c r="N6" s="96">
        <v>149139</v>
      </c>
      <c r="O6" s="96">
        <v>9398</v>
      </c>
      <c r="P6" s="96">
        <v>22322</v>
      </c>
      <c r="Q6" s="96">
        <v>8336448</v>
      </c>
      <c r="R6" s="96">
        <v>8269670</v>
      </c>
      <c r="S6" s="96">
        <v>42497</v>
      </c>
      <c r="T6" s="96">
        <v>24281</v>
      </c>
      <c r="U6" s="96">
        <v>1577743</v>
      </c>
      <c r="V6" s="96">
        <v>1116</v>
      </c>
      <c r="W6" s="96">
        <v>682865</v>
      </c>
      <c r="X6" s="96">
        <v>3298935</v>
      </c>
      <c r="Y6" s="96">
        <v>305464</v>
      </c>
      <c r="Z6" s="96">
        <v>2993471</v>
      </c>
      <c r="AA6" s="96">
        <v>0</v>
      </c>
      <c r="AB6" s="96">
        <v>117185</v>
      </c>
      <c r="AC6" s="96">
        <v>118563</v>
      </c>
      <c r="AD6" s="96">
        <v>118563</v>
      </c>
      <c r="AE6" s="96">
        <v>0</v>
      </c>
      <c r="AF6" s="96">
        <v>0</v>
      </c>
      <c r="AG6" s="96">
        <v>0</v>
      </c>
      <c r="AH6" s="96">
        <v>0</v>
      </c>
      <c r="AI6" s="96">
        <v>0</v>
      </c>
      <c r="AJ6" s="96">
        <v>0</v>
      </c>
      <c r="AK6" s="96">
        <v>50694</v>
      </c>
      <c r="AL6" s="97">
        <f>'済　第３７表国保（事業会計）決算1'!B6-K6</f>
        <v>290791</v>
      </c>
      <c r="AM6" s="96">
        <v>0</v>
      </c>
      <c r="AN6" s="96">
        <v>0</v>
      </c>
      <c r="AO6" s="96">
        <v>0</v>
      </c>
      <c r="AP6" s="96">
        <v>0</v>
      </c>
      <c r="AQ6" s="96">
        <v>0</v>
      </c>
      <c r="AR6" s="96">
        <v>97156</v>
      </c>
      <c r="AS6" s="97">
        <f t="shared" si="0"/>
        <v>-97156</v>
      </c>
      <c r="AT6" s="96">
        <v>0</v>
      </c>
      <c r="AU6" s="96">
        <v>31785</v>
      </c>
      <c r="AV6" s="96">
        <v>0</v>
      </c>
      <c r="AW6" s="97">
        <f t="shared" si="1"/>
        <v>31785</v>
      </c>
      <c r="AX6" s="96">
        <v>225420</v>
      </c>
      <c r="AY6" s="96">
        <v>290791</v>
      </c>
      <c r="AZ6" s="96">
        <v>66123</v>
      </c>
      <c r="BA6" s="96">
        <v>131494</v>
      </c>
      <c r="BB6" s="96">
        <v>254852</v>
      </c>
      <c r="BC6" s="96">
        <v>28</v>
      </c>
      <c r="BD6" s="96">
        <v>0</v>
      </c>
      <c r="BE6" s="96">
        <v>17595</v>
      </c>
      <c r="BF6" s="96">
        <v>28745</v>
      </c>
      <c r="BG6" s="96">
        <v>318</v>
      </c>
      <c r="BH6" s="81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</row>
    <row r="7" spans="1:228" ht="32.25" customHeight="1">
      <c r="A7" s="49" t="s">
        <v>35</v>
      </c>
      <c r="B7" s="96">
        <v>1557369</v>
      </c>
      <c r="C7" s="96">
        <v>8557756</v>
      </c>
      <c r="D7" s="96">
        <v>2674766</v>
      </c>
      <c r="E7" s="96">
        <v>127097</v>
      </c>
      <c r="F7" s="96">
        <v>979886</v>
      </c>
      <c r="G7" s="96">
        <v>1567783</v>
      </c>
      <c r="H7" s="96">
        <v>0</v>
      </c>
      <c r="I7" s="96">
        <v>1139091</v>
      </c>
      <c r="J7" s="96">
        <v>188277</v>
      </c>
      <c r="K7" s="96">
        <v>36552679</v>
      </c>
      <c r="L7" s="96">
        <v>564174</v>
      </c>
      <c r="M7" s="96">
        <v>276091</v>
      </c>
      <c r="N7" s="96">
        <v>228340</v>
      </c>
      <c r="O7" s="96">
        <v>23449</v>
      </c>
      <c r="P7" s="96">
        <v>36294</v>
      </c>
      <c r="Q7" s="96">
        <v>20776001</v>
      </c>
      <c r="R7" s="96">
        <v>20567173</v>
      </c>
      <c r="S7" s="96">
        <v>153124</v>
      </c>
      <c r="T7" s="96">
        <v>55704</v>
      </c>
      <c r="U7" s="96">
        <v>4044362</v>
      </c>
      <c r="V7" s="96">
        <v>2902</v>
      </c>
      <c r="W7" s="96">
        <v>1690987</v>
      </c>
      <c r="X7" s="96">
        <v>8839492</v>
      </c>
      <c r="Y7" s="96">
        <v>957079</v>
      </c>
      <c r="Z7" s="96">
        <v>0</v>
      </c>
      <c r="AA7" s="96">
        <v>7882413</v>
      </c>
      <c r="AB7" s="96">
        <v>281225</v>
      </c>
      <c r="AC7" s="96">
        <v>29421</v>
      </c>
      <c r="AD7" s="96">
        <v>0</v>
      </c>
      <c r="AE7" s="96">
        <v>29421</v>
      </c>
      <c r="AF7" s="96">
        <v>410</v>
      </c>
      <c r="AG7" s="96">
        <v>0</v>
      </c>
      <c r="AH7" s="96">
        <v>0</v>
      </c>
      <c r="AI7" s="96">
        <v>0</v>
      </c>
      <c r="AJ7" s="96">
        <v>0</v>
      </c>
      <c r="AK7" s="96">
        <v>323705</v>
      </c>
      <c r="AL7" s="97">
        <f>'済　第３７表国保（事業会計）決算1'!B7-K7</f>
        <v>1165161</v>
      </c>
      <c r="AM7" s="96">
        <v>0</v>
      </c>
      <c r="AN7" s="96">
        <v>0</v>
      </c>
      <c r="AO7" s="96">
        <v>0</v>
      </c>
      <c r="AP7" s="96">
        <v>0</v>
      </c>
      <c r="AQ7" s="96">
        <v>0</v>
      </c>
      <c r="AR7" s="96">
        <v>145189</v>
      </c>
      <c r="AS7" s="97">
        <f t="shared" si="0"/>
        <v>-145189</v>
      </c>
      <c r="AT7" s="96">
        <v>0</v>
      </c>
      <c r="AU7" s="96">
        <v>0</v>
      </c>
      <c r="AV7" s="96">
        <v>12289</v>
      </c>
      <c r="AW7" s="97">
        <f t="shared" si="1"/>
        <v>-12289</v>
      </c>
      <c r="AX7" s="96">
        <v>1007683</v>
      </c>
      <c r="AY7" s="96">
        <v>1165161</v>
      </c>
      <c r="AZ7" s="96">
        <v>581163</v>
      </c>
      <c r="BA7" s="96">
        <v>738641</v>
      </c>
      <c r="BB7" s="96">
        <v>328080</v>
      </c>
      <c r="BC7" s="96">
        <v>44</v>
      </c>
      <c r="BD7" s="96">
        <v>0</v>
      </c>
      <c r="BE7" s="96">
        <v>45091</v>
      </c>
      <c r="BF7" s="96">
        <v>73042</v>
      </c>
      <c r="BG7" s="96">
        <v>410608</v>
      </c>
      <c r="BH7" s="81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</row>
    <row r="8" spans="1:228" ht="32.25" customHeight="1">
      <c r="A8" s="49" t="s">
        <v>36</v>
      </c>
      <c r="B8" s="96">
        <v>1478771</v>
      </c>
      <c r="C8" s="96">
        <v>9651422</v>
      </c>
      <c r="D8" s="96">
        <v>2919193</v>
      </c>
      <c r="E8" s="96">
        <v>400022</v>
      </c>
      <c r="F8" s="96">
        <v>1158896</v>
      </c>
      <c r="G8" s="96">
        <v>1360275</v>
      </c>
      <c r="H8" s="96">
        <v>0</v>
      </c>
      <c r="I8" s="96">
        <v>2721422</v>
      </c>
      <c r="J8" s="96">
        <v>146228</v>
      </c>
      <c r="K8" s="96">
        <v>39056373</v>
      </c>
      <c r="L8" s="96">
        <v>300749</v>
      </c>
      <c r="M8" s="96">
        <v>174677</v>
      </c>
      <c r="N8" s="96">
        <v>78083</v>
      </c>
      <c r="O8" s="96">
        <v>23999</v>
      </c>
      <c r="P8" s="96">
        <v>23990</v>
      </c>
      <c r="Q8" s="96">
        <v>23084169</v>
      </c>
      <c r="R8" s="96">
        <v>22877484</v>
      </c>
      <c r="S8" s="96">
        <v>136842</v>
      </c>
      <c r="T8" s="96">
        <v>69843</v>
      </c>
      <c r="U8" s="96">
        <v>4119727</v>
      </c>
      <c r="V8" s="96">
        <v>2920</v>
      </c>
      <c r="W8" s="96">
        <v>1622322</v>
      </c>
      <c r="X8" s="96">
        <v>9481952</v>
      </c>
      <c r="Y8" s="96">
        <v>907525</v>
      </c>
      <c r="Z8" s="96">
        <v>0</v>
      </c>
      <c r="AA8" s="96">
        <v>8574427</v>
      </c>
      <c r="AB8" s="96">
        <v>289390</v>
      </c>
      <c r="AC8" s="96">
        <v>9747</v>
      </c>
      <c r="AD8" s="96">
        <v>9747</v>
      </c>
      <c r="AE8" s="96">
        <v>0</v>
      </c>
      <c r="AF8" s="96">
        <v>19</v>
      </c>
      <c r="AG8" s="96">
        <v>0</v>
      </c>
      <c r="AH8" s="96">
        <v>0</v>
      </c>
      <c r="AI8" s="96">
        <v>0</v>
      </c>
      <c r="AJ8" s="96">
        <v>0</v>
      </c>
      <c r="AK8" s="96">
        <v>145378</v>
      </c>
      <c r="AL8" s="97">
        <f>'済　第３７表国保（事業会計）決算1'!B8-K8</f>
        <v>2729553</v>
      </c>
      <c r="AM8" s="96">
        <v>0</v>
      </c>
      <c r="AN8" s="96">
        <v>0</v>
      </c>
      <c r="AO8" s="96">
        <v>0</v>
      </c>
      <c r="AP8" s="96">
        <v>0</v>
      </c>
      <c r="AQ8" s="96">
        <v>0</v>
      </c>
      <c r="AR8" s="96">
        <v>147011</v>
      </c>
      <c r="AS8" s="97">
        <f t="shared" si="0"/>
        <v>-147011</v>
      </c>
      <c r="AT8" s="96">
        <v>0</v>
      </c>
      <c r="AU8" s="96">
        <v>7421</v>
      </c>
      <c r="AV8" s="96">
        <v>0</v>
      </c>
      <c r="AW8" s="97">
        <f t="shared" si="1"/>
        <v>7421</v>
      </c>
      <c r="AX8" s="96">
        <v>2589963</v>
      </c>
      <c r="AY8" s="96">
        <v>2729553</v>
      </c>
      <c r="AZ8" s="96">
        <v>1933707</v>
      </c>
      <c r="BA8" s="96">
        <v>2073297</v>
      </c>
      <c r="BB8" s="96">
        <v>147080</v>
      </c>
      <c r="BC8" s="96">
        <v>23</v>
      </c>
      <c r="BD8" s="96">
        <v>37155</v>
      </c>
      <c r="BE8" s="96">
        <v>46417</v>
      </c>
      <c r="BF8" s="96">
        <v>72569</v>
      </c>
      <c r="BG8" s="96">
        <v>110194</v>
      </c>
      <c r="BH8" s="81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</row>
    <row r="9" spans="1:228" ht="32.25" customHeight="1">
      <c r="A9" s="49" t="s">
        <v>37</v>
      </c>
      <c r="B9" s="96">
        <v>332340</v>
      </c>
      <c r="C9" s="96">
        <v>1671644</v>
      </c>
      <c r="D9" s="96">
        <v>608271</v>
      </c>
      <c r="E9" s="96">
        <v>75778</v>
      </c>
      <c r="F9" s="96">
        <v>219588</v>
      </c>
      <c r="G9" s="96">
        <v>312905</v>
      </c>
      <c r="H9" s="96">
        <v>0</v>
      </c>
      <c r="I9" s="96">
        <v>504554</v>
      </c>
      <c r="J9" s="96">
        <v>60351</v>
      </c>
      <c r="K9" s="100">
        <v>7434592</v>
      </c>
      <c r="L9" s="96">
        <v>135201</v>
      </c>
      <c r="M9" s="96">
        <v>86223</v>
      </c>
      <c r="N9" s="96">
        <v>39507</v>
      </c>
      <c r="O9" s="96">
        <v>4757</v>
      </c>
      <c r="P9" s="96">
        <v>4714</v>
      </c>
      <c r="Q9" s="96">
        <v>4060921</v>
      </c>
      <c r="R9" s="96">
        <v>4027584</v>
      </c>
      <c r="S9" s="96">
        <v>22846</v>
      </c>
      <c r="T9" s="96">
        <v>10491</v>
      </c>
      <c r="U9" s="96">
        <v>794254</v>
      </c>
      <c r="V9" s="96">
        <v>568</v>
      </c>
      <c r="W9" s="96">
        <v>330944</v>
      </c>
      <c r="X9" s="96">
        <v>1720632</v>
      </c>
      <c r="Y9" s="96">
        <v>173135</v>
      </c>
      <c r="Z9" s="96">
        <v>1547497</v>
      </c>
      <c r="AA9" s="96">
        <v>0</v>
      </c>
      <c r="AB9" s="96">
        <v>51666</v>
      </c>
      <c r="AC9" s="96">
        <v>0</v>
      </c>
      <c r="AD9" s="96">
        <v>0</v>
      </c>
      <c r="AE9" s="96">
        <v>0</v>
      </c>
      <c r="AF9" s="96">
        <v>320000</v>
      </c>
      <c r="AG9" s="96">
        <v>0</v>
      </c>
      <c r="AH9" s="96">
        <v>0</v>
      </c>
      <c r="AI9" s="96">
        <v>0</v>
      </c>
      <c r="AJ9" s="96">
        <v>0</v>
      </c>
      <c r="AK9" s="96">
        <v>20406</v>
      </c>
      <c r="AL9" s="97">
        <f>'済　第３７表国保（事業会計）決算1'!B9-K9</f>
        <v>290280</v>
      </c>
      <c r="AM9" s="96">
        <v>0</v>
      </c>
      <c r="AN9" s="96">
        <v>0</v>
      </c>
      <c r="AO9" s="96">
        <v>0</v>
      </c>
      <c r="AP9" s="96">
        <v>0</v>
      </c>
      <c r="AQ9" s="96">
        <v>0</v>
      </c>
      <c r="AR9" s="96">
        <v>48920</v>
      </c>
      <c r="AS9" s="97">
        <f t="shared" si="0"/>
        <v>-48920</v>
      </c>
      <c r="AT9" s="96">
        <v>0</v>
      </c>
      <c r="AU9" s="96">
        <v>0</v>
      </c>
      <c r="AV9" s="96">
        <v>3780</v>
      </c>
      <c r="AW9" s="97">
        <f t="shared" si="1"/>
        <v>-3780</v>
      </c>
      <c r="AX9" s="96">
        <v>237580</v>
      </c>
      <c r="AY9" s="96">
        <v>290280</v>
      </c>
      <c r="AZ9" s="96">
        <v>118518</v>
      </c>
      <c r="BA9" s="96">
        <v>171218</v>
      </c>
      <c r="BB9" s="96">
        <v>101586</v>
      </c>
      <c r="BC9" s="96">
        <v>15</v>
      </c>
      <c r="BD9" s="96">
        <v>0</v>
      </c>
      <c r="BE9" s="96">
        <v>8518</v>
      </c>
      <c r="BF9" s="96">
        <v>14366</v>
      </c>
      <c r="BG9" s="96">
        <v>926000</v>
      </c>
      <c r="BH9" s="81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</row>
    <row r="10" spans="1:228" ht="32.25" customHeight="1">
      <c r="A10" s="48" t="s">
        <v>38</v>
      </c>
      <c r="B10" s="98">
        <v>466470</v>
      </c>
      <c r="C10" s="98">
        <v>2259731</v>
      </c>
      <c r="D10" s="98">
        <v>713763</v>
      </c>
      <c r="E10" s="98">
        <v>90582</v>
      </c>
      <c r="F10" s="98">
        <v>275061</v>
      </c>
      <c r="G10" s="98">
        <v>348120</v>
      </c>
      <c r="H10" s="98">
        <v>0</v>
      </c>
      <c r="I10" s="98">
        <v>413975</v>
      </c>
      <c r="J10" s="98">
        <v>30717</v>
      </c>
      <c r="K10" s="98">
        <v>9250159</v>
      </c>
      <c r="L10" s="98">
        <v>131892</v>
      </c>
      <c r="M10" s="98">
        <v>95759</v>
      </c>
      <c r="N10" s="98">
        <v>17956</v>
      </c>
      <c r="O10" s="98">
        <v>5986</v>
      </c>
      <c r="P10" s="98">
        <v>12191</v>
      </c>
      <c r="Q10" s="98">
        <v>5262257</v>
      </c>
      <c r="R10" s="98">
        <v>5218657</v>
      </c>
      <c r="S10" s="98">
        <v>28910</v>
      </c>
      <c r="T10" s="98">
        <v>14690</v>
      </c>
      <c r="U10" s="98">
        <v>996739</v>
      </c>
      <c r="V10" s="98">
        <v>699</v>
      </c>
      <c r="W10" s="98">
        <v>441971</v>
      </c>
      <c r="X10" s="98">
        <v>2271643</v>
      </c>
      <c r="Y10" s="98">
        <v>254857</v>
      </c>
      <c r="Z10" s="98">
        <v>2016786</v>
      </c>
      <c r="AA10" s="98">
        <v>0</v>
      </c>
      <c r="AB10" s="98">
        <v>70072</v>
      </c>
      <c r="AC10" s="98">
        <v>0</v>
      </c>
      <c r="AD10" s="98">
        <v>0</v>
      </c>
      <c r="AE10" s="98">
        <v>0</v>
      </c>
      <c r="AF10" s="98">
        <v>1235</v>
      </c>
      <c r="AG10" s="98">
        <v>0</v>
      </c>
      <c r="AH10" s="98">
        <v>0</v>
      </c>
      <c r="AI10" s="98">
        <v>0</v>
      </c>
      <c r="AJ10" s="98">
        <v>0</v>
      </c>
      <c r="AK10" s="98">
        <v>73651</v>
      </c>
      <c r="AL10" s="99">
        <f>'済　第３７表国保（事業会計）決算1'!B10-K10</f>
        <v>486474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52787</v>
      </c>
      <c r="AS10" s="99">
        <f t="shared" si="0"/>
        <v>-52787</v>
      </c>
      <c r="AT10" s="98">
        <v>0</v>
      </c>
      <c r="AU10" s="98">
        <v>0</v>
      </c>
      <c r="AV10" s="98">
        <v>0</v>
      </c>
      <c r="AW10" s="99">
        <f t="shared" si="1"/>
        <v>0</v>
      </c>
      <c r="AX10" s="98">
        <v>433687</v>
      </c>
      <c r="AY10" s="98">
        <v>486474</v>
      </c>
      <c r="AZ10" s="98">
        <v>343105</v>
      </c>
      <c r="BA10" s="98">
        <v>395892</v>
      </c>
      <c r="BB10" s="98">
        <v>76804</v>
      </c>
      <c r="BC10" s="98">
        <v>15</v>
      </c>
      <c r="BD10" s="98">
        <v>9633</v>
      </c>
      <c r="BE10" s="98">
        <v>10521</v>
      </c>
      <c r="BF10" s="98">
        <v>18256</v>
      </c>
      <c r="BG10" s="98">
        <v>308316</v>
      </c>
      <c r="BH10" s="81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</row>
    <row r="11" spans="1:228" ht="32.25" customHeight="1">
      <c r="A11" s="49" t="s">
        <v>39</v>
      </c>
      <c r="B11" s="96">
        <v>309182</v>
      </c>
      <c r="C11" s="96">
        <v>1524257</v>
      </c>
      <c r="D11" s="96">
        <v>471125</v>
      </c>
      <c r="E11" s="96">
        <v>66387</v>
      </c>
      <c r="F11" s="96">
        <v>162827</v>
      </c>
      <c r="G11" s="96">
        <v>241911</v>
      </c>
      <c r="H11" s="96">
        <v>0</v>
      </c>
      <c r="I11" s="96">
        <v>670093</v>
      </c>
      <c r="J11" s="96">
        <v>24262</v>
      </c>
      <c r="K11" s="96">
        <v>6554514</v>
      </c>
      <c r="L11" s="96">
        <v>105334</v>
      </c>
      <c r="M11" s="96">
        <v>65270</v>
      </c>
      <c r="N11" s="96">
        <v>26549</v>
      </c>
      <c r="O11" s="96">
        <v>4066</v>
      </c>
      <c r="P11" s="96">
        <v>9449</v>
      </c>
      <c r="Q11" s="96">
        <v>3907064</v>
      </c>
      <c r="R11" s="96">
        <v>3875017</v>
      </c>
      <c r="S11" s="96">
        <v>22646</v>
      </c>
      <c r="T11" s="96">
        <v>9401</v>
      </c>
      <c r="U11" s="96">
        <v>680627</v>
      </c>
      <c r="V11" s="96">
        <v>486</v>
      </c>
      <c r="W11" s="96">
        <v>302079</v>
      </c>
      <c r="X11" s="96">
        <v>1467481</v>
      </c>
      <c r="Y11" s="96">
        <v>1467481</v>
      </c>
      <c r="Z11" s="96">
        <v>0</v>
      </c>
      <c r="AA11" s="96">
        <v>0</v>
      </c>
      <c r="AB11" s="96">
        <v>47965</v>
      </c>
      <c r="AC11" s="96">
        <v>0</v>
      </c>
      <c r="AD11" s="96">
        <v>0</v>
      </c>
      <c r="AE11" s="96">
        <v>0</v>
      </c>
      <c r="AF11" s="96">
        <v>1</v>
      </c>
      <c r="AG11" s="96">
        <v>0</v>
      </c>
      <c r="AH11" s="96">
        <v>0</v>
      </c>
      <c r="AI11" s="96">
        <v>0</v>
      </c>
      <c r="AJ11" s="96">
        <v>0</v>
      </c>
      <c r="AK11" s="96">
        <v>43477</v>
      </c>
      <c r="AL11" s="97">
        <f>'済　第３７表国保（事業会計）決算1'!B11-K11</f>
        <v>708809</v>
      </c>
      <c r="AM11" s="96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26789</v>
      </c>
      <c r="AS11" s="97">
        <f t="shared" si="0"/>
        <v>-26789</v>
      </c>
      <c r="AT11" s="96">
        <v>0</v>
      </c>
      <c r="AU11" s="96">
        <v>19424</v>
      </c>
      <c r="AV11" s="96">
        <v>0</v>
      </c>
      <c r="AW11" s="97">
        <f t="shared" si="1"/>
        <v>19424</v>
      </c>
      <c r="AX11" s="96">
        <v>701444</v>
      </c>
      <c r="AY11" s="96">
        <v>708809</v>
      </c>
      <c r="AZ11" s="96">
        <v>635057</v>
      </c>
      <c r="BA11" s="96">
        <v>642422</v>
      </c>
      <c r="BB11" s="96">
        <v>69227</v>
      </c>
      <c r="BC11" s="96">
        <v>10</v>
      </c>
      <c r="BD11" s="96">
        <v>0</v>
      </c>
      <c r="BE11" s="96">
        <v>7251</v>
      </c>
      <c r="BF11" s="96">
        <v>12033</v>
      </c>
      <c r="BG11" s="96">
        <v>15444</v>
      </c>
      <c r="BH11" s="81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</row>
    <row r="12" spans="1:228" ht="32.25" customHeight="1">
      <c r="A12" s="49" t="s">
        <v>40</v>
      </c>
      <c r="B12" s="96">
        <v>264713</v>
      </c>
      <c r="C12" s="96">
        <v>1036005</v>
      </c>
      <c r="D12" s="96">
        <v>255736</v>
      </c>
      <c r="E12" s="96">
        <v>8416</v>
      </c>
      <c r="F12" s="96">
        <v>108793</v>
      </c>
      <c r="G12" s="96">
        <v>138527</v>
      </c>
      <c r="H12" s="96">
        <v>51324</v>
      </c>
      <c r="I12" s="96">
        <v>154461</v>
      </c>
      <c r="J12" s="96">
        <v>16087</v>
      </c>
      <c r="K12" s="96">
        <v>4571999</v>
      </c>
      <c r="L12" s="96">
        <v>63490</v>
      </c>
      <c r="M12" s="96">
        <v>44075</v>
      </c>
      <c r="N12" s="96">
        <v>2216</v>
      </c>
      <c r="O12" s="96">
        <v>2975</v>
      </c>
      <c r="P12" s="96">
        <v>14224</v>
      </c>
      <c r="Q12" s="96">
        <v>2646570</v>
      </c>
      <c r="R12" s="96">
        <v>2620549</v>
      </c>
      <c r="S12" s="96">
        <v>18206</v>
      </c>
      <c r="T12" s="96">
        <v>7815</v>
      </c>
      <c r="U12" s="96">
        <v>487394</v>
      </c>
      <c r="V12" s="96">
        <v>342</v>
      </c>
      <c r="W12" s="96">
        <v>202730</v>
      </c>
      <c r="X12" s="96">
        <v>1123826</v>
      </c>
      <c r="Y12" s="96">
        <v>1123826</v>
      </c>
      <c r="Z12" s="96">
        <v>0</v>
      </c>
      <c r="AA12" s="96">
        <v>0</v>
      </c>
      <c r="AB12" s="96">
        <v>41858</v>
      </c>
      <c r="AC12" s="96">
        <v>0</v>
      </c>
      <c r="AD12" s="96">
        <v>0</v>
      </c>
      <c r="AE12" s="96">
        <v>0</v>
      </c>
      <c r="AF12" s="96">
        <v>74</v>
      </c>
      <c r="AG12" s="96">
        <v>0</v>
      </c>
      <c r="AH12" s="96">
        <v>0</v>
      </c>
      <c r="AI12" s="96">
        <v>0</v>
      </c>
      <c r="AJ12" s="96">
        <v>0</v>
      </c>
      <c r="AK12" s="96">
        <v>5715</v>
      </c>
      <c r="AL12" s="97">
        <f>'済　第３７表国保（事業会計）決算1'!B12-K12</f>
        <v>146709</v>
      </c>
      <c r="AM12" s="96">
        <v>0</v>
      </c>
      <c r="AN12" s="96">
        <v>0</v>
      </c>
      <c r="AO12" s="96">
        <v>0</v>
      </c>
      <c r="AP12" s="96">
        <v>0</v>
      </c>
      <c r="AQ12" s="96">
        <v>0</v>
      </c>
      <c r="AR12" s="96">
        <v>17686</v>
      </c>
      <c r="AS12" s="97">
        <f t="shared" si="0"/>
        <v>-17686</v>
      </c>
      <c r="AT12" s="96">
        <v>0</v>
      </c>
      <c r="AU12" s="96">
        <v>7561</v>
      </c>
      <c r="AV12" s="96">
        <v>0</v>
      </c>
      <c r="AW12" s="97">
        <f t="shared" si="1"/>
        <v>7561</v>
      </c>
      <c r="AX12" s="96">
        <v>136584</v>
      </c>
      <c r="AY12" s="96">
        <v>146709</v>
      </c>
      <c r="AZ12" s="96">
        <v>126836</v>
      </c>
      <c r="BA12" s="96">
        <v>136961</v>
      </c>
      <c r="BB12" s="96">
        <v>44620</v>
      </c>
      <c r="BC12" s="96">
        <v>11</v>
      </c>
      <c r="BD12" s="96">
        <v>5577</v>
      </c>
      <c r="BE12" s="96">
        <v>5355</v>
      </c>
      <c r="BF12" s="96">
        <v>8960</v>
      </c>
      <c r="BG12" s="96">
        <v>497881</v>
      </c>
      <c r="BH12" s="81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</row>
    <row r="13" spans="1:228" ht="32.25" customHeight="1">
      <c r="A13" s="49" t="s">
        <v>41</v>
      </c>
      <c r="B13" s="96">
        <v>269340</v>
      </c>
      <c r="C13" s="96">
        <v>1570600</v>
      </c>
      <c r="D13" s="96">
        <v>443622</v>
      </c>
      <c r="E13" s="96">
        <v>14308</v>
      </c>
      <c r="F13" s="96">
        <v>176460</v>
      </c>
      <c r="G13" s="96">
        <v>252854</v>
      </c>
      <c r="H13" s="96">
        <v>0</v>
      </c>
      <c r="I13" s="96">
        <v>290320</v>
      </c>
      <c r="J13" s="96">
        <v>33762</v>
      </c>
      <c r="K13" s="96">
        <v>6858813</v>
      </c>
      <c r="L13" s="96">
        <v>111429</v>
      </c>
      <c r="M13" s="96">
        <v>102546</v>
      </c>
      <c r="N13" s="96">
        <v>4218</v>
      </c>
      <c r="O13" s="96">
        <v>4439</v>
      </c>
      <c r="P13" s="96">
        <v>226</v>
      </c>
      <c r="Q13" s="96">
        <v>3969842</v>
      </c>
      <c r="R13" s="96">
        <v>3937643</v>
      </c>
      <c r="S13" s="96">
        <v>21607</v>
      </c>
      <c r="T13" s="96">
        <v>10592</v>
      </c>
      <c r="U13" s="96">
        <v>752864</v>
      </c>
      <c r="V13" s="96">
        <v>539</v>
      </c>
      <c r="W13" s="96">
        <v>311738</v>
      </c>
      <c r="X13" s="96">
        <v>1608927</v>
      </c>
      <c r="Y13" s="96">
        <v>1608927</v>
      </c>
      <c r="Z13" s="96">
        <v>0</v>
      </c>
      <c r="AA13" s="96">
        <v>0</v>
      </c>
      <c r="AB13" s="96">
        <v>52603</v>
      </c>
      <c r="AC13" s="96">
        <v>10473</v>
      </c>
      <c r="AD13" s="96">
        <v>0</v>
      </c>
      <c r="AE13" s="96">
        <v>10473</v>
      </c>
      <c r="AF13" s="96">
        <v>160</v>
      </c>
      <c r="AG13" s="96">
        <v>0</v>
      </c>
      <c r="AH13" s="96">
        <v>0</v>
      </c>
      <c r="AI13" s="96">
        <v>0</v>
      </c>
      <c r="AJ13" s="96">
        <v>0</v>
      </c>
      <c r="AK13" s="96">
        <v>40238</v>
      </c>
      <c r="AL13" s="97">
        <f>'済　第３７表国保（事業会計）決算1'!B13-K13</f>
        <v>314796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29763</v>
      </c>
      <c r="AS13" s="97">
        <f t="shared" si="0"/>
        <v>-29763</v>
      </c>
      <c r="AT13" s="96">
        <v>0</v>
      </c>
      <c r="AU13" s="96">
        <v>0</v>
      </c>
      <c r="AV13" s="96">
        <v>17225</v>
      </c>
      <c r="AW13" s="97">
        <f t="shared" si="1"/>
        <v>-17225</v>
      </c>
      <c r="AX13" s="96">
        <v>267808</v>
      </c>
      <c r="AY13" s="96">
        <v>314796</v>
      </c>
      <c r="AZ13" s="96">
        <v>196395</v>
      </c>
      <c r="BA13" s="96">
        <v>243383</v>
      </c>
      <c r="BB13" s="96">
        <v>81175</v>
      </c>
      <c r="BC13" s="96">
        <v>11</v>
      </c>
      <c r="BD13" s="96">
        <v>0</v>
      </c>
      <c r="BE13" s="96">
        <v>7849</v>
      </c>
      <c r="BF13" s="96">
        <v>13202</v>
      </c>
      <c r="BG13" s="96">
        <v>113369</v>
      </c>
      <c r="BH13" s="81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</row>
    <row r="14" spans="1:228" ht="32.25" customHeight="1">
      <c r="A14" s="51" t="s">
        <v>88</v>
      </c>
      <c r="B14" s="100">
        <v>300465</v>
      </c>
      <c r="C14" s="100">
        <v>1166582</v>
      </c>
      <c r="D14" s="100">
        <v>309619</v>
      </c>
      <c r="E14" s="100">
        <v>0</v>
      </c>
      <c r="F14" s="100">
        <v>130694</v>
      </c>
      <c r="G14" s="100">
        <v>178925</v>
      </c>
      <c r="H14" s="100">
        <v>36500</v>
      </c>
      <c r="I14" s="100">
        <v>132681</v>
      </c>
      <c r="J14" s="100">
        <v>17845</v>
      </c>
      <c r="K14" s="100">
        <v>5022133</v>
      </c>
      <c r="L14" s="100">
        <v>67903</v>
      </c>
      <c r="M14" s="100">
        <v>15174</v>
      </c>
      <c r="N14" s="100">
        <v>7095</v>
      </c>
      <c r="O14" s="100">
        <v>3486</v>
      </c>
      <c r="P14" s="100">
        <v>42148</v>
      </c>
      <c r="Q14" s="100">
        <v>2748746</v>
      </c>
      <c r="R14" s="100">
        <v>2723655</v>
      </c>
      <c r="S14" s="100">
        <v>17112</v>
      </c>
      <c r="T14" s="100">
        <v>7979</v>
      </c>
      <c r="U14" s="100">
        <v>578773</v>
      </c>
      <c r="V14" s="100">
        <v>410</v>
      </c>
      <c r="W14" s="100">
        <v>276632</v>
      </c>
      <c r="X14" s="100">
        <v>1275224</v>
      </c>
      <c r="Y14" s="100">
        <v>115981</v>
      </c>
      <c r="Z14" s="100">
        <v>0</v>
      </c>
      <c r="AA14" s="100">
        <v>1159243</v>
      </c>
      <c r="AB14" s="100">
        <v>30059</v>
      </c>
      <c r="AC14" s="100">
        <v>0</v>
      </c>
      <c r="AD14" s="100">
        <v>0</v>
      </c>
      <c r="AE14" s="100">
        <v>0</v>
      </c>
      <c r="AF14" s="100">
        <v>96</v>
      </c>
      <c r="AG14" s="100">
        <v>0</v>
      </c>
      <c r="AH14" s="100">
        <v>0</v>
      </c>
      <c r="AI14" s="100">
        <v>0</v>
      </c>
      <c r="AJ14" s="100">
        <v>0</v>
      </c>
      <c r="AK14" s="100">
        <v>44290</v>
      </c>
      <c r="AL14" s="101">
        <f>'済　第３７表国保（事業会計）決算1'!B14-K14</f>
        <v>132100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1">
        <f t="shared" si="0"/>
        <v>0</v>
      </c>
      <c r="AT14" s="100">
        <v>0</v>
      </c>
      <c r="AU14" s="100">
        <v>0</v>
      </c>
      <c r="AV14" s="100">
        <v>0</v>
      </c>
      <c r="AW14" s="101">
        <f t="shared" si="1"/>
        <v>0</v>
      </c>
      <c r="AX14" s="100">
        <v>132100</v>
      </c>
      <c r="AY14" s="100">
        <v>132100</v>
      </c>
      <c r="AZ14" s="100">
        <v>103105</v>
      </c>
      <c r="BA14" s="100">
        <v>103105</v>
      </c>
      <c r="BB14" s="100">
        <v>41629</v>
      </c>
      <c r="BC14" s="100">
        <v>6</v>
      </c>
      <c r="BD14" s="100">
        <v>0</v>
      </c>
      <c r="BE14" s="100">
        <v>5610</v>
      </c>
      <c r="BF14" s="100">
        <v>9837</v>
      </c>
      <c r="BG14" s="100">
        <v>236776</v>
      </c>
      <c r="BH14" s="81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</row>
    <row r="15" spans="1:228" ht="32.25" customHeight="1">
      <c r="A15" s="49" t="s">
        <v>117</v>
      </c>
      <c r="B15" s="96">
        <v>387971</v>
      </c>
      <c r="C15" s="96">
        <v>2546475</v>
      </c>
      <c r="D15" s="96">
        <v>609121</v>
      </c>
      <c r="E15" s="96">
        <v>9396</v>
      </c>
      <c r="F15" s="96">
        <v>253391</v>
      </c>
      <c r="G15" s="96">
        <v>346334</v>
      </c>
      <c r="H15" s="96">
        <v>0</v>
      </c>
      <c r="I15" s="96">
        <v>1453829</v>
      </c>
      <c r="J15" s="96">
        <v>41919</v>
      </c>
      <c r="K15" s="96">
        <v>12013623</v>
      </c>
      <c r="L15" s="96">
        <v>146001</v>
      </c>
      <c r="M15" s="96">
        <v>93375</v>
      </c>
      <c r="N15" s="96">
        <v>30415</v>
      </c>
      <c r="O15" s="96">
        <v>6125</v>
      </c>
      <c r="P15" s="96">
        <v>16086</v>
      </c>
      <c r="Q15" s="96">
        <v>7113016</v>
      </c>
      <c r="R15" s="96">
        <v>7061797</v>
      </c>
      <c r="S15" s="96">
        <v>32542</v>
      </c>
      <c r="T15" s="96">
        <v>18677</v>
      </c>
      <c r="U15" s="96">
        <v>1066011</v>
      </c>
      <c r="V15" s="96">
        <v>758</v>
      </c>
      <c r="W15" s="96">
        <v>462567</v>
      </c>
      <c r="X15" s="96">
        <v>2511112</v>
      </c>
      <c r="Y15" s="96">
        <v>202161</v>
      </c>
      <c r="Z15" s="96">
        <v>0</v>
      </c>
      <c r="AA15" s="96">
        <v>2308951</v>
      </c>
      <c r="AB15" s="96">
        <v>67895</v>
      </c>
      <c r="AC15" s="96">
        <v>0</v>
      </c>
      <c r="AD15" s="96">
        <v>0</v>
      </c>
      <c r="AE15" s="96">
        <v>0</v>
      </c>
      <c r="AF15" s="96">
        <v>556361</v>
      </c>
      <c r="AG15" s="96">
        <v>0</v>
      </c>
      <c r="AH15" s="96">
        <v>0</v>
      </c>
      <c r="AI15" s="96">
        <v>0</v>
      </c>
      <c r="AJ15" s="96">
        <v>0</v>
      </c>
      <c r="AK15" s="96">
        <v>89902</v>
      </c>
      <c r="AL15" s="97">
        <f>'済　第３７表国保（事業会計）決算1'!B15-K15</f>
        <v>1161574</v>
      </c>
      <c r="AM15" s="96">
        <v>0</v>
      </c>
      <c r="AN15" s="96">
        <v>0</v>
      </c>
      <c r="AO15" s="96">
        <v>0</v>
      </c>
      <c r="AP15" s="96">
        <v>0</v>
      </c>
      <c r="AQ15" s="96">
        <v>0</v>
      </c>
      <c r="AR15" s="96">
        <v>60194</v>
      </c>
      <c r="AS15" s="97">
        <f t="shared" si="0"/>
        <v>-60194</v>
      </c>
      <c r="AT15" s="96">
        <v>0</v>
      </c>
      <c r="AU15" s="96">
        <v>0</v>
      </c>
      <c r="AV15" s="96">
        <v>72456</v>
      </c>
      <c r="AW15" s="97">
        <f t="shared" si="1"/>
        <v>-72456</v>
      </c>
      <c r="AX15" s="96">
        <v>1028924</v>
      </c>
      <c r="AY15" s="96">
        <v>1161574</v>
      </c>
      <c r="AZ15" s="96">
        <v>968988</v>
      </c>
      <c r="BA15" s="96">
        <v>1101638</v>
      </c>
      <c r="BB15" s="96">
        <v>95212</v>
      </c>
      <c r="BC15" s="96">
        <v>14</v>
      </c>
      <c r="BD15" s="96">
        <v>0</v>
      </c>
      <c r="BE15" s="96">
        <v>10905</v>
      </c>
      <c r="BF15" s="96">
        <v>19020</v>
      </c>
      <c r="BG15" s="96">
        <v>1238686</v>
      </c>
      <c r="BH15" s="81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</row>
    <row r="16" spans="1:228" ht="32.25" customHeight="1">
      <c r="A16" s="49" t="s">
        <v>118</v>
      </c>
      <c r="B16" s="96">
        <v>344338</v>
      </c>
      <c r="C16" s="96">
        <v>1903872</v>
      </c>
      <c r="D16" s="96">
        <v>597546</v>
      </c>
      <c r="E16" s="96">
        <v>64632</v>
      </c>
      <c r="F16" s="96">
        <v>237361</v>
      </c>
      <c r="G16" s="96">
        <v>295553</v>
      </c>
      <c r="H16" s="96">
        <v>0</v>
      </c>
      <c r="I16" s="96">
        <v>455834</v>
      </c>
      <c r="J16" s="96">
        <v>36089</v>
      </c>
      <c r="K16" s="96">
        <v>8087451</v>
      </c>
      <c r="L16" s="96">
        <v>104275</v>
      </c>
      <c r="M16" s="96">
        <v>73310</v>
      </c>
      <c r="N16" s="96">
        <v>24665</v>
      </c>
      <c r="O16" s="96">
        <v>5147</v>
      </c>
      <c r="P16" s="96">
        <v>1153</v>
      </c>
      <c r="Q16" s="96">
        <v>4734616</v>
      </c>
      <c r="R16" s="96">
        <v>4696906</v>
      </c>
      <c r="S16" s="96">
        <v>23450</v>
      </c>
      <c r="T16" s="96">
        <v>14260</v>
      </c>
      <c r="U16" s="96">
        <v>871328</v>
      </c>
      <c r="V16" s="96">
        <v>620</v>
      </c>
      <c r="W16" s="96">
        <v>365661</v>
      </c>
      <c r="X16" s="96">
        <v>1908227</v>
      </c>
      <c r="Y16" s="96">
        <v>1908227</v>
      </c>
      <c r="Z16" s="96">
        <v>0</v>
      </c>
      <c r="AA16" s="96">
        <v>0</v>
      </c>
      <c r="AB16" s="96">
        <v>71401</v>
      </c>
      <c r="AC16" s="96">
        <v>3842</v>
      </c>
      <c r="AD16" s="96">
        <v>0</v>
      </c>
      <c r="AE16" s="96">
        <v>3842</v>
      </c>
      <c r="AF16" s="96">
        <v>124</v>
      </c>
      <c r="AG16" s="96">
        <v>0</v>
      </c>
      <c r="AH16" s="96">
        <v>0</v>
      </c>
      <c r="AI16" s="96">
        <v>0</v>
      </c>
      <c r="AJ16" s="96">
        <v>0</v>
      </c>
      <c r="AK16" s="96">
        <v>27357</v>
      </c>
      <c r="AL16" s="97">
        <f>'済　第３７表国保（事業会計）決算1'!B16-K16</f>
        <v>628130</v>
      </c>
      <c r="AM16" s="96">
        <v>0</v>
      </c>
      <c r="AN16" s="96">
        <v>0</v>
      </c>
      <c r="AO16" s="96">
        <v>0</v>
      </c>
      <c r="AP16" s="96">
        <v>0</v>
      </c>
      <c r="AQ16" s="96">
        <v>2248</v>
      </c>
      <c r="AR16" s="96">
        <v>62623</v>
      </c>
      <c r="AS16" s="97">
        <f t="shared" si="0"/>
        <v>-60375</v>
      </c>
      <c r="AT16" s="96">
        <v>0</v>
      </c>
      <c r="AU16" s="96">
        <v>0</v>
      </c>
      <c r="AV16" s="96">
        <v>3691</v>
      </c>
      <c r="AW16" s="97">
        <f t="shared" si="1"/>
        <v>-3691</v>
      </c>
      <c r="AX16" s="96">
        <v>564064</v>
      </c>
      <c r="AY16" s="96">
        <v>628130</v>
      </c>
      <c r="AZ16" s="96">
        <v>455067</v>
      </c>
      <c r="BA16" s="96">
        <v>519133</v>
      </c>
      <c r="BB16" s="96">
        <v>59097</v>
      </c>
      <c r="BC16" s="96">
        <v>8</v>
      </c>
      <c r="BD16" s="96">
        <v>12324</v>
      </c>
      <c r="BE16" s="96">
        <v>9158</v>
      </c>
      <c r="BF16" s="96">
        <v>15066</v>
      </c>
      <c r="BG16" s="96">
        <v>227304</v>
      </c>
      <c r="BH16" s="81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</row>
    <row r="17" spans="1:228" ht="32.25" customHeight="1" thickBot="1">
      <c r="A17" s="49" t="s">
        <v>121</v>
      </c>
      <c r="B17" s="96">
        <v>173353</v>
      </c>
      <c r="C17" s="96">
        <v>788995</v>
      </c>
      <c r="D17" s="96">
        <v>354339</v>
      </c>
      <c r="E17" s="96">
        <v>218664</v>
      </c>
      <c r="F17" s="96">
        <v>86663</v>
      </c>
      <c r="G17" s="96">
        <v>49012</v>
      </c>
      <c r="H17" s="96">
        <v>0</v>
      </c>
      <c r="I17" s="96">
        <v>274467</v>
      </c>
      <c r="J17" s="96">
        <v>8675</v>
      </c>
      <c r="K17" s="96">
        <v>3427819</v>
      </c>
      <c r="L17" s="96">
        <v>40465</v>
      </c>
      <c r="M17" s="96">
        <v>8558</v>
      </c>
      <c r="N17" s="96">
        <v>23482</v>
      </c>
      <c r="O17" s="96">
        <v>2242</v>
      </c>
      <c r="P17" s="96">
        <v>6183</v>
      </c>
      <c r="Q17" s="96">
        <v>1966658</v>
      </c>
      <c r="R17" s="96">
        <v>1948888</v>
      </c>
      <c r="S17" s="96">
        <v>12353</v>
      </c>
      <c r="T17" s="96">
        <v>5417</v>
      </c>
      <c r="U17" s="96">
        <v>373617</v>
      </c>
      <c r="V17" s="96">
        <v>269</v>
      </c>
      <c r="W17" s="96">
        <v>182345</v>
      </c>
      <c r="X17" s="96">
        <v>805996</v>
      </c>
      <c r="Y17" s="96">
        <v>805996</v>
      </c>
      <c r="Z17" s="96">
        <v>0</v>
      </c>
      <c r="AA17" s="96">
        <v>0</v>
      </c>
      <c r="AB17" s="96">
        <v>30559</v>
      </c>
      <c r="AC17" s="96">
        <v>0</v>
      </c>
      <c r="AD17" s="96">
        <v>0</v>
      </c>
      <c r="AE17" s="96">
        <v>0</v>
      </c>
      <c r="AF17" s="96">
        <v>20000</v>
      </c>
      <c r="AG17" s="96">
        <v>0</v>
      </c>
      <c r="AH17" s="96">
        <v>0</v>
      </c>
      <c r="AI17" s="96">
        <v>0</v>
      </c>
      <c r="AJ17" s="96">
        <v>0</v>
      </c>
      <c r="AK17" s="96">
        <v>7910</v>
      </c>
      <c r="AL17" s="97">
        <f>'済　第３７表国保（事業会計）決算1'!B17-K17</f>
        <v>395438</v>
      </c>
      <c r="AM17" s="96">
        <v>0</v>
      </c>
      <c r="AN17" s="96">
        <v>0</v>
      </c>
      <c r="AO17" s="96">
        <v>0</v>
      </c>
      <c r="AP17" s="96">
        <v>0</v>
      </c>
      <c r="AQ17" s="96">
        <v>0</v>
      </c>
      <c r="AR17" s="96">
        <v>0</v>
      </c>
      <c r="AS17" s="97">
        <f t="shared" si="0"/>
        <v>0</v>
      </c>
      <c r="AT17" s="96">
        <v>0</v>
      </c>
      <c r="AU17" s="96">
        <v>0</v>
      </c>
      <c r="AV17" s="96">
        <v>0</v>
      </c>
      <c r="AW17" s="97">
        <f t="shared" si="1"/>
        <v>0</v>
      </c>
      <c r="AX17" s="96">
        <v>395438</v>
      </c>
      <c r="AY17" s="96">
        <v>395438</v>
      </c>
      <c r="AZ17" s="96">
        <v>176774</v>
      </c>
      <c r="BA17" s="96">
        <v>176774</v>
      </c>
      <c r="BB17" s="96">
        <v>23598</v>
      </c>
      <c r="BC17" s="96">
        <v>6</v>
      </c>
      <c r="BD17" s="96">
        <v>4412</v>
      </c>
      <c r="BE17" s="96">
        <v>3797</v>
      </c>
      <c r="BF17" s="96">
        <v>6486</v>
      </c>
      <c r="BG17" s="96">
        <v>20683</v>
      </c>
      <c r="BH17" s="81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</row>
    <row r="18" spans="1:228" ht="32.25" customHeight="1" thickBot="1" thickTop="1">
      <c r="A18" s="87" t="s">
        <v>90</v>
      </c>
      <c r="B18" s="102">
        <f aca="true" t="shared" si="2" ref="B18:AK18">SUM(B5:B17)</f>
        <v>7917745</v>
      </c>
      <c r="C18" s="102">
        <f t="shared" si="2"/>
        <v>42840772</v>
      </c>
      <c r="D18" s="102">
        <f t="shared" si="2"/>
        <v>13446906</v>
      </c>
      <c r="E18" s="102">
        <f t="shared" si="2"/>
        <v>1483155</v>
      </c>
      <c r="F18" s="102">
        <f t="shared" si="2"/>
        <v>4936213</v>
      </c>
      <c r="G18" s="102">
        <f t="shared" si="2"/>
        <v>7027538</v>
      </c>
      <c r="H18" s="102">
        <f t="shared" si="2"/>
        <v>87824</v>
      </c>
      <c r="I18" s="102">
        <f t="shared" si="2"/>
        <v>9640376</v>
      </c>
      <c r="J18" s="102">
        <f t="shared" si="2"/>
        <v>724853</v>
      </c>
      <c r="K18" s="102">
        <f t="shared" si="2"/>
        <v>183146156</v>
      </c>
      <c r="L18" s="102">
        <f t="shared" si="2"/>
        <v>2537490</v>
      </c>
      <c r="M18" s="102">
        <f t="shared" si="2"/>
        <v>1346355</v>
      </c>
      <c r="N18" s="102">
        <f t="shared" si="2"/>
        <v>842426</v>
      </c>
      <c r="O18" s="102">
        <f t="shared" si="2"/>
        <v>115468</v>
      </c>
      <c r="P18" s="102">
        <f t="shared" si="2"/>
        <v>233241</v>
      </c>
      <c r="Q18" s="102">
        <f t="shared" si="2"/>
        <v>105737376</v>
      </c>
      <c r="R18" s="102">
        <f t="shared" si="2"/>
        <v>104806017</v>
      </c>
      <c r="S18" s="102">
        <f t="shared" si="2"/>
        <v>629693</v>
      </c>
      <c r="T18" s="102">
        <f t="shared" si="2"/>
        <v>301666</v>
      </c>
      <c r="U18" s="102">
        <f t="shared" si="2"/>
        <v>19756198</v>
      </c>
      <c r="V18" s="102">
        <f t="shared" si="2"/>
        <v>14095</v>
      </c>
      <c r="W18" s="102">
        <f t="shared" si="2"/>
        <v>8265539</v>
      </c>
      <c r="X18" s="102">
        <f t="shared" si="2"/>
        <v>43276911</v>
      </c>
      <c r="Y18" s="102">
        <f t="shared" si="2"/>
        <v>16794123</v>
      </c>
      <c r="Z18" s="102">
        <f t="shared" si="2"/>
        <v>6557754</v>
      </c>
      <c r="AA18" s="102">
        <f t="shared" si="2"/>
        <v>19925034</v>
      </c>
      <c r="AB18" s="102">
        <f t="shared" si="2"/>
        <v>1363241</v>
      </c>
      <c r="AC18" s="102">
        <f t="shared" si="2"/>
        <v>172046</v>
      </c>
      <c r="AD18" s="102">
        <f t="shared" si="2"/>
        <v>128310</v>
      </c>
      <c r="AE18" s="102">
        <f t="shared" si="2"/>
        <v>43736</v>
      </c>
      <c r="AF18" s="102">
        <f t="shared" si="2"/>
        <v>898638</v>
      </c>
      <c r="AG18" s="102">
        <f t="shared" si="2"/>
        <v>0</v>
      </c>
      <c r="AH18" s="102">
        <f t="shared" si="2"/>
        <v>0</v>
      </c>
      <c r="AI18" s="102">
        <f t="shared" si="2"/>
        <v>0</v>
      </c>
      <c r="AJ18" s="102">
        <f t="shared" si="2"/>
        <v>0</v>
      </c>
      <c r="AK18" s="102">
        <f t="shared" si="2"/>
        <v>1124622</v>
      </c>
      <c r="AL18" s="102">
        <f aca="true" t="shared" si="3" ref="AL18:BG18">SUM(AL5:AL17)</f>
        <v>10002114</v>
      </c>
      <c r="AM18" s="102">
        <f t="shared" si="3"/>
        <v>0</v>
      </c>
      <c r="AN18" s="102">
        <f t="shared" si="3"/>
        <v>0</v>
      </c>
      <c r="AO18" s="102">
        <f t="shared" si="3"/>
        <v>0</v>
      </c>
      <c r="AP18" s="102">
        <f t="shared" si="3"/>
        <v>0</v>
      </c>
      <c r="AQ18" s="102">
        <f t="shared" si="3"/>
        <v>2248</v>
      </c>
      <c r="AR18" s="102">
        <f t="shared" si="3"/>
        <v>817684</v>
      </c>
      <c r="AS18" s="102">
        <f t="shared" si="3"/>
        <v>-815436</v>
      </c>
      <c r="AT18" s="102">
        <f t="shared" si="3"/>
        <v>0</v>
      </c>
      <c r="AU18" s="102">
        <f t="shared" si="3"/>
        <v>66191</v>
      </c>
      <c r="AV18" s="102">
        <f t="shared" si="3"/>
        <v>74560</v>
      </c>
      <c r="AW18" s="102">
        <f t="shared" si="3"/>
        <v>-8369</v>
      </c>
      <c r="AX18" s="102">
        <f t="shared" si="3"/>
        <v>9178309</v>
      </c>
      <c r="AY18" s="102">
        <f t="shared" si="3"/>
        <v>10002114</v>
      </c>
      <c r="AZ18" s="102">
        <f t="shared" si="3"/>
        <v>6893814</v>
      </c>
      <c r="BA18" s="102">
        <f t="shared" si="3"/>
        <v>7717619</v>
      </c>
      <c r="BB18" s="102">
        <f t="shared" si="3"/>
        <v>1522757</v>
      </c>
      <c r="BC18" s="102">
        <f t="shared" si="3"/>
        <v>232</v>
      </c>
      <c r="BD18" s="102">
        <f t="shared" si="3"/>
        <v>84608</v>
      </c>
      <c r="BE18" s="102">
        <f t="shared" si="3"/>
        <v>216302</v>
      </c>
      <c r="BF18" s="102">
        <f t="shared" si="3"/>
        <v>352346</v>
      </c>
      <c r="BG18" s="102">
        <f t="shared" si="3"/>
        <v>4805918</v>
      </c>
      <c r="BH18" s="81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</row>
    <row r="19" spans="1:228" ht="32.25" customHeight="1" thickTop="1">
      <c r="A19" s="49" t="s">
        <v>42</v>
      </c>
      <c r="B19" s="96">
        <v>76854</v>
      </c>
      <c r="C19" s="96">
        <v>369282</v>
      </c>
      <c r="D19" s="96">
        <v>129084</v>
      </c>
      <c r="E19" s="96">
        <v>0</v>
      </c>
      <c r="F19" s="96">
        <v>38397</v>
      </c>
      <c r="G19" s="96">
        <v>90687</v>
      </c>
      <c r="H19" s="96">
        <v>30000</v>
      </c>
      <c r="I19" s="96">
        <v>80955</v>
      </c>
      <c r="J19" s="96">
        <v>5638</v>
      </c>
      <c r="K19" s="96">
        <v>1557814</v>
      </c>
      <c r="L19" s="96">
        <v>42885</v>
      </c>
      <c r="M19" s="96">
        <v>39049</v>
      </c>
      <c r="N19" s="96">
        <v>2471</v>
      </c>
      <c r="O19" s="96">
        <v>1092</v>
      </c>
      <c r="P19" s="96">
        <v>273</v>
      </c>
      <c r="Q19" s="96">
        <v>901579</v>
      </c>
      <c r="R19" s="96">
        <v>894219</v>
      </c>
      <c r="S19" s="96">
        <v>4450</v>
      </c>
      <c r="T19" s="96">
        <v>2910</v>
      </c>
      <c r="U19" s="96">
        <v>168975</v>
      </c>
      <c r="V19" s="96">
        <v>120</v>
      </c>
      <c r="W19" s="96">
        <v>68169</v>
      </c>
      <c r="X19" s="96">
        <v>341534</v>
      </c>
      <c r="Y19" s="96">
        <v>27977</v>
      </c>
      <c r="Z19" s="96">
        <v>0</v>
      </c>
      <c r="AA19" s="96">
        <v>313557</v>
      </c>
      <c r="AB19" s="96">
        <v>22369</v>
      </c>
      <c r="AC19" s="96">
        <v>0</v>
      </c>
      <c r="AD19" s="96">
        <v>0</v>
      </c>
      <c r="AE19" s="96">
        <v>0</v>
      </c>
      <c r="AF19" s="96">
        <v>22</v>
      </c>
      <c r="AG19" s="96">
        <v>0</v>
      </c>
      <c r="AH19" s="96">
        <v>0</v>
      </c>
      <c r="AI19" s="96">
        <v>0</v>
      </c>
      <c r="AJ19" s="96">
        <v>0</v>
      </c>
      <c r="AK19" s="96">
        <v>12161</v>
      </c>
      <c r="AL19" s="97">
        <f>'済　第３７表国保（事業会計）決算1'!B19-K19</f>
        <v>38354</v>
      </c>
      <c r="AM19" s="96">
        <v>0</v>
      </c>
      <c r="AN19" s="96">
        <v>0</v>
      </c>
      <c r="AO19" s="96">
        <v>0</v>
      </c>
      <c r="AP19" s="96">
        <v>0</v>
      </c>
      <c r="AQ19" s="96">
        <v>0</v>
      </c>
      <c r="AR19" s="96">
        <v>10542</v>
      </c>
      <c r="AS19" s="97">
        <f>AQ19-AR19</f>
        <v>-10542</v>
      </c>
      <c r="AT19" s="96">
        <v>0</v>
      </c>
      <c r="AU19" s="96">
        <v>2433</v>
      </c>
      <c r="AV19" s="96">
        <v>0</v>
      </c>
      <c r="AW19" s="97">
        <f aca="true" t="shared" si="4" ref="AW19:AW64">AU19-AV19</f>
        <v>2433</v>
      </c>
      <c r="AX19" s="96">
        <v>30245</v>
      </c>
      <c r="AY19" s="96">
        <v>38354</v>
      </c>
      <c r="AZ19" s="96">
        <v>30245</v>
      </c>
      <c r="BA19" s="96">
        <v>38354</v>
      </c>
      <c r="BB19" s="96">
        <v>32608</v>
      </c>
      <c r="BC19" s="96">
        <v>4</v>
      </c>
      <c r="BD19" s="96">
        <v>0</v>
      </c>
      <c r="BE19" s="96">
        <v>1840</v>
      </c>
      <c r="BF19" s="96">
        <v>3068</v>
      </c>
      <c r="BG19" s="96">
        <v>52080</v>
      </c>
      <c r="BH19" s="81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</row>
    <row r="20" spans="1:228" ht="30" customHeight="1">
      <c r="A20" s="49" t="s">
        <v>43</v>
      </c>
      <c r="B20" s="96">
        <v>7651</v>
      </c>
      <c r="C20" s="96">
        <v>271388</v>
      </c>
      <c r="D20" s="96">
        <v>112785</v>
      </c>
      <c r="E20" s="96">
        <v>47441</v>
      </c>
      <c r="F20" s="96">
        <v>36374</v>
      </c>
      <c r="G20" s="96">
        <v>28970</v>
      </c>
      <c r="H20" s="96">
        <v>0</v>
      </c>
      <c r="I20" s="96">
        <v>79653</v>
      </c>
      <c r="J20" s="96">
        <v>998</v>
      </c>
      <c r="K20" s="96">
        <v>1310320</v>
      </c>
      <c r="L20" s="96">
        <v>27894</v>
      </c>
      <c r="M20" s="96">
        <v>25843</v>
      </c>
      <c r="N20" s="96">
        <v>936</v>
      </c>
      <c r="O20" s="96">
        <v>974</v>
      </c>
      <c r="P20" s="96">
        <v>141</v>
      </c>
      <c r="Q20" s="96">
        <v>718001</v>
      </c>
      <c r="R20" s="96">
        <v>713394</v>
      </c>
      <c r="S20" s="96">
        <v>2331</v>
      </c>
      <c r="T20" s="96">
        <v>2276</v>
      </c>
      <c r="U20" s="96">
        <v>151469</v>
      </c>
      <c r="V20" s="96">
        <v>110</v>
      </c>
      <c r="W20" s="96">
        <v>47878</v>
      </c>
      <c r="X20" s="96">
        <v>303748</v>
      </c>
      <c r="Y20" s="96">
        <v>303748</v>
      </c>
      <c r="Z20" s="96">
        <v>0</v>
      </c>
      <c r="AA20" s="96">
        <v>0</v>
      </c>
      <c r="AB20" s="96">
        <v>21351</v>
      </c>
      <c r="AC20" s="96">
        <v>2713</v>
      </c>
      <c r="AD20" s="96">
        <v>0</v>
      </c>
      <c r="AE20" s="96">
        <v>2713</v>
      </c>
      <c r="AF20" s="96">
        <v>3</v>
      </c>
      <c r="AG20" s="96">
        <v>0</v>
      </c>
      <c r="AH20" s="96">
        <v>0</v>
      </c>
      <c r="AI20" s="96">
        <v>0</v>
      </c>
      <c r="AJ20" s="96">
        <v>0</v>
      </c>
      <c r="AK20" s="96">
        <v>37153</v>
      </c>
      <c r="AL20" s="97">
        <f>'済　第３７表国保（事業会計）決算1'!B20-K20</f>
        <v>83798</v>
      </c>
      <c r="AM20" s="96">
        <v>0</v>
      </c>
      <c r="AN20" s="96">
        <v>83798</v>
      </c>
      <c r="AO20" s="96">
        <v>83798</v>
      </c>
      <c r="AP20" s="96">
        <v>0</v>
      </c>
      <c r="AQ20" s="96">
        <v>0</v>
      </c>
      <c r="AR20" s="96">
        <v>0</v>
      </c>
      <c r="AS20" s="97">
        <f aca="true" t="shared" si="5" ref="AS20:AS64">AQ20-AR20</f>
        <v>0</v>
      </c>
      <c r="AT20" s="96">
        <v>0</v>
      </c>
      <c r="AU20" s="96">
        <v>0</v>
      </c>
      <c r="AV20" s="96">
        <v>0</v>
      </c>
      <c r="AW20" s="97">
        <f t="shared" si="4"/>
        <v>0</v>
      </c>
      <c r="AX20" s="96">
        <v>0</v>
      </c>
      <c r="AY20" s="96">
        <v>0</v>
      </c>
      <c r="AZ20" s="96">
        <v>-127825</v>
      </c>
      <c r="BA20" s="96">
        <v>-127825</v>
      </c>
      <c r="BB20" s="96">
        <v>15128</v>
      </c>
      <c r="BC20" s="96">
        <v>4</v>
      </c>
      <c r="BD20" s="96">
        <v>0</v>
      </c>
      <c r="BE20" s="96">
        <v>1525</v>
      </c>
      <c r="BF20" s="96">
        <v>2666</v>
      </c>
      <c r="BG20" s="96">
        <v>13895</v>
      </c>
      <c r="BH20" s="81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</row>
    <row r="21" spans="1:228" ht="30" customHeight="1">
      <c r="A21" s="49" t="s">
        <v>44</v>
      </c>
      <c r="B21" s="96">
        <v>81124</v>
      </c>
      <c r="C21" s="96">
        <v>414209</v>
      </c>
      <c r="D21" s="96">
        <v>161462</v>
      </c>
      <c r="E21" s="96">
        <v>14060</v>
      </c>
      <c r="F21" s="96">
        <v>53392</v>
      </c>
      <c r="G21" s="96">
        <v>94010</v>
      </c>
      <c r="H21" s="96">
        <v>18900</v>
      </c>
      <c r="I21" s="96">
        <v>26689</v>
      </c>
      <c r="J21" s="96">
        <v>4450</v>
      </c>
      <c r="K21" s="96">
        <v>1888694</v>
      </c>
      <c r="L21" s="96">
        <v>41479</v>
      </c>
      <c r="M21" s="96">
        <v>33517</v>
      </c>
      <c r="N21" s="96">
        <v>6006</v>
      </c>
      <c r="O21" s="96">
        <v>1229</v>
      </c>
      <c r="P21" s="96">
        <v>727</v>
      </c>
      <c r="Q21" s="96">
        <v>1139739</v>
      </c>
      <c r="R21" s="96">
        <v>1132652</v>
      </c>
      <c r="S21" s="96">
        <v>4341</v>
      </c>
      <c r="T21" s="96">
        <v>2746</v>
      </c>
      <c r="U21" s="96">
        <v>193294</v>
      </c>
      <c r="V21" s="96">
        <v>138</v>
      </c>
      <c r="W21" s="96">
        <v>80027</v>
      </c>
      <c r="X21" s="96">
        <v>399307</v>
      </c>
      <c r="Y21" s="96">
        <v>27341</v>
      </c>
      <c r="Z21" s="96">
        <v>371966</v>
      </c>
      <c r="AA21" s="96">
        <v>0</v>
      </c>
      <c r="AB21" s="96">
        <v>19664</v>
      </c>
      <c r="AC21" s="96">
        <v>8677</v>
      </c>
      <c r="AD21" s="96">
        <v>7423</v>
      </c>
      <c r="AE21" s="96">
        <v>1254</v>
      </c>
      <c r="AF21" s="96">
        <v>28</v>
      </c>
      <c r="AG21" s="96">
        <v>0</v>
      </c>
      <c r="AH21" s="96">
        <v>0</v>
      </c>
      <c r="AI21" s="96">
        <v>0</v>
      </c>
      <c r="AJ21" s="96">
        <v>0</v>
      </c>
      <c r="AK21" s="96">
        <v>6341</v>
      </c>
      <c r="AL21" s="97">
        <f>'済　第３７表国保（事業会計）決算1'!B21-K21</f>
        <v>87038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6">
        <v>0</v>
      </c>
      <c r="AS21" s="97">
        <f t="shared" si="5"/>
        <v>0</v>
      </c>
      <c r="AT21" s="96">
        <v>0</v>
      </c>
      <c r="AU21" s="96">
        <v>0</v>
      </c>
      <c r="AV21" s="96">
        <v>0</v>
      </c>
      <c r="AW21" s="97">
        <f t="shared" si="4"/>
        <v>0</v>
      </c>
      <c r="AX21" s="96">
        <v>87038</v>
      </c>
      <c r="AY21" s="96">
        <v>87038</v>
      </c>
      <c r="AZ21" s="96">
        <v>80401</v>
      </c>
      <c r="BA21" s="96">
        <v>80401</v>
      </c>
      <c r="BB21" s="96">
        <v>34971</v>
      </c>
      <c r="BC21" s="96">
        <v>5</v>
      </c>
      <c r="BD21" s="96">
        <v>0</v>
      </c>
      <c r="BE21" s="96">
        <v>2164</v>
      </c>
      <c r="BF21" s="96">
        <v>3450</v>
      </c>
      <c r="BG21" s="96">
        <v>93800</v>
      </c>
      <c r="BH21" s="81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</row>
    <row r="22" spans="1:228" ht="30" customHeight="1">
      <c r="A22" s="49" t="s">
        <v>45</v>
      </c>
      <c r="B22" s="96">
        <v>42013</v>
      </c>
      <c r="C22" s="96">
        <v>226534</v>
      </c>
      <c r="D22" s="96">
        <v>132447</v>
      </c>
      <c r="E22" s="96">
        <v>8006</v>
      </c>
      <c r="F22" s="96">
        <v>22025</v>
      </c>
      <c r="G22" s="96">
        <v>102416</v>
      </c>
      <c r="H22" s="96">
        <v>20000</v>
      </c>
      <c r="I22" s="96">
        <v>35333</v>
      </c>
      <c r="J22" s="96">
        <v>9527</v>
      </c>
      <c r="K22" s="96">
        <v>1055612</v>
      </c>
      <c r="L22" s="96">
        <v>15499</v>
      </c>
      <c r="M22" s="96">
        <v>12319</v>
      </c>
      <c r="N22" s="96">
        <v>2346</v>
      </c>
      <c r="O22" s="96">
        <v>678</v>
      </c>
      <c r="P22" s="96">
        <v>156</v>
      </c>
      <c r="Q22" s="96">
        <v>640840</v>
      </c>
      <c r="R22" s="96">
        <v>635971</v>
      </c>
      <c r="S22" s="96">
        <v>3375</v>
      </c>
      <c r="T22" s="96">
        <v>1494</v>
      </c>
      <c r="U22" s="96">
        <v>96565</v>
      </c>
      <c r="V22" s="96">
        <v>69</v>
      </c>
      <c r="W22" s="96">
        <v>47039</v>
      </c>
      <c r="X22" s="96">
        <v>215137</v>
      </c>
      <c r="Y22" s="96">
        <v>22321</v>
      </c>
      <c r="Z22" s="96">
        <v>0</v>
      </c>
      <c r="AA22" s="96">
        <v>192816</v>
      </c>
      <c r="AB22" s="96">
        <v>9372</v>
      </c>
      <c r="AC22" s="96">
        <v>0</v>
      </c>
      <c r="AD22" s="96">
        <v>0</v>
      </c>
      <c r="AE22" s="96">
        <v>0</v>
      </c>
      <c r="AF22" s="96">
        <v>30020</v>
      </c>
      <c r="AG22" s="96">
        <v>0</v>
      </c>
      <c r="AH22" s="96">
        <v>0</v>
      </c>
      <c r="AI22" s="96">
        <v>0</v>
      </c>
      <c r="AJ22" s="96">
        <v>0</v>
      </c>
      <c r="AK22" s="96">
        <v>1071</v>
      </c>
      <c r="AL22" s="97">
        <f>'済　第３７表国保（事業会計）決算1'!B22-K22</f>
        <v>32855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7">
        <f t="shared" si="5"/>
        <v>0</v>
      </c>
      <c r="AT22" s="96">
        <v>0</v>
      </c>
      <c r="AU22" s="96">
        <v>673</v>
      </c>
      <c r="AV22" s="96">
        <v>0</v>
      </c>
      <c r="AW22" s="97">
        <f t="shared" si="4"/>
        <v>673</v>
      </c>
      <c r="AX22" s="96">
        <v>33528</v>
      </c>
      <c r="AY22" s="96">
        <v>32855</v>
      </c>
      <c r="AZ22" s="96">
        <v>19942</v>
      </c>
      <c r="BA22" s="96">
        <v>19269</v>
      </c>
      <c r="BB22" s="96">
        <v>8190</v>
      </c>
      <c r="BC22" s="96">
        <v>1</v>
      </c>
      <c r="BD22" s="96">
        <v>0</v>
      </c>
      <c r="BE22" s="96">
        <v>1039</v>
      </c>
      <c r="BF22" s="96">
        <v>1922</v>
      </c>
      <c r="BG22" s="96">
        <v>74341</v>
      </c>
      <c r="BH22" s="81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</row>
    <row r="23" spans="1:228" s="41" customFormat="1" ht="30" customHeight="1">
      <c r="A23" s="49" t="s">
        <v>46</v>
      </c>
      <c r="B23" s="96">
        <v>85800</v>
      </c>
      <c r="C23" s="96">
        <v>391208</v>
      </c>
      <c r="D23" s="96">
        <v>124302</v>
      </c>
      <c r="E23" s="96">
        <v>32923</v>
      </c>
      <c r="F23" s="96">
        <v>50110</v>
      </c>
      <c r="G23" s="96">
        <v>41269</v>
      </c>
      <c r="H23" s="96">
        <v>0</v>
      </c>
      <c r="I23" s="96">
        <v>108345</v>
      </c>
      <c r="J23" s="96">
        <v>3399</v>
      </c>
      <c r="K23" s="96">
        <v>1646826</v>
      </c>
      <c r="L23" s="96">
        <v>22928</v>
      </c>
      <c r="M23" s="96">
        <v>18095</v>
      </c>
      <c r="N23" s="96">
        <v>3166</v>
      </c>
      <c r="O23" s="96">
        <v>1182</v>
      </c>
      <c r="P23" s="96">
        <v>485</v>
      </c>
      <c r="Q23" s="96">
        <v>926379</v>
      </c>
      <c r="R23" s="96">
        <v>916429</v>
      </c>
      <c r="S23" s="96">
        <v>7403</v>
      </c>
      <c r="T23" s="96">
        <v>2547</v>
      </c>
      <c r="U23" s="96">
        <v>188000</v>
      </c>
      <c r="V23" s="96">
        <v>136</v>
      </c>
      <c r="W23" s="96">
        <v>76849</v>
      </c>
      <c r="X23" s="96">
        <v>399141</v>
      </c>
      <c r="Y23" s="96">
        <v>399141</v>
      </c>
      <c r="Z23" s="96">
        <v>0</v>
      </c>
      <c r="AA23" s="96">
        <v>0</v>
      </c>
      <c r="AB23" s="96">
        <v>23379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10014</v>
      </c>
      <c r="AL23" s="97">
        <f>'済　第３７表国保（事業会計）決算1'!B23-K23</f>
        <v>70920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7739</v>
      </c>
      <c r="AS23" s="97">
        <f t="shared" si="5"/>
        <v>-7739</v>
      </c>
      <c r="AT23" s="96">
        <v>0</v>
      </c>
      <c r="AU23" s="96">
        <v>5996</v>
      </c>
      <c r="AV23" s="96">
        <v>61</v>
      </c>
      <c r="AW23" s="97">
        <f t="shared" si="4"/>
        <v>5935</v>
      </c>
      <c r="AX23" s="96">
        <v>69116</v>
      </c>
      <c r="AY23" s="96">
        <v>70920</v>
      </c>
      <c r="AZ23" s="96">
        <v>36193</v>
      </c>
      <c r="BA23" s="96">
        <v>37997</v>
      </c>
      <c r="BB23" s="96">
        <v>11944</v>
      </c>
      <c r="BC23" s="96">
        <v>2</v>
      </c>
      <c r="BD23" s="96">
        <v>0</v>
      </c>
      <c r="BE23" s="96">
        <v>1780</v>
      </c>
      <c r="BF23" s="96">
        <v>3270</v>
      </c>
      <c r="BG23" s="96">
        <v>180202</v>
      </c>
      <c r="BH23" s="82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</row>
    <row r="24" spans="1:228" ht="30" customHeight="1">
      <c r="A24" s="48" t="s">
        <v>47</v>
      </c>
      <c r="B24" s="98">
        <v>47917</v>
      </c>
      <c r="C24" s="98">
        <v>170019</v>
      </c>
      <c r="D24" s="98">
        <v>54134</v>
      </c>
      <c r="E24" s="98">
        <v>1510</v>
      </c>
      <c r="F24" s="98">
        <v>19676</v>
      </c>
      <c r="G24" s="98">
        <v>32948</v>
      </c>
      <c r="H24" s="98">
        <v>0</v>
      </c>
      <c r="I24" s="98">
        <v>105289</v>
      </c>
      <c r="J24" s="98">
        <v>359</v>
      </c>
      <c r="K24" s="98">
        <v>814197</v>
      </c>
      <c r="L24" s="98">
        <v>14389</v>
      </c>
      <c r="M24" s="98">
        <v>10962</v>
      </c>
      <c r="N24" s="98">
        <v>2659</v>
      </c>
      <c r="O24" s="98">
        <v>586</v>
      </c>
      <c r="P24" s="98">
        <v>182</v>
      </c>
      <c r="Q24" s="98">
        <v>452764</v>
      </c>
      <c r="R24" s="98">
        <v>450186</v>
      </c>
      <c r="S24" s="98">
        <v>1365</v>
      </c>
      <c r="T24" s="98">
        <v>1213</v>
      </c>
      <c r="U24" s="98">
        <v>81101</v>
      </c>
      <c r="V24" s="98">
        <v>58</v>
      </c>
      <c r="W24" s="98">
        <v>36557</v>
      </c>
      <c r="X24" s="98">
        <v>179879</v>
      </c>
      <c r="Y24" s="98">
        <v>14961</v>
      </c>
      <c r="Z24" s="98">
        <v>0</v>
      </c>
      <c r="AA24" s="98">
        <v>164918</v>
      </c>
      <c r="AB24" s="98">
        <v>13714</v>
      </c>
      <c r="AC24" s="98">
        <v>109</v>
      </c>
      <c r="AD24" s="98">
        <v>0</v>
      </c>
      <c r="AE24" s="98">
        <v>109</v>
      </c>
      <c r="AF24" s="98">
        <v>21000</v>
      </c>
      <c r="AG24" s="98">
        <v>0</v>
      </c>
      <c r="AH24" s="98">
        <v>0</v>
      </c>
      <c r="AI24" s="98">
        <v>0</v>
      </c>
      <c r="AJ24" s="98">
        <v>0</v>
      </c>
      <c r="AK24" s="98">
        <v>14626</v>
      </c>
      <c r="AL24" s="99">
        <f>'済　第３７表国保（事業会計）決算1'!B24-K24</f>
        <v>36709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13571</v>
      </c>
      <c r="AS24" s="99">
        <f t="shared" si="5"/>
        <v>-13571</v>
      </c>
      <c r="AT24" s="98">
        <v>0</v>
      </c>
      <c r="AU24" s="98">
        <v>1227</v>
      </c>
      <c r="AV24" s="98">
        <v>0</v>
      </c>
      <c r="AW24" s="99">
        <f t="shared" si="4"/>
        <v>1227</v>
      </c>
      <c r="AX24" s="98">
        <v>24365</v>
      </c>
      <c r="AY24" s="98">
        <v>36709</v>
      </c>
      <c r="AZ24" s="98">
        <v>19115</v>
      </c>
      <c r="BA24" s="98">
        <v>31459</v>
      </c>
      <c r="BB24" s="98">
        <v>5707</v>
      </c>
      <c r="BC24" s="98">
        <v>1</v>
      </c>
      <c r="BD24" s="98">
        <v>0</v>
      </c>
      <c r="BE24" s="98">
        <v>818</v>
      </c>
      <c r="BF24" s="98">
        <v>1480</v>
      </c>
      <c r="BG24" s="98">
        <v>77396</v>
      </c>
      <c r="BH24" s="81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</row>
    <row r="25" spans="1:228" ht="30" customHeight="1">
      <c r="A25" s="49" t="s">
        <v>48</v>
      </c>
      <c r="B25" s="96">
        <v>43770</v>
      </c>
      <c r="C25" s="96">
        <v>232681</v>
      </c>
      <c r="D25" s="96">
        <v>79354</v>
      </c>
      <c r="E25" s="96">
        <v>9454</v>
      </c>
      <c r="F25" s="96">
        <v>24777</v>
      </c>
      <c r="G25" s="96">
        <v>45123</v>
      </c>
      <c r="H25" s="96">
        <v>40000</v>
      </c>
      <c r="I25" s="96">
        <v>66975</v>
      </c>
      <c r="J25" s="96">
        <v>632</v>
      </c>
      <c r="K25" s="96">
        <v>938170</v>
      </c>
      <c r="L25" s="96">
        <v>29669</v>
      </c>
      <c r="M25" s="96">
        <v>17566</v>
      </c>
      <c r="N25" s="96">
        <v>9600</v>
      </c>
      <c r="O25" s="96">
        <v>661</v>
      </c>
      <c r="P25" s="96">
        <v>1842</v>
      </c>
      <c r="Q25" s="96">
        <v>534217</v>
      </c>
      <c r="R25" s="96">
        <v>529420</v>
      </c>
      <c r="S25" s="96">
        <v>3645</v>
      </c>
      <c r="T25" s="96">
        <v>1152</v>
      </c>
      <c r="U25" s="96">
        <v>88630</v>
      </c>
      <c r="V25" s="96">
        <v>60</v>
      </c>
      <c r="W25" s="96">
        <v>45267</v>
      </c>
      <c r="X25" s="96">
        <v>216446</v>
      </c>
      <c r="Y25" s="96">
        <v>23653</v>
      </c>
      <c r="Z25" s="96">
        <v>0</v>
      </c>
      <c r="AA25" s="96">
        <v>192793</v>
      </c>
      <c r="AB25" s="96">
        <v>9097</v>
      </c>
      <c r="AC25" s="96">
        <v>0</v>
      </c>
      <c r="AD25" s="96">
        <v>0</v>
      </c>
      <c r="AE25" s="96">
        <v>0</v>
      </c>
      <c r="AF25" s="96">
        <v>8</v>
      </c>
      <c r="AG25" s="96">
        <v>0</v>
      </c>
      <c r="AH25" s="96">
        <v>0</v>
      </c>
      <c r="AI25" s="96">
        <v>0</v>
      </c>
      <c r="AJ25" s="96">
        <v>0</v>
      </c>
      <c r="AK25" s="96">
        <v>14776</v>
      </c>
      <c r="AL25" s="97">
        <f>'済　第３７表国保（事業会計）決算1'!B25-K25</f>
        <v>75673</v>
      </c>
      <c r="AM25" s="96">
        <v>0</v>
      </c>
      <c r="AN25" s="96">
        <v>0</v>
      </c>
      <c r="AO25" s="96">
        <v>0</v>
      </c>
      <c r="AP25" s="96">
        <v>0</v>
      </c>
      <c r="AQ25" s="96">
        <v>0</v>
      </c>
      <c r="AR25" s="96">
        <v>2920</v>
      </c>
      <c r="AS25" s="97">
        <f t="shared" si="5"/>
        <v>-2920</v>
      </c>
      <c r="AT25" s="96">
        <v>0</v>
      </c>
      <c r="AU25" s="96">
        <v>0</v>
      </c>
      <c r="AV25" s="96">
        <v>364</v>
      </c>
      <c r="AW25" s="97">
        <f t="shared" si="4"/>
        <v>-364</v>
      </c>
      <c r="AX25" s="96">
        <v>72389</v>
      </c>
      <c r="AY25" s="96">
        <v>75673</v>
      </c>
      <c r="AZ25" s="96">
        <v>56590</v>
      </c>
      <c r="BA25" s="96">
        <v>59874</v>
      </c>
      <c r="BB25" s="96">
        <v>21385</v>
      </c>
      <c r="BC25" s="96">
        <v>3</v>
      </c>
      <c r="BD25" s="96">
        <v>171</v>
      </c>
      <c r="BE25" s="96">
        <v>996</v>
      </c>
      <c r="BF25" s="96">
        <v>1647</v>
      </c>
      <c r="BG25" s="96">
        <v>3072</v>
      </c>
      <c r="BH25" s="81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</row>
    <row r="26" spans="1:228" ht="30" customHeight="1">
      <c r="A26" s="49" t="s">
        <v>49</v>
      </c>
      <c r="B26" s="96">
        <v>17559</v>
      </c>
      <c r="C26" s="96">
        <v>17508</v>
      </c>
      <c r="D26" s="96">
        <v>12509</v>
      </c>
      <c r="E26" s="96">
        <v>343</v>
      </c>
      <c r="F26" s="96">
        <v>1071</v>
      </c>
      <c r="G26" s="96">
        <v>11095</v>
      </c>
      <c r="H26" s="96">
        <v>0</v>
      </c>
      <c r="I26" s="96">
        <v>12448</v>
      </c>
      <c r="J26" s="96">
        <v>44</v>
      </c>
      <c r="K26" s="96">
        <v>88090</v>
      </c>
      <c r="L26" s="96">
        <v>10271</v>
      </c>
      <c r="M26" s="96">
        <v>10079</v>
      </c>
      <c r="N26" s="96">
        <v>0</v>
      </c>
      <c r="O26" s="96">
        <v>175</v>
      </c>
      <c r="P26" s="96">
        <v>17</v>
      </c>
      <c r="Q26" s="96">
        <v>33009</v>
      </c>
      <c r="R26" s="96">
        <v>29923</v>
      </c>
      <c r="S26" s="96">
        <v>2974</v>
      </c>
      <c r="T26" s="96">
        <v>112</v>
      </c>
      <c r="U26" s="96">
        <v>9343</v>
      </c>
      <c r="V26" s="96">
        <v>7</v>
      </c>
      <c r="W26" s="96">
        <v>5331</v>
      </c>
      <c r="X26" s="96">
        <v>21917</v>
      </c>
      <c r="Y26" s="96">
        <v>21917</v>
      </c>
      <c r="Z26" s="96">
        <v>0</v>
      </c>
      <c r="AA26" s="96">
        <v>0</v>
      </c>
      <c r="AB26" s="96">
        <v>692</v>
      </c>
      <c r="AC26" s="96">
        <v>142</v>
      </c>
      <c r="AD26" s="96">
        <v>0</v>
      </c>
      <c r="AE26" s="96">
        <v>142</v>
      </c>
      <c r="AF26" s="96">
        <v>44</v>
      </c>
      <c r="AG26" s="96">
        <v>0</v>
      </c>
      <c r="AH26" s="96">
        <v>0</v>
      </c>
      <c r="AI26" s="96">
        <v>0</v>
      </c>
      <c r="AJ26" s="96">
        <v>0</v>
      </c>
      <c r="AK26" s="96">
        <v>7334</v>
      </c>
      <c r="AL26" s="97">
        <f>'済　第３７表国保（事業会計）決算1'!B26-K26</f>
        <v>17306</v>
      </c>
      <c r="AM26" s="96">
        <v>0</v>
      </c>
      <c r="AN26" s="96">
        <v>0</v>
      </c>
      <c r="AO26" s="96">
        <v>0</v>
      </c>
      <c r="AP26" s="96">
        <v>0</v>
      </c>
      <c r="AQ26" s="96">
        <v>0</v>
      </c>
      <c r="AR26" s="96">
        <v>2619</v>
      </c>
      <c r="AS26" s="97">
        <f t="shared" si="5"/>
        <v>-2619</v>
      </c>
      <c r="AT26" s="96">
        <v>0</v>
      </c>
      <c r="AU26" s="96">
        <v>0</v>
      </c>
      <c r="AV26" s="96">
        <v>300</v>
      </c>
      <c r="AW26" s="97">
        <f t="shared" si="4"/>
        <v>-300</v>
      </c>
      <c r="AX26" s="96">
        <v>14387</v>
      </c>
      <c r="AY26" s="96">
        <v>17306</v>
      </c>
      <c r="AZ26" s="96">
        <v>14044</v>
      </c>
      <c r="BA26" s="96">
        <v>16963</v>
      </c>
      <c r="BB26" s="96">
        <v>8466</v>
      </c>
      <c r="BC26" s="96">
        <v>1</v>
      </c>
      <c r="BD26" s="96">
        <v>0</v>
      </c>
      <c r="BE26" s="96">
        <v>89</v>
      </c>
      <c r="BF26" s="96">
        <v>172</v>
      </c>
      <c r="BG26" s="96">
        <v>55411</v>
      </c>
      <c r="BH26" s="81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</row>
    <row r="27" spans="1:228" ht="30" customHeight="1">
      <c r="A27" s="49" t="s">
        <v>50</v>
      </c>
      <c r="B27" s="96">
        <v>0</v>
      </c>
      <c r="C27" s="96">
        <v>103993</v>
      </c>
      <c r="D27" s="96">
        <v>43543</v>
      </c>
      <c r="E27" s="96">
        <v>0</v>
      </c>
      <c r="F27" s="96">
        <v>15517</v>
      </c>
      <c r="G27" s="96">
        <v>28026</v>
      </c>
      <c r="H27" s="96">
        <v>1506</v>
      </c>
      <c r="I27" s="96">
        <v>22</v>
      </c>
      <c r="J27" s="96">
        <v>705</v>
      </c>
      <c r="K27" s="96">
        <v>585183</v>
      </c>
      <c r="L27" s="96">
        <v>11316</v>
      </c>
      <c r="M27" s="96">
        <v>10054</v>
      </c>
      <c r="N27" s="96">
        <v>410</v>
      </c>
      <c r="O27" s="96">
        <v>466</v>
      </c>
      <c r="P27" s="96">
        <v>386</v>
      </c>
      <c r="Q27" s="96">
        <v>339885</v>
      </c>
      <c r="R27" s="96">
        <v>337746</v>
      </c>
      <c r="S27" s="96">
        <v>1340</v>
      </c>
      <c r="T27" s="96">
        <v>799</v>
      </c>
      <c r="U27" s="96">
        <v>57008</v>
      </c>
      <c r="V27" s="96">
        <v>40</v>
      </c>
      <c r="W27" s="96">
        <v>20984</v>
      </c>
      <c r="X27" s="96">
        <v>128197</v>
      </c>
      <c r="Y27" s="96">
        <v>12805</v>
      </c>
      <c r="Z27" s="96">
        <v>0</v>
      </c>
      <c r="AA27" s="96">
        <v>115392</v>
      </c>
      <c r="AB27" s="96">
        <v>5964</v>
      </c>
      <c r="AC27" s="96">
        <v>0</v>
      </c>
      <c r="AD27" s="96">
        <v>0</v>
      </c>
      <c r="AE27" s="96">
        <v>0</v>
      </c>
      <c r="AF27" s="96">
        <v>19106</v>
      </c>
      <c r="AG27" s="96">
        <v>0</v>
      </c>
      <c r="AH27" s="96">
        <v>0</v>
      </c>
      <c r="AI27" s="96">
        <v>0</v>
      </c>
      <c r="AJ27" s="96">
        <v>0</v>
      </c>
      <c r="AK27" s="96">
        <v>2683</v>
      </c>
      <c r="AL27" s="97">
        <f>'済　第３７表国保（事業会計）決算1'!B27-K27</f>
        <v>280</v>
      </c>
      <c r="AM27" s="96">
        <v>0</v>
      </c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7">
        <f t="shared" si="5"/>
        <v>0</v>
      </c>
      <c r="AT27" s="96">
        <v>0</v>
      </c>
      <c r="AU27" s="96">
        <v>0</v>
      </c>
      <c r="AV27" s="96">
        <v>0</v>
      </c>
      <c r="AW27" s="97">
        <f t="shared" si="4"/>
        <v>0</v>
      </c>
      <c r="AX27" s="96">
        <v>280</v>
      </c>
      <c r="AY27" s="96">
        <v>280</v>
      </c>
      <c r="AZ27" s="96">
        <v>-51714</v>
      </c>
      <c r="BA27" s="96">
        <v>-51714</v>
      </c>
      <c r="BB27" s="96">
        <v>9096</v>
      </c>
      <c r="BC27" s="96">
        <v>1</v>
      </c>
      <c r="BD27" s="96">
        <v>0</v>
      </c>
      <c r="BE27" s="96">
        <v>685</v>
      </c>
      <c r="BF27" s="96">
        <v>1064</v>
      </c>
      <c r="BG27" s="96">
        <v>96975</v>
      </c>
      <c r="BH27" s="81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</row>
    <row r="28" spans="1:228" s="41" customFormat="1" ht="30" customHeight="1">
      <c r="A28" s="51" t="s">
        <v>119</v>
      </c>
      <c r="B28" s="100">
        <v>141166</v>
      </c>
      <c r="C28" s="100">
        <v>524671</v>
      </c>
      <c r="D28" s="100">
        <v>173897</v>
      </c>
      <c r="E28" s="100">
        <v>23935</v>
      </c>
      <c r="F28" s="100">
        <v>60032</v>
      </c>
      <c r="G28" s="100">
        <v>89930</v>
      </c>
      <c r="H28" s="100">
        <v>19000</v>
      </c>
      <c r="I28" s="100">
        <v>45829</v>
      </c>
      <c r="J28" s="100">
        <v>3435</v>
      </c>
      <c r="K28" s="100">
        <v>2208588</v>
      </c>
      <c r="L28" s="100">
        <v>45202</v>
      </c>
      <c r="M28" s="100">
        <v>35086</v>
      </c>
      <c r="N28" s="100">
        <v>3217</v>
      </c>
      <c r="O28" s="100">
        <v>1487</v>
      </c>
      <c r="P28" s="100">
        <v>5412</v>
      </c>
      <c r="Q28" s="100">
        <v>1268459</v>
      </c>
      <c r="R28" s="100">
        <v>1108121</v>
      </c>
      <c r="S28" s="100">
        <v>157117</v>
      </c>
      <c r="T28" s="100">
        <v>3221</v>
      </c>
      <c r="U28" s="100">
        <v>227558</v>
      </c>
      <c r="V28" s="100">
        <v>157</v>
      </c>
      <c r="W28" s="100">
        <v>88734</v>
      </c>
      <c r="X28" s="100">
        <v>548824</v>
      </c>
      <c r="Y28" s="100">
        <v>64011</v>
      </c>
      <c r="Z28" s="100">
        <v>0</v>
      </c>
      <c r="AA28" s="100">
        <v>484813</v>
      </c>
      <c r="AB28" s="100">
        <v>21981</v>
      </c>
      <c r="AC28" s="100">
        <v>0</v>
      </c>
      <c r="AD28" s="100">
        <v>0</v>
      </c>
      <c r="AE28" s="100">
        <v>0</v>
      </c>
      <c r="AF28" s="100">
        <v>21</v>
      </c>
      <c r="AG28" s="100">
        <v>0</v>
      </c>
      <c r="AH28" s="100">
        <v>0</v>
      </c>
      <c r="AI28" s="100">
        <v>0</v>
      </c>
      <c r="AJ28" s="100">
        <v>0</v>
      </c>
      <c r="AK28" s="100">
        <v>7652</v>
      </c>
      <c r="AL28" s="101">
        <f>'済　第３７表国保（事業会計）決算1'!B28-K28</f>
        <v>14384</v>
      </c>
      <c r="AM28" s="100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8797</v>
      </c>
      <c r="AS28" s="101">
        <f t="shared" si="5"/>
        <v>-8797</v>
      </c>
      <c r="AT28" s="100">
        <v>0</v>
      </c>
      <c r="AU28" s="100">
        <v>0</v>
      </c>
      <c r="AV28" s="100">
        <v>0</v>
      </c>
      <c r="AW28" s="101">
        <f t="shared" si="4"/>
        <v>0</v>
      </c>
      <c r="AX28" s="100">
        <v>5587</v>
      </c>
      <c r="AY28" s="100">
        <v>14384</v>
      </c>
      <c r="AZ28" s="100">
        <v>-18348</v>
      </c>
      <c r="BA28" s="100">
        <v>-9551</v>
      </c>
      <c r="BB28" s="100">
        <v>35612</v>
      </c>
      <c r="BC28" s="100">
        <v>4</v>
      </c>
      <c r="BD28" s="100">
        <v>0</v>
      </c>
      <c r="BE28" s="100">
        <v>2515</v>
      </c>
      <c r="BF28" s="100">
        <v>4168</v>
      </c>
      <c r="BG28" s="100">
        <v>0</v>
      </c>
      <c r="BH28" s="82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</row>
    <row r="29" spans="1:228" ht="30" customHeight="1">
      <c r="A29" s="49" t="s">
        <v>51</v>
      </c>
      <c r="B29" s="96">
        <v>25761</v>
      </c>
      <c r="C29" s="96">
        <v>119084</v>
      </c>
      <c r="D29" s="96">
        <v>46997</v>
      </c>
      <c r="E29" s="96">
        <v>14803</v>
      </c>
      <c r="F29" s="96">
        <v>11972</v>
      </c>
      <c r="G29" s="96">
        <v>20222</v>
      </c>
      <c r="H29" s="96">
        <v>0</v>
      </c>
      <c r="I29" s="96">
        <v>27544</v>
      </c>
      <c r="J29" s="96">
        <v>1506</v>
      </c>
      <c r="K29" s="96">
        <v>475235</v>
      </c>
      <c r="L29" s="96">
        <v>11668</v>
      </c>
      <c r="M29" s="96">
        <v>10919</v>
      </c>
      <c r="N29" s="96">
        <v>137</v>
      </c>
      <c r="O29" s="96">
        <v>399</v>
      </c>
      <c r="P29" s="96">
        <v>213</v>
      </c>
      <c r="Q29" s="96">
        <v>257492</v>
      </c>
      <c r="R29" s="96">
        <v>256017</v>
      </c>
      <c r="S29" s="96">
        <v>870</v>
      </c>
      <c r="T29" s="96">
        <v>605</v>
      </c>
      <c r="U29" s="96">
        <v>46209</v>
      </c>
      <c r="V29" s="96">
        <v>32</v>
      </c>
      <c r="W29" s="96">
        <v>24425</v>
      </c>
      <c r="X29" s="96">
        <v>127427</v>
      </c>
      <c r="Y29" s="96">
        <v>17169</v>
      </c>
      <c r="Z29" s="96">
        <v>0</v>
      </c>
      <c r="AA29" s="96">
        <v>110258</v>
      </c>
      <c r="AB29" s="96">
        <v>7436</v>
      </c>
      <c r="AC29" s="96">
        <v>0</v>
      </c>
      <c r="AD29" s="96">
        <v>0</v>
      </c>
      <c r="AE29" s="96">
        <v>0</v>
      </c>
      <c r="AF29" s="96">
        <v>9</v>
      </c>
      <c r="AG29" s="96">
        <v>0</v>
      </c>
      <c r="AH29" s="96">
        <v>0</v>
      </c>
      <c r="AI29" s="96">
        <v>0</v>
      </c>
      <c r="AJ29" s="96">
        <v>0</v>
      </c>
      <c r="AK29" s="96">
        <v>537</v>
      </c>
      <c r="AL29" s="97">
        <f>'済　第３７表国保（事業会計）決算1'!B29-K29</f>
        <v>22156</v>
      </c>
      <c r="AM29" s="96">
        <v>0</v>
      </c>
      <c r="AN29" s="96">
        <v>0</v>
      </c>
      <c r="AO29" s="96">
        <v>0</v>
      </c>
      <c r="AP29" s="96">
        <v>0</v>
      </c>
      <c r="AQ29" s="96">
        <v>0</v>
      </c>
      <c r="AR29" s="96">
        <v>0</v>
      </c>
      <c r="AS29" s="97">
        <f t="shared" si="5"/>
        <v>0</v>
      </c>
      <c r="AT29" s="96">
        <v>0</v>
      </c>
      <c r="AU29" s="96">
        <v>0</v>
      </c>
      <c r="AV29" s="96">
        <v>0</v>
      </c>
      <c r="AW29" s="97">
        <f t="shared" si="4"/>
        <v>0</v>
      </c>
      <c r="AX29" s="96">
        <v>22156</v>
      </c>
      <c r="AY29" s="96">
        <v>22156</v>
      </c>
      <c r="AZ29" s="96">
        <v>7353</v>
      </c>
      <c r="BA29" s="96">
        <v>7353</v>
      </c>
      <c r="BB29" s="96">
        <v>8374</v>
      </c>
      <c r="BC29" s="96">
        <v>1</v>
      </c>
      <c r="BD29" s="96">
        <v>0</v>
      </c>
      <c r="BE29" s="96">
        <v>501</v>
      </c>
      <c r="BF29" s="96">
        <v>867</v>
      </c>
      <c r="BG29" s="96">
        <v>41352</v>
      </c>
      <c r="BH29" s="81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</row>
    <row r="30" spans="1:228" ht="30" customHeight="1">
      <c r="A30" s="49" t="s">
        <v>52</v>
      </c>
      <c r="B30" s="96">
        <v>48187</v>
      </c>
      <c r="C30" s="96">
        <v>238320</v>
      </c>
      <c r="D30" s="96">
        <v>69127</v>
      </c>
      <c r="E30" s="96">
        <v>9580</v>
      </c>
      <c r="F30" s="96">
        <v>27935</v>
      </c>
      <c r="G30" s="96">
        <v>31612</v>
      </c>
      <c r="H30" s="96">
        <v>34493</v>
      </c>
      <c r="I30" s="96">
        <v>26454</v>
      </c>
      <c r="J30" s="96">
        <v>1570</v>
      </c>
      <c r="K30" s="96">
        <v>976510</v>
      </c>
      <c r="L30" s="96">
        <v>22627</v>
      </c>
      <c r="M30" s="96">
        <v>18524</v>
      </c>
      <c r="N30" s="96">
        <v>3031</v>
      </c>
      <c r="O30" s="96">
        <v>767</v>
      </c>
      <c r="P30" s="96">
        <v>305</v>
      </c>
      <c r="Q30" s="96">
        <v>555043</v>
      </c>
      <c r="R30" s="96">
        <v>548182</v>
      </c>
      <c r="S30" s="96">
        <v>5520</v>
      </c>
      <c r="T30" s="96">
        <v>1341</v>
      </c>
      <c r="U30" s="96">
        <v>101882</v>
      </c>
      <c r="V30" s="96">
        <v>69</v>
      </c>
      <c r="W30" s="96">
        <v>45663</v>
      </c>
      <c r="X30" s="96">
        <v>228027</v>
      </c>
      <c r="Y30" s="96">
        <v>25597</v>
      </c>
      <c r="Z30" s="96">
        <v>202430</v>
      </c>
      <c r="AA30" s="96">
        <v>0</v>
      </c>
      <c r="AB30" s="96">
        <v>12010</v>
      </c>
      <c r="AC30" s="96">
        <v>5005</v>
      </c>
      <c r="AD30" s="96">
        <v>3705</v>
      </c>
      <c r="AE30" s="96">
        <v>1300</v>
      </c>
      <c r="AF30" s="96">
        <v>662</v>
      </c>
      <c r="AG30" s="96">
        <v>0</v>
      </c>
      <c r="AH30" s="96">
        <v>0</v>
      </c>
      <c r="AI30" s="96">
        <v>0</v>
      </c>
      <c r="AJ30" s="96">
        <v>0</v>
      </c>
      <c r="AK30" s="96">
        <v>5522</v>
      </c>
      <c r="AL30" s="97">
        <f>'済　第３７表国保（事業会計）決算1'!B30-K30</f>
        <v>26644</v>
      </c>
      <c r="AM30" s="96">
        <v>0</v>
      </c>
      <c r="AN30" s="96">
        <v>0</v>
      </c>
      <c r="AO30" s="96">
        <v>0</v>
      </c>
      <c r="AP30" s="96">
        <v>0</v>
      </c>
      <c r="AQ30" s="96">
        <v>0</v>
      </c>
      <c r="AR30" s="96">
        <v>4882</v>
      </c>
      <c r="AS30" s="97">
        <f t="shared" si="5"/>
        <v>-4882</v>
      </c>
      <c r="AT30" s="96">
        <v>0</v>
      </c>
      <c r="AU30" s="96">
        <v>5594</v>
      </c>
      <c r="AV30" s="96">
        <v>0</v>
      </c>
      <c r="AW30" s="97">
        <f t="shared" si="4"/>
        <v>5594</v>
      </c>
      <c r="AX30" s="96">
        <v>27356</v>
      </c>
      <c r="AY30" s="96">
        <v>26644</v>
      </c>
      <c r="AZ30" s="96">
        <v>13286</v>
      </c>
      <c r="BA30" s="96">
        <v>12574</v>
      </c>
      <c r="BB30" s="96">
        <v>12206</v>
      </c>
      <c r="BC30" s="96">
        <v>2</v>
      </c>
      <c r="BD30" s="96">
        <v>0</v>
      </c>
      <c r="BE30" s="96">
        <v>1167</v>
      </c>
      <c r="BF30" s="96">
        <v>1941</v>
      </c>
      <c r="BG30" s="96">
        <v>26037</v>
      </c>
      <c r="BH30" s="81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</row>
    <row r="31" spans="1:228" ht="30" customHeight="1">
      <c r="A31" s="49" t="s">
        <v>53</v>
      </c>
      <c r="B31" s="96">
        <v>17710</v>
      </c>
      <c r="C31" s="96">
        <v>94481</v>
      </c>
      <c r="D31" s="96">
        <v>40161</v>
      </c>
      <c r="E31" s="96">
        <v>4631</v>
      </c>
      <c r="F31" s="96">
        <v>10814</v>
      </c>
      <c r="G31" s="96">
        <v>24716</v>
      </c>
      <c r="H31" s="96">
        <v>0</v>
      </c>
      <c r="I31" s="96">
        <v>76235</v>
      </c>
      <c r="J31" s="96">
        <v>620</v>
      </c>
      <c r="K31" s="96">
        <v>448764</v>
      </c>
      <c r="L31" s="96">
        <v>14820</v>
      </c>
      <c r="M31" s="96">
        <v>14117</v>
      </c>
      <c r="N31" s="96">
        <v>4</v>
      </c>
      <c r="O31" s="96">
        <v>395</v>
      </c>
      <c r="P31" s="96">
        <v>304</v>
      </c>
      <c r="Q31" s="96">
        <v>257830</v>
      </c>
      <c r="R31" s="96">
        <v>224841</v>
      </c>
      <c r="S31" s="96">
        <v>32270</v>
      </c>
      <c r="T31" s="96">
        <v>719</v>
      </c>
      <c r="U31" s="96">
        <v>45901</v>
      </c>
      <c r="V31" s="96">
        <v>32</v>
      </c>
      <c r="W31" s="96">
        <v>18004</v>
      </c>
      <c r="X31" s="96">
        <v>99868</v>
      </c>
      <c r="Y31" s="96">
        <v>0</v>
      </c>
      <c r="Z31" s="96">
        <v>0</v>
      </c>
      <c r="AA31" s="96">
        <v>99868</v>
      </c>
      <c r="AB31" s="96">
        <v>6581</v>
      </c>
      <c r="AC31" s="96">
        <v>0</v>
      </c>
      <c r="AD31" s="96">
        <v>0</v>
      </c>
      <c r="AE31" s="96">
        <v>0</v>
      </c>
      <c r="AF31" s="96">
        <v>72</v>
      </c>
      <c r="AG31" s="96">
        <v>0</v>
      </c>
      <c r="AH31" s="96">
        <v>0</v>
      </c>
      <c r="AI31" s="96">
        <v>0</v>
      </c>
      <c r="AJ31" s="96">
        <v>0</v>
      </c>
      <c r="AK31" s="96">
        <v>5656</v>
      </c>
      <c r="AL31" s="97">
        <f>'済　第３７表国保（事業会計）決算1'!B31-K31</f>
        <v>68290</v>
      </c>
      <c r="AM31" s="96">
        <v>0</v>
      </c>
      <c r="AN31" s="96">
        <v>0</v>
      </c>
      <c r="AO31" s="96">
        <v>0</v>
      </c>
      <c r="AP31" s="96">
        <v>0</v>
      </c>
      <c r="AQ31" s="96">
        <v>2252</v>
      </c>
      <c r="AR31" s="96">
        <v>14</v>
      </c>
      <c r="AS31" s="97">
        <f t="shared" si="5"/>
        <v>2238</v>
      </c>
      <c r="AT31" s="96">
        <v>0</v>
      </c>
      <c r="AU31" s="96">
        <v>1378</v>
      </c>
      <c r="AV31" s="96">
        <v>0</v>
      </c>
      <c r="AW31" s="97">
        <f t="shared" si="4"/>
        <v>1378</v>
      </c>
      <c r="AX31" s="96">
        <v>71906</v>
      </c>
      <c r="AY31" s="96">
        <v>68290</v>
      </c>
      <c r="AZ31" s="96">
        <v>63547</v>
      </c>
      <c r="BA31" s="96">
        <v>59931</v>
      </c>
      <c r="BB31" s="96">
        <v>10790</v>
      </c>
      <c r="BC31" s="96">
        <v>2</v>
      </c>
      <c r="BD31" s="96">
        <v>0</v>
      </c>
      <c r="BE31" s="96">
        <v>526</v>
      </c>
      <c r="BF31" s="96">
        <v>902</v>
      </c>
      <c r="BG31" s="96">
        <v>83287</v>
      </c>
      <c r="BH31" s="81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</row>
    <row r="32" spans="1:228" ht="30" customHeight="1">
      <c r="A32" s="49" t="s">
        <v>54</v>
      </c>
      <c r="B32" s="96">
        <v>101678</v>
      </c>
      <c r="C32" s="96">
        <v>417292</v>
      </c>
      <c r="D32" s="96">
        <v>104889</v>
      </c>
      <c r="E32" s="96">
        <v>8511</v>
      </c>
      <c r="F32" s="96">
        <v>45491</v>
      </c>
      <c r="G32" s="96">
        <v>50887</v>
      </c>
      <c r="H32" s="96">
        <v>46338</v>
      </c>
      <c r="I32" s="96">
        <v>46351</v>
      </c>
      <c r="J32" s="96">
        <v>9527</v>
      </c>
      <c r="K32" s="96">
        <v>1910126</v>
      </c>
      <c r="L32" s="96">
        <v>60032</v>
      </c>
      <c r="M32" s="96">
        <v>48701</v>
      </c>
      <c r="N32" s="96">
        <v>2279</v>
      </c>
      <c r="O32" s="96">
        <v>1279</v>
      </c>
      <c r="P32" s="96">
        <v>7773</v>
      </c>
      <c r="Q32" s="96">
        <v>1099424</v>
      </c>
      <c r="R32" s="96">
        <v>1088727</v>
      </c>
      <c r="S32" s="96">
        <v>7770</v>
      </c>
      <c r="T32" s="96">
        <v>2927</v>
      </c>
      <c r="U32" s="96">
        <v>201467</v>
      </c>
      <c r="V32" s="96">
        <v>143</v>
      </c>
      <c r="W32" s="96">
        <v>85085</v>
      </c>
      <c r="X32" s="96">
        <v>427429</v>
      </c>
      <c r="Y32" s="96">
        <v>427429</v>
      </c>
      <c r="Z32" s="96">
        <v>0</v>
      </c>
      <c r="AA32" s="96">
        <v>0</v>
      </c>
      <c r="AB32" s="96">
        <v>25248</v>
      </c>
      <c r="AC32" s="96">
        <v>0</v>
      </c>
      <c r="AD32" s="96">
        <v>0</v>
      </c>
      <c r="AE32" s="96">
        <v>0</v>
      </c>
      <c r="AF32" s="96">
        <v>18</v>
      </c>
      <c r="AG32" s="96">
        <v>0</v>
      </c>
      <c r="AH32" s="96">
        <v>0</v>
      </c>
      <c r="AI32" s="96">
        <v>0</v>
      </c>
      <c r="AJ32" s="96">
        <v>0</v>
      </c>
      <c r="AK32" s="96">
        <v>11280</v>
      </c>
      <c r="AL32" s="97">
        <f>'済　第３７表国保（事業会計）決算1'!B32-K32</f>
        <v>55304</v>
      </c>
      <c r="AM32" s="96">
        <v>0</v>
      </c>
      <c r="AN32" s="96">
        <v>0</v>
      </c>
      <c r="AO32" s="96">
        <v>0</v>
      </c>
      <c r="AP32" s="96">
        <v>0</v>
      </c>
      <c r="AQ32" s="96">
        <v>0</v>
      </c>
      <c r="AR32" s="96">
        <v>0</v>
      </c>
      <c r="AS32" s="97">
        <f t="shared" si="5"/>
        <v>0</v>
      </c>
      <c r="AT32" s="96">
        <v>0</v>
      </c>
      <c r="AU32" s="96">
        <v>0</v>
      </c>
      <c r="AV32" s="96">
        <v>0</v>
      </c>
      <c r="AW32" s="97">
        <f t="shared" si="4"/>
        <v>0</v>
      </c>
      <c r="AX32" s="96">
        <v>55304</v>
      </c>
      <c r="AY32" s="96">
        <v>55304</v>
      </c>
      <c r="AZ32" s="96">
        <v>36318</v>
      </c>
      <c r="BA32" s="96">
        <v>36318</v>
      </c>
      <c r="BB32" s="96">
        <v>43908</v>
      </c>
      <c r="BC32" s="96">
        <v>7</v>
      </c>
      <c r="BD32" s="96">
        <v>0</v>
      </c>
      <c r="BE32" s="96">
        <v>2144</v>
      </c>
      <c r="BF32" s="96">
        <v>3679</v>
      </c>
      <c r="BG32" s="96">
        <v>21957</v>
      </c>
      <c r="BH32" s="81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</row>
    <row r="33" spans="1:228" s="41" customFormat="1" ht="30" customHeight="1">
      <c r="A33" s="49" t="s">
        <v>55</v>
      </c>
      <c r="B33" s="96">
        <v>143591</v>
      </c>
      <c r="C33" s="96">
        <v>485087</v>
      </c>
      <c r="D33" s="96">
        <v>195893</v>
      </c>
      <c r="E33" s="96">
        <v>94786</v>
      </c>
      <c r="F33" s="96">
        <v>64262</v>
      </c>
      <c r="G33" s="96">
        <v>36845</v>
      </c>
      <c r="H33" s="96">
        <v>0</v>
      </c>
      <c r="I33" s="96">
        <v>77440</v>
      </c>
      <c r="J33" s="96">
        <v>3375</v>
      </c>
      <c r="K33" s="96">
        <v>2257901</v>
      </c>
      <c r="L33" s="96">
        <v>57977</v>
      </c>
      <c r="M33" s="96">
        <v>53146</v>
      </c>
      <c r="N33" s="96">
        <v>1908</v>
      </c>
      <c r="O33" s="96">
        <v>1494</v>
      </c>
      <c r="P33" s="96">
        <v>1429</v>
      </c>
      <c r="Q33" s="96">
        <v>1240499</v>
      </c>
      <c r="R33" s="96">
        <v>1230053</v>
      </c>
      <c r="S33" s="96">
        <v>7558</v>
      </c>
      <c r="T33" s="96">
        <v>2888</v>
      </c>
      <c r="U33" s="96">
        <v>242188</v>
      </c>
      <c r="V33" s="96">
        <v>174</v>
      </c>
      <c r="W33" s="96">
        <v>103729</v>
      </c>
      <c r="X33" s="96">
        <v>523413</v>
      </c>
      <c r="Y33" s="96">
        <v>523413</v>
      </c>
      <c r="Z33" s="96">
        <v>0</v>
      </c>
      <c r="AA33" s="96">
        <v>0</v>
      </c>
      <c r="AB33" s="96">
        <v>29149</v>
      </c>
      <c r="AC33" s="96">
        <v>0</v>
      </c>
      <c r="AD33" s="96">
        <v>0</v>
      </c>
      <c r="AE33" s="96">
        <v>0</v>
      </c>
      <c r="AF33" s="96">
        <v>30000</v>
      </c>
      <c r="AG33" s="96">
        <v>16600</v>
      </c>
      <c r="AH33" s="96">
        <v>16600</v>
      </c>
      <c r="AI33" s="96">
        <v>0</v>
      </c>
      <c r="AJ33" s="96">
        <v>0</v>
      </c>
      <c r="AK33" s="96">
        <v>14172</v>
      </c>
      <c r="AL33" s="97">
        <f>'済　第３７表国保（事業会計）決算1'!B33-K33</f>
        <v>80146</v>
      </c>
      <c r="AM33" s="96">
        <v>0</v>
      </c>
      <c r="AN33" s="96">
        <v>0</v>
      </c>
      <c r="AO33" s="96">
        <v>0</v>
      </c>
      <c r="AP33" s="96">
        <v>0</v>
      </c>
      <c r="AQ33" s="96">
        <v>0</v>
      </c>
      <c r="AR33" s="96">
        <v>13400</v>
      </c>
      <c r="AS33" s="97">
        <f t="shared" si="5"/>
        <v>-13400</v>
      </c>
      <c r="AT33" s="96">
        <v>0</v>
      </c>
      <c r="AU33" s="96">
        <v>0</v>
      </c>
      <c r="AV33" s="96">
        <v>0</v>
      </c>
      <c r="AW33" s="97">
        <f t="shared" si="4"/>
        <v>0</v>
      </c>
      <c r="AX33" s="96">
        <v>66746</v>
      </c>
      <c r="AY33" s="96">
        <v>80146</v>
      </c>
      <c r="AZ33" s="96">
        <v>-28040</v>
      </c>
      <c r="BA33" s="96">
        <v>-14640</v>
      </c>
      <c r="BB33" s="96">
        <v>43665</v>
      </c>
      <c r="BC33" s="96">
        <v>6</v>
      </c>
      <c r="BD33" s="96">
        <v>0</v>
      </c>
      <c r="BE33" s="96">
        <v>2446</v>
      </c>
      <c r="BF33" s="96">
        <v>4232</v>
      </c>
      <c r="BG33" s="96">
        <v>30036</v>
      </c>
      <c r="BH33" s="82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</row>
    <row r="34" spans="1:228" ht="30" customHeight="1">
      <c r="A34" s="48" t="s">
        <v>56</v>
      </c>
      <c r="B34" s="98">
        <v>22947</v>
      </c>
      <c r="C34" s="98">
        <v>97963</v>
      </c>
      <c r="D34" s="98">
        <v>35450</v>
      </c>
      <c r="E34" s="98">
        <v>0</v>
      </c>
      <c r="F34" s="98">
        <v>7217</v>
      </c>
      <c r="G34" s="98">
        <v>28233</v>
      </c>
      <c r="H34" s="98">
        <v>0</v>
      </c>
      <c r="I34" s="98">
        <v>29684</v>
      </c>
      <c r="J34" s="98">
        <v>0</v>
      </c>
      <c r="K34" s="98">
        <v>437968</v>
      </c>
      <c r="L34" s="98">
        <v>19324</v>
      </c>
      <c r="M34" s="98">
        <v>17824</v>
      </c>
      <c r="N34" s="98">
        <v>1500</v>
      </c>
      <c r="O34" s="98">
        <v>0</v>
      </c>
      <c r="P34" s="98">
        <v>0</v>
      </c>
      <c r="Q34" s="98">
        <v>270208</v>
      </c>
      <c r="R34" s="98">
        <v>209003</v>
      </c>
      <c r="S34" s="98">
        <v>60593</v>
      </c>
      <c r="T34" s="98">
        <v>612</v>
      </c>
      <c r="U34" s="98">
        <v>41049</v>
      </c>
      <c r="V34" s="98">
        <v>30</v>
      </c>
      <c r="W34" s="98">
        <v>19200</v>
      </c>
      <c r="X34" s="98">
        <v>74457</v>
      </c>
      <c r="Y34" s="98">
        <v>74457</v>
      </c>
      <c r="Z34" s="98">
        <v>0</v>
      </c>
      <c r="AA34" s="98">
        <v>0</v>
      </c>
      <c r="AB34" s="98">
        <v>3875</v>
      </c>
      <c r="AC34" s="98">
        <v>0</v>
      </c>
      <c r="AD34" s="98">
        <v>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9825</v>
      </c>
      <c r="AL34" s="99">
        <f>'済　第３７表国保（事業会計）決算1'!B34-K34</f>
        <v>19276</v>
      </c>
      <c r="AM34" s="98">
        <v>0</v>
      </c>
      <c r="AN34" s="98">
        <v>0</v>
      </c>
      <c r="AO34" s="98">
        <v>0</v>
      </c>
      <c r="AP34" s="98">
        <v>0</v>
      </c>
      <c r="AQ34" s="98">
        <v>0</v>
      </c>
      <c r="AR34" s="98">
        <v>7024</v>
      </c>
      <c r="AS34" s="99">
        <f t="shared" si="5"/>
        <v>-7024</v>
      </c>
      <c r="AT34" s="98">
        <v>0</v>
      </c>
      <c r="AU34" s="98">
        <v>0</v>
      </c>
      <c r="AV34" s="98">
        <v>0</v>
      </c>
      <c r="AW34" s="99">
        <f t="shared" si="4"/>
        <v>0</v>
      </c>
      <c r="AX34" s="98">
        <v>12252</v>
      </c>
      <c r="AY34" s="98">
        <v>19276</v>
      </c>
      <c r="AZ34" s="98">
        <v>12252</v>
      </c>
      <c r="BA34" s="98">
        <v>19276</v>
      </c>
      <c r="BB34" s="98">
        <v>15968</v>
      </c>
      <c r="BC34" s="98">
        <v>2</v>
      </c>
      <c r="BD34" s="98">
        <v>0</v>
      </c>
      <c r="BE34" s="98">
        <v>442</v>
      </c>
      <c r="BF34" s="98">
        <v>769</v>
      </c>
      <c r="BG34" s="98">
        <v>248</v>
      </c>
      <c r="BH34" s="81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</row>
    <row r="35" spans="1:228" ht="30" customHeight="1">
      <c r="A35" s="49" t="s">
        <v>57</v>
      </c>
      <c r="B35" s="96">
        <v>153</v>
      </c>
      <c r="C35" s="96">
        <v>127997</v>
      </c>
      <c r="D35" s="96">
        <v>56351</v>
      </c>
      <c r="E35" s="96">
        <v>5068</v>
      </c>
      <c r="F35" s="96">
        <v>12433</v>
      </c>
      <c r="G35" s="96">
        <v>38850</v>
      </c>
      <c r="H35" s="96">
        <v>2500</v>
      </c>
      <c r="I35" s="96">
        <v>17523</v>
      </c>
      <c r="J35" s="96">
        <v>280</v>
      </c>
      <c r="K35" s="96">
        <v>590909</v>
      </c>
      <c r="L35" s="96">
        <v>32627</v>
      </c>
      <c r="M35" s="96">
        <v>25352</v>
      </c>
      <c r="N35" s="96">
        <v>5625</v>
      </c>
      <c r="O35" s="96">
        <v>439</v>
      </c>
      <c r="P35" s="96">
        <v>1211</v>
      </c>
      <c r="Q35" s="96">
        <v>314043</v>
      </c>
      <c r="R35" s="96">
        <v>311796</v>
      </c>
      <c r="S35" s="96">
        <v>1621</v>
      </c>
      <c r="T35" s="96">
        <v>626</v>
      </c>
      <c r="U35" s="96">
        <v>55866</v>
      </c>
      <c r="V35" s="96">
        <v>40</v>
      </c>
      <c r="W35" s="96">
        <v>23002</v>
      </c>
      <c r="X35" s="96">
        <v>138202</v>
      </c>
      <c r="Y35" s="96">
        <v>22441</v>
      </c>
      <c r="Z35" s="96">
        <v>115761</v>
      </c>
      <c r="AA35" s="96">
        <v>0</v>
      </c>
      <c r="AB35" s="96">
        <v>13061</v>
      </c>
      <c r="AC35" s="96">
        <v>10507</v>
      </c>
      <c r="AD35" s="96">
        <v>10507</v>
      </c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>
        <v>3561</v>
      </c>
      <c r="AL35" s="97">
        <f>'済　第３７表国保（事業会計）決算1'!B35-K35</f>
        <v>8184</v>
      </c>
      <c r="AM35" s="96">
        <v>0</v>
      </c>
      <c r="AN35" s="96">
        <v>0</v>
      </c>
      <c r="AO35" s="96">
        <v>0</v>
      </c>
      <c r="AP35" s="96">
        <v>0</v>
      </c>
      <c r="AQ35" s="96">
        <v>0</v>
      </c>
      <c r="AR35" s="96">
        <v>3603</v>
      </c>
      <c r="AS35" s="97">
        <f t="shared" si="5"/>
        <v>-3603</v>
      </c>
      <c r="AT35" s="96">
        <v>0</v>
      </c>
      <c r="AU35" s="96">
        <v>239</v>
      </c>
      <c r="AV35" s="96">
        <v>0</v>
      </c>
      <c r="AW35" s="97">
        <f t="shared" si="4"/>
        <v>239</v>
      </c>
      <c r="AX35" s="96">
        <v>4820</v>
      </c>
      <c r="AY35" s="96">
        <v>8184</v>
      </c>
      <c r="AZ35" s="96">
        <v>-33517</v>
      </c>
      <c r="BA35" s="96">
        <v>-30153</v>
      </c>
      <c r="BB35" s="96">
        <v>29852</v>
      </c>
      <c r="BC35" s="96">
        <v>5</v>
      </c>
      <c r="BD35" s="96">
        <v>4239</v>
      </c>
      <c r="BE35" s="96">
        <v>596</v>
      </c>
      <c r="BF35" s="96">
        <v>974</v>
      </c>
      <c r="BG35" s="96">
        <v>24618</v>
      </c>
      <c r="BH35" s="81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</row>
    <row r="36" spans="1:228" ht="30" customHeight="1">
      <c r="A36" s="49" t="s">
        <v>58</v>
      </c>
      <c r="B36" s="96">
        <v>15277</v>
      </c>
      <c r="C36" s="96">
        <v>54150</v>
      </c>
      <c r="D36" s="96">
        <v>23409</v>
      </c>
      <c r="E36" s="96">
        <v>7477</v>
      </c>
      <c r="F36" s="96">
        <v>6597</v>
      </c>
      <c r="G36" s="96">
        <v>9335</v>
      </c>
      <c r="H36" s="96">
        <v>0</v>
      </c>
      <c r="I36" s="96">
        <v>22941</v>
      </c>
      <c r="J36" s="96">
        <v>1224</v>
      </c>
      <c r="K36" s="96">
        <v>226371</v>
      </c>
      <c r="L36" s="96">
        <v>9726</v>
      </c>
      <c r="M36" s="96">
        <v>8382</v>
      </c>
      <c r="N36" s="96">
        <v>987</v>
      </c>
      <c r="O36" s="96">
        <v>262</v>
      </c>
      <c r="P36" s="96">
        <v>95</v>
      </c>
      <c r="Q36" s="96">
        <v>119357</v>
      </c>
      <c r="R36" s="96">
        <v>105193</v>
      </c>
      <c r="S36" s="96">
        <v>13843</v>
      </c>
      <c r="T36" s="96">
        <v>321</v>
      </c>
      <c r="U36" s="96">
        <v>23478</v>
      </c>
      <c r="V36" s="96">
        <v>16</v>
      </c>
      <c r="W36" s="96">
        <v>9542</v>
      </c>
      <c r="X36" s="96">
        <v>53982</v>
      </c>
      <c r="Y36" s="96">
        <v>6997</v>
      </c>
      <c r="Z36" s="96">
        <v>0</v>
      </c>
      <c r="AA36" s="96">
        <v>46985</v>
      </c>
      <c r="AB36" s="96">
        <v>8643</v>
      </c>
      <c r="AC36" s="96">
        <v>0</v>
      </c>
      <c r="AD36" s="96">
        <v>0</v>
      </c>
      <c r="AE36" s="96">
        <v>0</v>
      </c>
      <c r="AF36" s="96">
        <v>0</v>
      </c>
      <c r="AG36" s="96">
        <v>0</v>
      </c>
      <c r="AH36" s="96">
        <v>0</v>
      </c>
      <c r="AI36" s="96">
        <v>0</v>
      </c>
      <c r="AJ36" s="96">
        <v>0</v>
      </c>
      <c r="AK36" s="96">
        <v>1627</v>
      </c>
      <c r="AL36" s="97">
        <f>'済　第３７表国保（事業会計）決算1'!B36-K36</f>
        <v>58949</v>
      </c>
      <c r="AM36" s="96">
        <v>0</v>
      </c>
      <c r="AN36" s="96">
        <v>0</v>
      </c>
      <c r="AO36" s="96">
        <v>0</v>
      </c>
      <c r="AP36" s="96">
        <v>0</v>
      </c>
      <c r="AQ36" s="96">
        <v>0</v>
      </c>
      <c r="AR36" s="96">
        <v>0</v>
      </c>
      <c r="AS36" s="97">
        <f t="shared" si="5"/>
        <v>0</v>
      </c>
      <c r="AT36" s="96">
        <v>0</v>
      </c>
      <c r="AU36" s="96">
        <v>0</v>
      </c>
      <c r="AV36" s="96">
        <v>0</v>
      </c>
      <c r="AW36" s="97">
        <f t="shared" si="4"/>
        <v>0</v>
      </c>
      <c r="AX36" s="96">
        <v>58949</v>
      </c>
      <c r="AY36" s="96">
        <v>58949</v>
      </c>
      <c r="AZ36" s="96">
        <v>51472</v>
      </c>
      <c r="BA36" s="96">
        <v>51472</v>
      </c>
      <c r="BB36" s="96">
        <v>6772</v>
      </c>
      <c r="BC36" s="96">
        <v>1</v>
      </c>
      <c r="BD36" s="96">
        <v>0</v>
      </c>
      <c r="BE36" s="96">
        <v>293</v>
      </c>
      <c r="BF36" s="96">
        <v>437</v>
      </c>
      <c r="BG36" s="96">
        <v>3883</v>
      </c>
      <c r="BH36" s="81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</row>
    <row r="37" spans="1:228" ht="30" customHeight="1">
      <c r="A37" s="49" t="s">
        <v>59</v>
      </c>
      <c r="B37" s="96">
        <v>17606</v>
      </c>
      <c r="C37" s="96">
        <v>61165</v>
      </c>
      <c r="D37" s="96">
        <v>34499</v>
      </c>
      <c r="E37" s="96">
        <v>4455</v>
      </c>
      <c r="F37" s="96">
        <v>9644</v>
      </c>
      <c r="G37" s="96">
        <v>20400</v>
      </c>
      <c r="H37" s="96">
        <v>2983</v>
      </c>
      <c r="I37" s="96">
        <v>55512</v>
      </c>
      <c r="J37" s="96">
        <v>289</v>
      </c>
      <c r="K37" s="96">
        <v>334913</v>
      </c>
      <c r="L37" s="96">
        <v>16006</v>
      </c>
      <c r="M37" s="96">
        <v>13750</v>
      </c>
      <c r="N37" s="96">
        <v>1855</v>
      </c>
      <c r="O37" s="96">
        <v>330</v>
      </c>
      <c r="P37" s="96">
        <v>71</v>
      </c>
      <c r="Q37" s="96">
        <v>176125</v>
      </c>
      <c r="R37" s="96">
        <v>156023</v>
      </c>
      <c r="S37" s="96">
        <v>19593</v>
      </c>
      <c r="T37" s="96">
        <v>509</v>
      </c>
      <c r="U37" s="96">
        <v>34251</v>
      </c>
      <c r="V37" s="96">
        <v>23</v>
      </c>
      <c r="W37" s="96">
        <v>14872</v>
      </c>
      <c r="X37" s="96">
        <v>76088</v>
      </c>
      <c r="Y37" s="96">
        <v>8801</v>
      </c>
      <c r="Z37" s="96">
        <v>0</v>
      </c>
      <c r="AA37" s="96">
        <v>67287</v>
      </c>
      <c r="AB37" s="96">
        <v>5984</v>
      </c>
      <c r="AC37" s="96">
        <v>0</v>
      </c>
      <c r="AD37" s="96">
        <v>0</v>
      </c>
      <c r="AE37" s="96">
        <v>0</v>
      </c>
      <c r="AF37" s="96">
        <v>9</v>
      </c>
      <c r="AG37" s="96">
        <v>0</v>
      </c>
      <c r="AH37" s="96">
        <v>0</v>
      </c>
      <c r="AI37" s="96">
        <v>0</v>
      </c>
      <c r="AJ37" s="96">
        <v>0</v>
      </c>
      <c r="AK37" s="96">
        <v>11555</v>
      </c>
      <c r="AL37" s="97">
        <f>'済　第３７表国保（事業会計）決算1'!B37-K37</f>
        <v>60651</v>
      </c>
      <c r="AM37" s="96">
        <v>0</v>
      </c>
      <c r="AN37" s="96">
        <v>0</v>
      </c>
      <c r="AO37" s="96">
        <v>0</v>
      </c>
      <c r="AP37" s="96">
        <v>0</v>
      </c>
      <c r="AQ37" s="96">
        <v>0</v>
      </c>
      <c r="AR37" s="96">
        <v>8527</v>
      </c>
      <c r="AS37" s="97">
        <f t="shared" si="5"/>
        <v>-8527</v>
      </c>
      <c r="AT37" s="96">
        <v>0</v>
      </c>
      <c r="AU37" s="96">
        <v>0</v>
      </c>
      <c r="AV37" s="96">
        <v>436</v>
      </c>
      <c r="AW37" s="97">
        <f t="shared" si="4"/>
        <v>-436</v>
      </c>
      <c r="AX37" s="96">
        <v>51688</v>
      </c>
      <c r="AY37" s="96">
        <v>60651</v>
      </c>
      <c r="AZ37" s="96">
        <v>44189</v>
      </c>
      <c r="BA37" s="96">
        <v>53152</v>
      </c>
      <c r="BB37" s="96">
        <v>12736</v>
      </c>
      <c r="BC37" s="96">
        <v>2</v>
      </c>
      <c r="BD37" s="96">
        <v>0</v>
      </c>
      <c r="BE37" s="96">
        <v>392</v>
      </c>
      <c r="BF37" s="96">
        <v>609</v>
      </c>
      <c r="BG37" s="96">
        <v>74962</v>
      </c>
      <c r="BH37" s="81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</row>
    <row r="38" spans="1:228" s="41" customFormat="1" ht="30" customHeight="1">
      <c r="A38" s="51" t="s">
        <v>60</v>
      </c>
      <c r="B38" s="100">
        <v>14514</v>
      </c>
      <c r="C38" s="100">
        <v>39143</v>
      </c>
      <c r="D38" s="100">
        <v>19285</v>
      </c>
      <c r="E38" s="100">
        <v>10099</v>
      </c>
      <c r="F38" s="100">
        <v>5762</v>
      </c>
      <c r="G38" s="100">
        <v>3424</v>
      </c>
      <c r="H38" s="100">
        <v>0</v>
      </c>
      <c r="I38" s="100">
        <v>13</v>
      </c>
      <c r="J38" s="100">
        <v>71</v>
      </c>
      <c r="K38" s="100">
        <v>200264</v>
      </c>
      <c r="L38" s="100">
        <v>8295</v>
      </c>
      <c r="M38" s="100">
        <v>7987</v>
      </c>
      <c r="N38" s="100">
        <v>13</v>
      </c>
      <c r="O38" s="100">
        <v>250</v>
      </c>
      <c r="P38" s="100">
        <v>45</v>
      </c>
      <c r="Q38" s="100">
        <v>105630</v>
      </c>
      <c r="R38" s="100">
        <v>104793</v>
      </c>
      <c r="S38" s="100">
        <v>540</v>
      </c>
      <c r="T38" s="100">
        <v>297</v>
      </c>
      <c r="U38" s="100">
        <v>21335</v>
      </c>
      <c r="V38" s="100">
        <v>15</v>
      </c>
      <c r="W38" s="100">
        <v>8331</v>
      </c>
      <c r="X38" s="100">
        <v>43816</v>
      </c>
      <c r="Y38" s="100">
        <v>43816</v>
      </c>
      <c r="Z38" s="100">
        <v>0</v>
      </c>
      <c r="AA38" s="100">
        <v>0</v>
      </c>
      <c r="AB38" s="100">
        <v>2400</v>
      </c>
      <c r="AC38" s="100">
        <v>10252</v>
      </c>
      <c r="AD38" s="100">
        <v>10252</v>
      </c>
      <c r="AE38" s="100">
        <v>0</v>
      </c>
      <c r="AF38" s="100">
        <v>13</v>
      </c>
      <c r="AG38" s="100">
        <v>0</v>
      </c>
      <c r="AH38" s="100">
        <v>0</v>
      </c>
      <c r="AI38" s="100">
        <v>0</v>
      </c>
      <c r="AJ38" s="100">
        <v>0</v>
      </c>
      <c r="AK38" s="100">
        <v>177</v>
      </c>
      <c r="AL38" s="101">
        <f>'済　第３７表国保（事業会計）決算1'!B38-K38</f>
        <v>8512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1">
        <f t="shared" si="5"/>
        <v>0</v>
      </c>
      <c r="AT38" s="100">
        <v>0</v>
      </c>
      <c r="AU38" s="100">
        <v>0</v>
      </c>
      <c r="AV38" s="100">
        <v>0</v>
      </c>
      <c r="AW38" s="101">
        <f t="shared" si="4"/>
        <v>0</v>
      </c>
      <c r="AX38" s="100">
        <v>8512</v>
      </c>
      <c r="AY38" s="100">
        <v>8512</v>
      </c>
      <c r="AZ38" s="100">
        <v>7787</v>
      </c>
      <c r="BA38" s="100">
        <v>7787</v>
      </c>
      <c r="BB38" s="100">
        <v>5149</v>
      </c>
      <c r="BC38" s="100">
        <v>1</v>
      </c>
      <c r="BD38" s="100">
        <v>646</v>
      </c>
      <c r="BE38" s="100">
        <v>270</v>
      </c>
      <c r="BF38" s="100">
        <v>401</v>
      </c>
      <c r="BG38" s="100">
        <v>50308</v>
      </c>
      <c r="BH38" s="82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</row>
    <row r="39" spans="1:228" ht="30" customHeight="1">
      <c r="A39" s="49" t="s">
        <v>120</v>
      </c>
      <c r="B39" s="96">
        <v>21910</v>
      </c>
      <c r="C39" s="96">
        <v>606889</v>
      </c>
      <c r="D39" s="96">
        <v>241590</v>
      </c>
      <c r="E39" s="96">
        <v>30622</v>
      </c>
      <c r="F39" s="96">
        <v>75793</v>
      </c>
      <c r="G39" s="96">
        <v>135175</v>
      </c>
      <c r="H39" s="96">
        <v>0</v>
      </c>
      <c r="I39" s="96">
        <v>231416</v>
      </c>
      <c r="J39" s="96">
        <v>8495</v>
      </c>
      <c r="K39" s="96">
        <v>2899852</v>
      </c>
      <c r="L39" s="96">
        <v>63649</v>
      </c>
      <c r="M39" s="96">
        <v>57708</v>
      </c>
      <c r="N39" s="96">
        <v>3554</v>
      </c>
      <c r="O39" s="96">
        <v>1877</v>
      </c>
      <c r="P39" s="96">
        <v>510</v>
      </c>
      <c r="Q39" s="96">
        <v>1671771</v>
      </c>
      <c r="R39" s="96">
        <v>1658733</v>
      </c>
      <c r="S39" s="96">
        <v>8650</v>
      </c>
      <c r="T39" s="96">
        <v>4388</v>
      </c>
      <c r="U39" s="96">
        <v>303466</v>
      </c>
      <c r="V39" s="96">
        <v>216</v>
      </c>
      <c r="W39" s="96">
        <v>137039</v>
      </c>
      <c r="X39" s="96">
        <v>649090</v>
      </c>
      <c r="Y39" s="96">
        <v>70096</v>
      </c>
      <c r="Z39" s="96">
        <v>578994</v>
      </c>
      <c r="AA39" s="96">
        <v>0</v>
      </c>
      <c r="AB39" s="96">
        <v>37584</v>
      </c>
      <c r="AC39" s="96">
        <v>8980</v>
      </c>
      <c r="AD39" s="96">
        <v>0</v>
      </c>
      <c r="AE39" s="96">
        <v>8980</v>
      </c>
      <c r="AF39" s="96">
        <v>27</v>
      </c>
      <c r="AG39" s="96">
        <v>0</v>
      </c>
      <c r="AH39" s="96">
        <v>0</v>
      </c>
      <c r="AI39" s="96">
        <v>0</v>
      </c>
      <c r="AJ39" s="96">
        <v>0</v>
      </c>
      <c r="AK39" s="96">
        <v>28030</v>
      </c>
      <c r="AL39" s="97">
        <f>'済　第３７表国保（事業会計）決算1'!B39-K39</f>
        <v>285012</v>
      </c>
      <c r="AM39" s="96">
        <v>0</v>
      </c>
      <c r="AN39" s="96">
        <v>0</v>
      </c>
      <c r="AO39" s="96">
        <v>0</v>
      </c>
      <c r="AP39" s="96">
        <v>0</v>
      </c>
      <c r="AQ39" s="96">
        <v>0</v>
      </c>
      <c r="AR39" s="96">
        <v>25607</v>
      </c>
      <c r="AS39" s="97">
        <f t="shared" si="5"/>
        <v>-25607</v>
      </c>
      <c r="AT39" s="96">
        <v>0</v>
      </c>
      <c r="AU39" s="96">
        <v>13792</v>
      </c>
      <c r="AV39" s="96">
        <v>0</v>
      </c>
      <c r="AW39" s="97">
        <f t="shared" si="4"/>
        <v>13792</v>
      </c>
      <c r="AX39" s="96">
        <v>273197</v>
      </c>
      <c r="AY39" s="96">
        <v>285012</v>
      </c>
      <c r="AZ39" s="96">
        <v>85549</v>
      </c>
      <c r="BA39" s="96">
        <v>97364</v>
      </c>
      <c r="BB39" s="96">
        <v>46394</v>
      </c>
      <c r="BC39" s="96">
        <v>6</v>
      </c>
      <c r="BD39" s="96">
        <v>0</v>
      </c>
      <c r="BE39" s="96">
        <v>3225</v>
      </c>
      <c r="BF39" s="96">
        <v>5565</v>
      </c>
      <c r="BG39" s="96">
        <v>110664</v>
      </c>
      <c r="BH39" s="81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</row>
    <row r="40" spans="1:228" ht="30" customHeight="1">
      <c r="A40" s="49" t="s">
        <v>61</v>
      </c>
      <c r="B40" s="96">
        <v>110098</v>
      </c>
      <c r="C40" s="96">
        <v>462316</v>
      </c>
      <c r="D40" s="96">
        <v>177934</v>
      </c>
      <c r="E40" s="96">
        <v>23647</v>
      </c>
      <c r="F40" s="96">
        <v>58882</v>
      </c>
      <c r="G40" s="96">
        <v>95405</v>
      </c>
      <c r="H40" s="96">
        <v>0</v>
      </c>
      <c r="I40" s="96">
        <v>102916</v>
      </c>
      <c r="J40" s="96">
        <v>7278</v>
      </c>
      <c r="K40" s="96">
        <v>1979506</v>
      </c>
      <c r="L40" s="96">
        <v>28779</v>
      </c>
      <c r="M40" s="96">
        <v>5691</v>
      </c>
      <c r="N40" s="96">
        <v>21523</v>
      </c>
      <c r="O40" s="96">
        <v>1491</v>
      </c>
      <c r="P40" s="96">
        <v>74</v>
      </c>
      <c r="Q40" s="96">
        <v>1073512</v>
      </c>
      <c r="R40" s="96">
        <v>1062292</v>
      </c>
      <c r="S40" s="96">
        <v>8205</v>
      </c>
      <c r="T40" s="96">
        <v>3015</v>
      </c>
      <c r="U40" s="96">
        <v>245630</v>
      </c>
      <c r="V40" s="96">
        <v>180</v>
      </c>
      <c r="W40" s="96">
        <v>100933</v>
      </c>
      <c r="X40" s="96">
        <v>492025</v>
      </c>
      <c r="Y40" s="96">
        <v>492025</v>
      </c>
      <c r="Z40" s="96">
        <v>0</v>
      </c>
      <c r="AA40" s="96">
        <v>0</v>
      </c>
      <c r="AB40" s="96">
        <v>19382</v>
      </c>
      <c r="AC40" s="96">
        <v>0</v>
      </c>
      <c r="AD40" s="96">
        <v>0</v>
      </c>
      <c r="AE40" s="96">
        <v>0</v>
      </c>
      <c r="AF40" s="96">
        <v>0</v>
      </c>
      <c r="AG40" s="96">
        <v>0</v>
      </c>
      <c r="AH40" s="96">
        <v>0</v>
      </c>
      <c r="AI40" s="96">
        <v>0</v>
      </c>
      <c r="AJ40" s="96">
        <v>0</v>
      </c>
      <c r="AK40" s="96">
        <v>19065</v>
      </c>
      <c r="AL40" s="97">
        <f>'済　第３７表国保（事業会計）決算1'!B40-K40</f>
        <v>159890</v>
      </c>
      <c r="AM40" s="96">
        <v>0</v>
      </c>
      <c r="AN40" s="96">
        <v>0</v>
      </c>
      <c r="AO40" s="96">
        <v>0</v>
      </c>
      <c r="AP40" s="96">
        <v>0</v>
      </c>
      <c r="AQ40" s="96">
        <v>0</v>
      </c>
      <c r="AR40" s="96">
        <v>14719</v>
      </c>
      <c r="AS40" s="97">
        <f t="shared" si="5"/>
        <v>-14719</v>
      </c>
      <c r="AT40" s="96">
        <v>0</v>
      </c>
      <c r="AU40" s="96">
        <v>0</v>
      </c>
      <c r="AV40" s="96">
        <v>0</v>
      </c>
      <c r="AW40" s="97">
        <f t="shared" si="4"/>
        <v>0</v>
      </c>
      <c r="AX40" s="96">
        <v>145171</v>
      </c>
      <c r="AY40" s="96">
        <v>159890</v>
      </c>
      <c r="AZ40" s="96">
        <v>108284</v>
      </c>
      <c r="BA40" s="96">
        <v>123003</v>
      </c>
      <c r="BB40" s="96">
        <v>15662</v>
      </c>
      <c r="BC40" s="96">
        <v>2</v>
      </c>
      <c r="BD40" s="96">
        <v>0</v>
      </c>
      <c r="BE40" s="96">
        <v>2681</v>
      </c>
      <c r="BF40" s="96">
        <v>4400</v>
      </c>
      <c r="BG40" s="96">
        <v>86636</v>
      </c>
      <c r="BH40" s="81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</row>
    <row r="41" spans="1:228" ht="30" customHeight="1">
      <c r="A41" s="49" t="s">
        <v>62</v>
      </c>
      <c r="B41" s="96">
        <v>49732</v>
      </c>
      <c r="C41" s="96">
        <v>186671</v>
      </c>
      <c r="D41" s="96">
        <v>94173</v>
      </c>
      <c r="E41" s="96">
        <v>0</v>
      </c>
      <c r="F41" s="96">
        <v>24113</v>
      </c>
      <c r="G41" s="96">
        <v>70060</v>
      </c>
      <c r="H41" s="96">
        <v>0</v>
      </c>
      <c r="I41" s="96">
        <v>6085</v>
      </c>
      <c r="J41" s="96">
        <v>1988</v>
      </c>
      <c r="K41" s="96">
        <v>853870</v>
      </c>
      <c r="L41" s="96">
        <v>34801</v>
      </c>
      <c r="M41" s="96">
        <v>30104</v>
      </c>
      <c r="N41" s="96">
        <v>3889</v>
      </c>
      <c r="O41" s="96">
        <v>638</v>
      </c>
      <c r="P41" s="96">
        <v>170</v>
      </c>
      <c r="Q41" s="96">
        <v>460786</v>
      </c>
      <c r="R41" s="96">
        <v>400455</v>
      </c>
      <c r="S41" s="96">
        <v>59121</v>
      </c>
      <c r="T41" s="96">
        <v>1210</v>
      </c>
      <c r="U41" s="96">
        <v>92965</v>
      </c>
      <c r="V41" s="96">
        <v>67</v>
      </c>
      <c r="W41" s="96">
        <v>40202</v>
      </c>
      <c r="X41" s="96">
        <v>198978</v>
      </c>
      <c r="Y41" s="96">
        <v>17446</v>
      </c>
      <c r="Z41" s="96">
        <v>0</v>
      </c>
      <c r="AA41" s="96">
        <v>181532</v>
      </c>
      <c r="AB41" s="96">
        <v>20526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0</v>
      </c>
      <c r="AI41" s="96">
        <v>0</v>
      </c>
      <c r="AJ41" s="96">
        <v>0</v>
      </c>
      <c r="AK41" s="96">
        <v>5545</v>
      </c>
      <c r="AL41" s="97">
        <f>'済　第３７表国保（事業会計）決算1'!B41-K41</f>
        <v>40721</v>
      </c>
      <c r="AM41" s="96">
        <v>5206</v>
      </c>
      <c r="AN41" s="96">
        <v>0</v>
      </c>
      <c r="AO41" s="96">
        <v>5206</v>
      </c>
      <c r="AP41" s="96">
        <v>0</v>
      </c>
      <c r="AQ41" s="96">
        <v>0</v>
      </c>
      <c r="AR41" s="96">
        <v>0</v>
      </c>
      <c r="AS41" s="97">
        <f t="shared" si="5"/>
        <v>0</v>
      </c>
      <c r="AT41" s="96">
        <v>5206</v>
      </c>
      <c r="AU41" s="96">
        <v>0</v>
      </c>
      <c r="AV41" s="96">
        <v>0</v>
      </c>
      <c r="AW41" s="97">
        <f t="shared" si="4"/>
        <v>0</v>
      </c>
      <c r="AX41" s="96">
        <v>40721</v>
      </c>
      <c r="AY41" s="96">
        <v>40721</v>
      </c>
      <c r="AZ41" s="96">
        <v>40721</v>
      </c>
      <c r="BA41" s="96">
        <v>40721</v>
      </c>
      <c r="BB41" s="96">
        <v>26577</v>
      </c>
      <c r="BC41" s="96">
        <v>3</v>
      </c>
      <c r="BD41" s="96">
        <v>0</v>
      </c>
      <c r="BE41" s="96">
        <v>913</v>
      </c>
      <c r="BF41" s="96">
        <v>1604</v>
      </c>
      <c r="BG41" s="96">
        <v>29008</v>
      </c>
      <c r="BH41" s="81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</row>
    <row r="42" spans="1:228" ht="30" customHeight="1">
      <c r="A42" s="49" t="s">
        <v>63</v>
      </c>
      <c r="B42" s="96">
        <v>427</v>
      </c>
      <c r="C42" s="96">
        <v>169206</v>
      </c>
      <c r="D42" s="96">
        <v>78230</v>
      </c>
      <c r="E42" s="96">
        <v>0</v>
      </c>
      <c r="F42" s="96">
        <v>16956</v>
      </c>
      <c r="G42" s="96">
        <v>61274</v>
      </c>
      <c r="H42" s="96">
        <v>0</v>
      </c>
      <c r="I42" s="96">
        <v>7553</v>
      </c>
      <c r="J42" s="96">
        <v>1348</v>
      </c>
      <c r="K42" s="96">
        <v>632905</v>
      </c>
      <c r="L42" s="96">
        <v>17102</v>
      </c>
      <c r="M42" s="96">
        <v>14192</v>
      </c>
      <c r="N42" s="96">
        <v>2335</v>
      </c>
      <c r="O42" s="96">
        <v>530</v>
      </c>
      <c r="P42" s="96">
        <v>45</v>
      </c>
      <c r="Q42" s="96">
        <v>340116</v>
      </c>
      <c r="R42" s="96">
        <v>337311</v>
      </c>
      <c r="S42" s="96">
        <v>1880</v>
      </c>
      <c r="T42" s="96">
        <v>925</v>
      </c>
      <c r="U42" s="96">
        <v>68773</v>
      </c>
      <c r="V42" s="96">
        <v>48</v>
      </c>
      <c r="W42" s="96">
        <v>33262</v>
      </c>
      <c r="X42" s="96">
        <v>167993</v>
      </c>
      <c r="Y42" s="96">
        <v>167993</v>
      </c>
      <c r="Z42" s="96">
        <v>0</v>
      </c>
      <c r="AA42" s="96">
        <v>0</v>
      </c>
      <c r="AB42" s="96">
        <v>4522</v>
      </c>
      <c r="AC42" s="96">
        <v>0</v>
      </c>
      <c r="AD42" s="96">
        <v>0</v>
      </c>
      <c r="AE42" s="96">
        <v>0</v>
      </c>
      <c r="AF42" s="96">
        <v>0</v>
      </c>
      <c r="AG42" s="96">
        <v>0</v>
      </c>
      <c r="AH42" s="96">
        <v>0</v>
      </c>
      <c r="AI42" s="96">
        <v>0</v>
      </c>
      <c r="AJ42" s="96">
        <v>0</v>
      </c>
      <c r="AK42" s="96">
        <v>1089</v>
      </c>
      <c r="AL42" s="97">
        <f>'済　第３７表国保（事業会計）決算1'!B42-K42</f>
        <v>37348</v>
      </c>
      <c r="AM42" s="96">
        <v>0</v>
      </c>
      <c r="AN42" s="96">
        <v>0</v>
      </c>
      <c r="AO42" s="96">
        <v>0</v>
      </c>
      <c r="AP42" s="96">
        <v>0</v>
      </c>
      <c r="AQ42" s="96">
        <v>0</v>
      </c>
      <c r="AR42" s="96">
        <v>0</v>
      </c>
      <c r="AS42" s="97">
        <f t="shared" si="5"/>
        <v>0</v>
      </c>
      <c r="AT42" s="96">
        <v>0</v>
      </c>
      <c r="AU42" s="96">
        <v>0</v>
      </c>
      <c r="AV42" s="96">
        <v>0</v>
      </c>
      <c r="AW42" s="97">
        <f t="shared" si="4"/>
        <v>0</v>
      </c>
      <c r="AX42" s="96">
        <v>37348</v>
      </c>
      <c r="AY42" s="96">
        <v>37348</v>
      </c>
      <c r="AZ42" s="96">
        <v>-6504</v>
      </c>
      <c r="BA42" s="96">
        <v>-6504</v>
      </c>
      <c r="BB42" s="96">
        <v>10976</v>
      </c>
      <c r="BC42" s="96">
        <v>2</v>
      </c>
      <c r="BD42" s="96">
        <v>0</v>
      </c>
      <c r="BE42" s="96">
        <v>678</v>
      </c>
      <c r="BF42" s="96">
        <v>1261</v>
      </c>
      <c r="BG42" s="96">
        <v>6</v>
      </c>
      <c r="BH42" s="81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</row>
    <row r="43" spans="1:228" s="41" customFormat="1" ht="30" customHeight="1">
      <c r="A43" s="49" t="s">
        <v>64</v>
      </c>
      <c r="B43" s="96">
        <v>2994</v>
      </c>
      <c r="C43" s="96">
        <v>567956</v>
      </c>
      <c r="D43" s="96">
        <v>167777</v>
      </c>
      <c r="E43" s="96">
        <v>64968</v>
      </c>
      <c r="F43" s="96">
        <v>64503</v>
      </c>
      <c r="G43" s="96">
        <v>38306</v>
      </c>
      <c r="H43" s="96">
        <v>0</v>
      </c>
      <c r="I43" s="96">
        <v>148721</v>
      </c>
      <c r="J43" s="96">
        <v>7922</v>
      </c>
      <c r="K43" s="96">
        <v>2304509</v>
      </c>
      <c r="L43" s="96">
        <v>35074</v>
      </c>
      <c r="M43" s="96">
        <v>29900</v>
      </c>
      <c r="N43" s="96">
        <v>3527</v>
      </c>
      <c r="O43" s="96">
        <v>1589</v>
      </c>
      <c r="P43" s="96">
        <v>58</v>
      </c>
      <c r="Q43" s="96">
        <v>1300618</v>
      </c>
      <c r="R43" s="96">
        <v>1289015</v>
      </c>
      <c r="S43" s="96">
        <v>8357</v>
      </c>
      <c r="T43" s="96">
        <v>3246</v>
      </c>
      <c r="U43" s="96">
        <v>249460</v>
      </c>
      <c r="V43" s="96">
        <v>175</v>
      </c>
      <c r="W43" s="96">
        <v>109174</v>
      </c>
      <c r="X43" s="96">
        <v>580293</v>
      </c>
      <c r="Y43" s="96">
        <v>580293</v>
      </c>
      <c r="Z43" s="96">
        <v>0</v>
      </c>
      <c r="AA43" s="96">
        <v>0</v>
      </c>
      <c r="AB43" s="96">
        <v>28705</v>
      </c>
      <c r="AC43" s="96">
        <v>0</v>
      </c>
      <c r="AD43" s="96">
        <v>0</v>
      </c>
      <c r="AE43" s="96">
        <v>0</v>
      </c>
      <c r="AF43" s="96">
        <v>76</v>
      </c>
      <c r="AG43" s="96">
        <v>0</v>
      </c>
      <c r="AH43" s="96">
        <v>0</v>
      </c>
      <c r="AI43" s="96">
        <v>0</v>
      </c>
      <c r="AJ43" s="96">
        <v>0</v>
      </c>
      <c r="AK43" s="96">
        <v>934</v>
      </c>
      <c r="AL43" s="97">
        <f>'済　第３７表国保（事業会計）決算1'!B43-K43</f>
        <v>194365</v>
      </c>
      <c r="AM43" s="96">
        <v>0</v>
      </c>
      <c r="AN43" s="96">
        <v>0</v>
      </c>
      <c r="AO43" s="96">
        <v>0</v>
      </c>
      <c r="AP43" s="96">
        <v>0</v>
      </c>
      <c r="AQ43" s="96">
        <v>0</v>
      </c>
      <c r="AR43" s="96">
        <v>0</v>
      </c>
      <c r="AS43" s="97">
        <f t="shared" si="5"/>
        <v>0</v>
      </c>
      <c r="AT43" s="96">
        <v>0</v>
      </c>
      <c r="AU43" s="96">
        <v>0</v>
      </c>
      <c r="AV43" s="96">
        <v>0</v>
      </c>
      <c r="AW43" s="97">
        <f t="shared" si="4"/>
        <v>0</v>
      </c>
      <c r="AX43" s="96">
        <v>194365</v>
      </c>
      <c r="AY43" s="96">
        <v>194365</v>
      </c>
      <c r="AZ43" s="96">
        <v>-13416</v>
      </c>
      <c r="BA43" s="96">
        <v>-13416</v>
      </c>
      <c r="BB43" s="96">
        <v>27231</v>
      </c>
      <c r="BC43" s="96">
        <v>6</v>
      </c>
      <c r="BD43" s="96">
        <v>0</v>
      </c>
      <c r="BE43" s="96">
        <v>2521</v>
      </c>
      <c r="BF43" s="96">
        <v>4399</v>
      </c>
      <c r="BG43" s="96">
        <v>0</v>
      </c>
      <c r="BH43" s="82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</row>
    <row r="44" spans="1:228" ht="30" customHeight="1">
      <c r="A44" s="48" t="s">
        <v>65</v>
      </c>
      <c r="B44" s="98">
        <v>0</v>
      </c>
      <c r="C44" s="98">
        <v>400662</v>
      </c>
      <c r="D44" s="98">
        <v>149073</v>
      </c>
      <c r="E44" s="98">
        <v>21678</v>
      </c>
      <c r="F44" s="98">
        <v>46209</v>
      </c>
      <c r="G44" s="98">
        <v>81186</v>
      </c>
      <c r="H44" s="98">
        <v>0</v>
      </c>
      <c r="I44" s="98">
        <v>111166</v>
      </c>
      <c r="J44" s="98">
        <v>1594</v>
      </c>
      <c r="K44" s="98">
        <v>1688621</v>
      </c>
      <c r="L44" s="98">
        <v>43710</v>
      </c>
      <c r="M44" s="98">
        <v>23576</v>
      </c>
      <c r="N44" s="98">
        <v>18890</v>
      </c>
      <c r="O44" s="98">
        <v>1173</v>
      </c>
      <c r="P44" s="98">
        <v>71</v>
      </c>
      <c r="Q44" s="98">
        <v>950540</v>
      </c>
      <c r="R44" s="98">
        <v>943090</v>
      </c>
      <c r="S44" s="98">
        <v>5402</v>
      </c>
      <c r="T44" s="98">
        <v>2048</v>
      </c>
      <c r="U44" s="98">
        <v>176771</v>
      </c>
      <c r="V44" s="98">
        <v>123</v>
      </c>
      <c r="W44" s="98">
        <v>82918</v>
      </c>
      <c r="X44" s="98">
        <v>418943</v>
      </c>
      <c r="Y44" s="98">
        <v>418943</v>
      </c>
      <c r="Z44" s="98">
        <v>0</v>
      </c>
      <c r="AA44" s="98">
        <v>0</v>
      </c>
      <c r="AB44" s="98">
        <v>14614</v>
      </c>
      <c r="AC44" s="98">
        <v>0</v>
      </c>
      <c r="AD44" s="98">
        <v>0</v>
      </c>
      <c r="AE44" s="98">
        <v>0</v>
      </c>
      <c r="AF44" s="98">
        <v>60</v>
      </c>
      <c r="AG44" s="98">
        <v>0</v>
      </c>
      <c r="AH44" s="98">
        <v>0</v>
      </c>
      <c r="AI44" s="98">
        <v>0</v>
      </c>
      <c r="AJ44" s="98">
        <v>0</v>
      </c>
      <c r="AK44" s="98">
        <v>942</v>
      </c>
      <c r="AL44" s="99">
        <f>'済　第３７表国保（事業会計）決算1'!B44-K44</f>
        <v>112736</v>
      </c>
      <c r="AM44" s="98">
        <v>0</v>
      </c>
      <c r="AN44" s="98">
        <v>0</v>
      </c>
      <c r="AO44" s="98">
        <v>0</v>
      </c>
      <c r="AP44" s="98">
        <v>0</v>
      </c>
      <c r="AQ44" s="98">
        <v>0</v>
      </c>
      <c r="AR44" s="98">
        <v>23287</v>
      </c>
      <c r="AS44" s="99">
        <f t="shared" si="5"/>
        <v>-23287</v>
      </c>
      <c r="AT44" s="98">
        <v>0</v>
      </c>
      <c r="AU44" s="98">
        <v>0</v>
      </c>
      <c r="AV44" s="98">
        <v>918</v>
      </c>
      <c r="AW44" s="99">
        <f t="shared" si="4"/>
        <v>-918</v>
      </c>
      <c r="AX44" s="98">
        <v>88531</v>
      </c>
      <c r="AY44" s="98">
        <v>112736</v>
      </c>
      <c r="AZ44" s="98">
        <v>-24530</v>
      </c>
      <c r="BA44" s="98">
        <v>-325</v>
      </c>
      <c r="BB44" s="98">
        <v>31193</v>
      </c>
      <c r="BC44" s="98">
        <v>4</v>
      </c>
      <c r="BD44" s="98">
        <v>0</v>
      </c>
      <c r="BE44" s="98">
        <v>1855</v>
      </c>
      <c r="BF44" s="98">
        <v>3276</v>
      </c>
      <c r="BG44" s="98">
        <v>66639</v>
      </c>
      <c r="BH44" s="81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</row>
    <row r="45" spans="1:228" ht="30" customHeight="1">
      <c r="A45" s="49" t="s">
        <v>66</v>
      </c>
      <c r="B45" s="96">
        <v>0</v>
      </c>
      <c r="C45" s="96">
        <v>197094</v>
      </c>
      <c r="D45" s="96">
        <v>149361</v>
      </c>
      <c r="E45" s="96">
        <v>124093</v>
      </c>
      <c r="F45" s="96">
        <v>16348</v>
      </c>
      <c r="G45" s="96">
        <v>8920</v>
      </c>
      <c r="H45" s="96">
        <v>0</v>
      </c>
      <c r="I45" s="96">
        <v>550</v>
      </c>
      <c r="J45" s="96">
        <v>1073</v>
      </c>
      <c r="K45" s="96">
        <v>823804</v>
      </c>
      <c r="L45" s="96">
        <v>33488</v>
      </c>
      <c r="M45" s="96">
        <v>30954</v>
      </c>
      <c r="N45" s="96">
        <v>1878</v>
      </c>
      <c r="O45" s="96">
        <v>618</v>
      </c>
      <c r="P45" s="96">
        <v>38</v>
      </c>
      <c r="Q45" s="96">
        <v>465270</v>
      </c>
      <c r="R45" s="96">
        <v>405031</v>
      </c>
      <c r="S45" s="96">
        <v>59398</v>
      </c>
      <c r="T45" s="96">
        <v>841</v>
      </c>
      <c r="U45" s="96">
        <v>83427</v>
      </c>
      <c r="V45" s="96">
        <v>58</v>
      </c>
      <c r="W45" s="96">
        <v>37987</v>
      </c>
      <c r="X45" s="96">
        <v>187237</v>
      </c>
      <c r="Y45" s="96">
        <v>16530</v>
      </c>
      <c r="Z45" s="96">
        <v>0</v>
      </c>
      <c r="AA45" s="96">
        <v>170707</v>
      </c>
      <c r="AB45" s="96">
        <v>8868</v>
      </c>
      <c r="AC45" s="96">
        <v>0</v>
      </c>
      <c r="AD45" s="96">
        <v>0</v>
      </c>
      <c r="AE45" s="96">
        <v>0</v>
      </c>
      <c r="AF45" s="96">
        <v>1</v>
      </c>
      <c r="AG45" s="96">
        <v>0</v>
      </c>
      <c r="AH45" s="96">
        <v>0</v>
      </c>
      <c r="AI45" s="96">
        <v>0</v>
      </c>
      <c r="AJ45" s="96">
        <v>0</v>
      </c>
      <c r="AK45" s="96">
        <v>7468</v>
      </c>
      <c r="AL45" s="97">
        <f>'済　第３７表国保（事業会計）決算1'!B45-K45</f>
        <v>15220</v>
      </c>
      <c r="AM45" s="96">
        <v>0</v>
      </c>
      <c r="AN45" s="96">
        <v>0</v>
      </c>
      <c r="AO45" s="96">
        <v>0</v>
      </c>
      <c r="AP45" s="96">
        <v>0</v>
      </c>
      <c r="AQ45" s="96">
        <v>7386</v>
      </c>
      <c r="AR45" s="96">
        <v>0</v>
      </c>
      <c r="AS45" s="97">
        <f t="shared" si="5"/>
        <v>7386</v>
      </c>
      <c r="AT45" s="96">
        <v>0</v>
      </c>
      <c r="AU45" s="96">
        <v>0</v>
      </c>
      <c r="AV45" s="96">
        <v>107</v>
      </c>
      <c r="AW45" s="97">
        <f t="shared" si="4"/>
        <v>-107</v>
      </c>
      <c r="AX45" s="96">
        <v>22499</v>
      </c>
      <c r="AY45" s="96">
        <v>15220</v>
      </c>
      <c r="AZ45" s="96">
        <v>-144381</v>
      </c>
      <c r="BA45" s="96">
        <v>-151660</v>
      </c>
      <c r="BB45" s="96">
        <v>27461</v>
      </c>
      <c r="BC45" s="96">
        <v>3</v>
      </c>
      <c r="BD45" s="96">
        <v>0</v>
      </c>
      <c r="BE45" s="96">
        <v>874</v>
      </c>
      <c r="BF45" s="96">
        <v>1493</v>
      </c>
      <c r="BG45" s="96">
        <v>2491</v>
      </c>
      <c r="BH45" s="81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</row>
    <row r="46" spans="1:228" ht="30" customHeight="1">
      <c r="A46" s="49" t="s">
        <v>67</v>
      </c>
      <c r="B46" s="96">
        <v>9350</v>
      </c>
      <c r="C46" s="96">
        <v>319848</v>
      </c>
      <c r="D46" s="96">
        <v>111037</v>
      </c>
      <c r="E46" s="96">
        <v>14772</v>
      </c>
      <c r="F46" s="96">
        <v>26874</v>
      </c>
      <c r="G46" s="96">
        <v>69391</v>
      </c>
      <c r="H46" s="96">
        <v>15000</v>
      </c>
      <c r="I46" s="96">
        <v>44961</v>
      </c>
      <c r="J46" s="96">
        <v>3198</v>
      </c>
      <c r="K46" s="96">
        <v>1234138</v>
      </c>
      <c r="L46" s="96">
        <v>47164</v>
      </c>
      <c r="M46" s="96">
        <v>26307</v>
      </c>
      <c r="N46" s="96">
        <v>19527</v>
      </c>
      <c r="O46" s="96">
        <v>864</v>
      </c>
      <c r="P46" s="96">
        <v>466</v>
      </c>
      <c r="Q46" s="96">
        <v>700545</v>
      </c>
      <c r="R46" s="96">
        <v>599161</v>
      </c>
      <c r="S46" s="96">
        <v>100115</v>
      </c>
      <c r="T46" s="96">
        <v>1269</v>
      </c>
      <c r="U46" s="96">
        <v>126013</v>
      </c>
      <c r="V46" s="96">
        <v>88</v>
      </c>
      <c r="W46" s="96">
        <v>61236</v>
      </c>
      <c r="X46" s="96">
        <v>281023</v>
      </c>
      <c r="Y46" s="96">
        <v>29032</v>
      </c>
      <c r="Z46" s="96">
        <v>251991</v>
      </c>
      <c r="AA46" s="96">
        <v>0</v>
      </c>
      <c r="AB46" s="96">
        <v>10572</v>
      </c>
      <c r="AC46" s="96">
        <v>0</v>
      </c>
      <c r="AD46" s="96">
        <v>0</v>
      </c>
      <c r="AE46" s="96">
        <v>0</v>
      </c>
      <c r="AF46" s="96">
        <v>3014</v>
      </c>
      <c r="AG46" s="96">
        <v>0</v>
      </c>
      <c r="AH46" s="96">
        <v>0</v>
      </c>
      <c r="AI46" s="96">
        <v>0</v>
      </c>
      <c r="AJ46" s="96">
        <v>0</v>
      </c>
      <c r="AK46" s="96">
        <v>4483</v>
      </c>
      <c r="AL46" s="97">
        <f>'済　第３７表国保（事業会計）決算1'!B46-K46</f>
        <v>62920</v>
      </c>
      <c r="AM46" s="96">
        <v>0</v>
      </c>
      <c r="AN46" s="96">
        <v>0</v>
      </c>
      <c r="AO46" s="96">
        <v>0</v>
      </c>
      <c r="AP46" s="96">
        <v>0</v>
      </c>
      <c r="AQ46" s="96">
        <v>0</v>
      </c>
      <c r="AR46" s="96">
        <v>0</v>
      </c>
      <c r="AS46" s="97">
        <f t="shared" si="5"/>
        <v>0</v>
      </c>
      <c r="AT46" s="96">
        <v>0</v>
      </c>
      <c r="AU46" s="96">
        <v>0</v>
      </c>
      <c r="AV46" s="96">
        <v>0</v>
      </c>
      <c r="AW46" s="97">
        <f t="shared" si="4"/>
        <v>0</v>
      </c>
      <c r="AX46" s="96">
        <v>62920</v>
      </c>
      <c r="AY46" s="96">
        <v>62920</v>
      </c>
      <c r="AZ46" s="96">
        <v>-8923</v>
      </c>
      <c r="BA46" s="96">
        <v>-8923</v>
      </c>
      <c r="BB46" s="96">
        <v>35902</v>
      </c>
      <c r="BC46" s="96">
        <v>5</v>
      </c>
      <c r="BD46" s="96">
        <v>2169</v>
      </c>
      <c r="BE46" s="96">
        <v>1336</v>
      </c>
      <c r="BF46" s="96">
        <v>2336</v>
      </c>
      <c r="BG46" s="96">
        <v>72687</v>
      </c>
      <c r="BH46" s="81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</row>
    <row r="47" spans="1:228" ht="30" customHeight="1">
      <c r="A47" s="49" t="s">
        <v>68</v>
      </c>
      <c r="B47" s="96">
        <v>39775</v>
      </c>
      <c r="C47" s="96">
        <v>138370</v>
      </c>
      <c r="D47" s="96">
        <v>64369</v>
      </c>
      <c r="E47" s="96">
        <v>0</v>
      </c>
      <c r="F47" s="96">
        <v>11978</v>
      </c>
      <c r="G47" s="96">
        <v>52391</v>
      </c>
      <c r="H47" s="96">
        <v>23000</v>
      </c>
      <c r="I47" s="96">
        <v>25598</v>
      </c>
      <c r="J47" s="96">
        <v>486</v>
      </c>
      <c r="K47" s="96">
        <v>544064</v>
      </c>
      <c r="L47" s="96">
        <v>12182</v>
      </c>
      <c r="M47" s="96">
        <v>10192</v>
      </c>
      <c r="N47" s="96">
        <v>1451</v>
      </c>
      <c r="O47" s="96">
        <v>431</v>
      </c>
      <c r="P47" s="96">
        <v>108</v>
      </c>
      <c r="Q47" s="96">
        <v>298198</v>
      </c>
      <c r="R47" s="96">
        <v>258376</v>
      </c>
      <c r="S47" s="96">
        <v>39237</v>
      </c>
      <c r="T47" s="96">
        <v>585</v>
      </c>
      <c r="U47" s="96">
        <v>53662</v>
      </c>
      <c r="V47" s="96">
        <v>38</v>
      </c>
      <c r="W47" s="96">
        <v>27724</v>
      </c>
      <c r="X47" s="96">
        <v>125836</v>
      </c>
      <c r="Y47" s="96">
        <v>11199</v>
      </c>
      <c r="Z47" s="96">
        <v>0</v>
      </c>
      <c r="AA47" s="96">
        <v>114637</v>
      </c>
      <c r="AB47" s="96">
        <v>6161</v>
      </c>
      <c r="AC47" s="96">
        <v>117</v>
      </c>
      <c r="AD47" s="96">
        <v>0</v>
      </c>
      <c r="AE47" s="96">
        <v>117</v>
      </c>
      <c r="AF47" s="96">
        <v>15276</v>
      </c>
      <c r="AG47" s="96">
        <v>0</v>
      </c>
      <c r="AH47" s="96">
        <v>0</v>
      </c>
      <c r="AI47" s="96">
        <v>0</v>
      </c>
      <c r="AJ47" s="96">
        <v>0</v>
      </c>
      <c r="AK47" s="96">
        <v>4870</v>
      </c>
      <c r="AL47" s="97">
        <f>'済　第３７表国保（事業会計）決算1'!B47-K47</f>
        <v>28388</v>
      </c>
      <c r="AM47" s="96">
        <v>0</v>
      </c>
      <c r="AN47" s="96">
        <v>0</v>
      </c>
      <c r="AO47" s="96">
        <v>0</v>
      </c>
      <c r="AP47" s="96">
        <v>0</v>
      </c>
      <c r="AQ47" s="96">
        <v>0</v>
      </c>
      <c r="AR47" s="96">
        <v>5889</v>
      </c>
      <c r="AS47" s="97">
        <f t="shared" si="5"/>
        <v>-5889</v>
      </c>
      <c r="AT47" s="96">
        <v>0</v>
      </c>
      <c r="AU47" s="96">
        <v>802</v>
      </c>
      <c r="AV47" s="96">
        <v>0</v>
      </c>
      <c r="AW47" s="97">
        <f t="shared" si="4"/>
        <v>802</v>
      </c>
      <c r="AX47" s="96">
        <v>23301</v>
      </c>
      <c r="AY47" s="96">
        <v>28388</v>
      </c>
      <c r="AZ47" s="96">
        <v>23301</v>
      </c>
      <c r="BA47" s="96">
        <v>28388</v>
      </c>
      <c r="BB47" s="96">
        <v>7865</v>
      </c>
      <c r="BC47" s="96">
        <v>2</v>
      </c>
      <c r="BD47" s="96">
        <v>473</v>
      </c>
      <c r="BE47" s="96">
        <v>531</v>
      </c>
      <c r="BF47" s="96">
        <v>968</v>
      </c>
      <c r="BG47" s="96">
        <v>15686</v>
      </c>
      <c r="BH47" s="81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</row>
    <row r="48" spans="1:228" s="41" customFormat="1" ht="30" customHeight="1">
      <c r="A48" s="51" t="s">
        <v>69</v>
      </c>
      <c r="B48" s="100">
        <v>140984</v>
      </c>
      <c r="C48" s="100">
        <v>479783</v>
      </c>
      <c r="D48" s="100">
        <v>161231</v>
      </c>
      <c r="E48" s="100">
        <v>77796</v>
      </c>
      <c r="F48" s="100">
        <v>52839</v>
      </c>
      <c r="G48" s="100">
        <v>30596</v>
      </c>
      <c r="H48" s="100">
        <v>0</v>
      </c>
      <c r="I48" s="100">
        <v>99152</v>
      </c>
      <c r="J48" s="100">
        <v>1731</v>
      </c>
      <c r="K48" s="100">
        <v>2208197</v>
      </c>
      <c r="L48" s="100">
        <v>53233</v>
      </c>
      <c r="M48" s="100">
        <v>48521</v>
      </c>
      <c r="N48" s="100">
        <v>936</v>
      </c>
      <c r="O48" s="100">
        <v>1480</v>
      </c>
      <c r="P48" s="100">
        <v>2296</v>
      </c>
      <c r="Q48" s="100">
        <v>1226579</v>
      </c>
      <c r="R48" s="100">
        <v>1076336</v>
      </c>
      <c r="S48" s="100">
        <v>147098</v>
      </c>
      <c r="T48" s="100">
        <v>3145</v>
      </c>
      <c r="U48" s="100">
        <v>231697</v>
      </c>
      <c r="V48" s="100">
        <v>163</v>
      </c>
      <c r="W48" s="100">
        <v>100847</v>
      </c>
      <c r="X48" s="100">
        <v>538612</v>
      </c>
      <c r="Y48" s="100">
        <v>55972</v>
      </c>
      <c r="Z48" s="100">
        <v>0</v>
      </c>
      <c r="AA48" s="100">
        <v>482640</v>
      </c>
      <c r="AB48" s="100">
        <v>24072</v>
      </c>
      <c r="AC48" s="100">
        <v>0</v>
      </c>
      <c r="AD48" s="100">
        <v>0</v>
      </c>
      <c r="AE48" s="100">
        <v>0</v>
      </c>
      <c r="AF48" s="100">
        <v>20000</v>
      </c>
      <c r="AG48" s="100">
        <v>0</v>
      </c>
      <c r="AH48" s="100">
        <v>0</v>
      </c>
      <c r="AI48" s="100">
        <v>0</v>
      </c>
      <c r="AJ48" s="100">
        <v>0</v>
      </c>
      <c r="AK48" s="100">
        <v>12994</v>
      </c>
      <c r="AL48" s="101">
        <f>'済　第３７表国保（事業会計）決算1'!B48-K48</f>
        <v>118972</v>
      </c>
      <c r="AM48" s="100">
        <v>0</v>
      </c>
      <c r="AN48" s="100">
        <v>0</v>
      </c>
      <c r="AO48" s="100">
        <v>0</v>
      </c>
      <c r="AP48" s="100">
        <v>0</v>
      </c>
      <c r="AQ48" s="100">
        <v>0</v>
      </c>
      <c r="AR48" s="100">
        <v>11997</v>
      </c>
      <c r="AS48" s="101">
        <f t="shared" si="5"/>
        <v>-11997</v>
      </c>
      <c r="AT48" s="100">
        <v>0</v>
      </c>
      <c r="AU48" s="100">
        <v>0</v>
      </c>
      <c r="AV48" s="100">
        <v>1505</v>
      </c>
      <c r="AW48" s="101">
        <f t="shared" si="4"/>
        <v>-1505</v>
      </c>
      <c r="AX48" s="100">
        <v>105470</v>
      </c>
      <c r="AY48" s="100">
        <v>118972</v>
      </c>
      <c r="AZ48" s="100">
        <v>26646</v>
      </c>
      <c r="BA48" s="100">
        <v>40148</v>
      </c>
      <c r="BB48" s="100">
        <v>41637</v>
      </c>
      <c r="BC48" s="100">
        <v>6</v>
      </c>
      <c r="BD48" s="100">
        <v>0</v>
      </c>
      <c r="BE48" s="100">
        <v>2419</v>
      </c>
      <c r="BF48" s="100">
        <v>4108</v>
      </c>
      <c r="BG48" s="100">
        <v>315000</v>
      </c>
      <c r="BH48" s="82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</row>
    <row r="49" spans="1:228" ht="30" customHeight="1">
      <c r="A49" s="49" t="s">
        <v>70</v>
      </c>
      <c r="B49" s="96">
        <v>0</v>
      </c>
      <c r="C49" s="96">
        <v>232569</v>
      </c>
      <c r="D49" s="96">
        <v>77111</v>
      </c>
      <c r="E49" s="96">
        <v>4812</v>
      </c>
      <c r="F49" s="96">
        <v>24821</v>
      </c>
      <c r="G49" s="96">
        <v>47478</v>
      </c>
      <c r="H49" s="96">
        <v>0</v>
      </c>
      <c r="I49" s="96">
        <v>110590</v>
      </c>
      <c r="J49" s="96">
        <v>3790</v>
      </c>
      <c r="K49" s="96">
        <v>934414</v>
      </c>
      <c r="L49" s="96">
        <v>25232</v>
      </c>
      <c r="M49" s="96">
        <v>14152</v>
      </c>
      <c r="N49" s="96">
        <v>10229</v>
      </c>
      <c r="O49" s="96">
        <v>675</v>
      </c>
      <c r="P49" s="96">
        <v>176</v>
      </c>
      <c r="Q49" s="96">
        <v>520110</v>
      </c>
      <c r="R49" s="96">
        <v>516039</v>
      </c>
      <c r="S49" s="96">
        <v>2651</v>
      </c>
      <c r="T49" s="96">
        <v>1420</v>
      </c>
      <c r="U49" s="96">
        <v>92825</v>
      </c>
      <c r="V49" s="96">
        <v>64</v>
      </c>
      <c r="W49" s="96">
        <v>42041</v>
      </c>
      <c r="X49" s="96">
        <v>232530</v>
      </c>
      <c r="Y49" s="96">
        <v>232530</v>
      </c>
      <c r="Z49" s="96">
        <v>0</v>
      </c>
      <c r="AA49" s="96">
        <v>0</v>
      </c>
      <c r="AB49" s="96">
        <v>16409</v>
      </c>
      <c r="AC49" s="96">
        <v>500</v>
      </c>
      <c r="AD49" s="96">
        <v>0</v>
      </c>
      <c r="AE49" s="96">
        <v>500</v>
      </c>
      <c r="AF49" s="96">
        <v>0</v>
      </c>
      <c r="AG49" s="96">
        <v>0</v>
      </c>
      <c r="AH49" s="96">
        <v>0</v>
      </c>
      <c r="AI49" s="96">
        <v>0</v>
      </c>
      <c r="AJ49" s="96">
        <v>0</v>
      </c>
      <c r="AK49" s="96">
        <v>4703</v>
      </c>
      <c r="AL49" s="97">
        <f>'済　第３７表国保（事業会計）決算1'!B49-K49</f>
        <v>141123</v>
      </c>
      <c r="AM49" s="96">
        <v>0</v>
      </c>
      <c r="AN49" s="96">
        <v>0</v>
      </c>
      <c r="AO49" s="96">
        <v>0</v>
      </c>
      <c r="AP49" s="96">
        <v>0</v>
      </c>
      <c r="AQ49" s="96">
        <v>0</v>
      </c>
      <c r="AR49" s="96">
        <v>18368</v>
      </c>
      <c r="AS49" s="97">
        <f t="shared" si="5"/>
        <v>-18368</v>
      </c>
      <c r="AT49" s="96">
        <v>0</v>
      </c>
      <c r="AU49" s="96">
        <v>3365</v>
      </c>
      <c r="AV49" s="96">
        <v>0</v>
      </c>
      <c r="AW49" s="97">
        <f t="shared" si="4"/>
        <v>3365</v>
      </c>
      <c r="AX49" s="96">
        <v>126120</v>
      </c>
      <c r="AY49" s="96">
        <v>141123</v>
      </c>
      <c r="AZ49" s="96">
        <v>55807</v>
      </c>
      <c r="BA49" s="96">
        <v>70810</v>
      </c>
      <c r="BB49" s="96">
        <v>17644</v>
      </c>
      <c r="BC49" s="96">
        <v>3</v>
      </c>
      <c r="BD49" s="96">
        <v>0</v>
      </c>
      <c r="BE49" s="96">
        <v>947</v>
      </c>
      <c r="BF49" s="96">
        <v>1724</v>
      </c>
      <c r="BG49" s="96">
        <v>25321</v>
      </c>
      <c r="BH49" s="81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</row>
    <row r="50" spans="1:228" ht="30" customHeight="1">
      <c r="A50" s="49" t="s">
        <v>71</v>
      </c>
      <c r="B50" s="96">
        <v>56339</v>
      </c>
      <c r="C50" s="96">
        <v>329134</v>
      </c>
      <c r="D50" s="96">
        <v>105796</v>
      </c>
      <c r="E50" s="96">
        <v>27358</v>
      </c>
      <c r="F50" s="96">
        <v>32665</v>
      </c>
      <c r="G50" s="96">
        <v>45773</v>
      </c>
      <c r="H50" s="96">
        <v>0</v>
      </c>
      <c r="I50" s="96">
        <v>69848</v>
      </c>
      <c r="J50" s="96">
        <v>1124</v>
      </c>
      <c r="K50" s="96">
        <v>1115718</v>
      </c>
      <c r="L50" s="96">
        <v>27808</v>
      </c>
      <c r="M50" s="96">
        <v>23963</v>
      </c>
      <c r="N50" s="96">
        <v>2637</v>
      </c>
      <c r="O50" s="96">
        <v>718</v>
      </c>
      <c r="P50" s="96">
        <v>490</v>
      </c>
      <c r="Q50" s="96">
        <v>663481</v>
      </c>
      <c r="R50" s="96">
        <v>627643</v>
      </c>
      <c r="S50" s="96">
        <v>34669</v>
      </c>
      <c r="T50" s="96">
        <v>1169</v>
      </c>
      <c r="U50" s="96">
        <v>100085</v>
      </c>
      <c r="V50" s="96">
        <v>69</v>
      </c>
      <c r="W50" s="96">
        <v>49500</v>
      </c>
      <c r="X50" s="96">
        <v>261811</v>
      </c>
      <c r="Y50" s="96">
        <v>27620</v>
      </c>
      <c r="Z50" s="96">
        <v>0</v>
      </c>
      <c r="AA50" s="96">
        <v>234191</v>
      </c>
      <c r="AB50" s="96">
        <v>10653</v>
      </c>
      <c r="AC50" s="96">
        <v>0</v>
      </c>
      <c r="AD50" s="96">
        <v>0</v>
      </c>
      <c r="AE50" s="96">
        <v>0</v>
      </c>
      <c r="AF50" s="96">
        <v>0</v>
      </c>
      <c r="AG50" s="96">
        <v>0</v>
      </c>
      <c r="AH50" s="96">
        <v>0</v>
      </c>
      <c r="AI50" s="96">
        <v>0</v>
      </c>
      <c r="AJ50" s="96">
        <v>0</v>
      </c>
      <c r="AK50" s="96">
        <v>2311</v>
      </c>
      <c r="AL50" s="97">
        <f>'済　第３７表国保（事業会計）決算1'!B50-K50</f>
        <v>187328</v>
      </c>
      <c r="AM50" s="96">
        <v>0</v>
      </c>
      <c r="AN50" s="96">
        <v>0</v>
      </c>
      <c r="AO50" s="96">
        <v>0</v>
      </c>
      <c r="AP50" s="96">
        <v>0</v>
      </c>
      <c r="AQ50" s="96">
        <v>13099</v>
      </c>
      <c r="AR50" s="96">
        <v>0</v>
      </c>
      <c r="AS50" s="97">
        <f t="shared" si="5"/>
        <v>13099</v>
      </c>
      <c r="AT50" s="96">
        <v>0</v>
      </c>
      <c r="AU50" s="96">
        <v>7905</v>
      </c>
      <c r="AV50" s="96">
        <v>0</v>
      </c>
      <c r="AW50" s="97">
        <f t="shared" si="4"/>
        <v>7905</v>
      </c>
      <c r="AX50" s="96">
        <v>208332</v>
      </c>
      <c r="AY50" s="96">
        <v>187328</v>
      </c>
      <c r="AZ50" s="96">
        <v>174069</v>
      </c>
      <c r="BA50" s="96">
        <v>153065</v>
      </c>
      <c r="BB50" s="96">
        <v>19093</v>
      </c>
      <c r="BC50" s="96">
        <v>3</v>
      </c>
      <c r="BD50" s="96">
        <v>105</v>
      </c>
      <c r="BE50" s="96">
        <v>979</v>
      </c>
      <c r="BF50" s="96">
        <v>1756</v>
      </c>
      <c r="BG50" s="96">
        <v>1030</v>
      </c>
      <c r="BH50" s="81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</row>
    <row r="51" spans="1:228" ht="30" customHeight="1">
      <c r="A51" s="49" t="s">
        <v>72</v>
      </c>
      <c r="B51" s="96">
        <v>43192</v>
      </c>
      <c r="C51" s="96">
        <v>221901</v>
      </c>
      <c r="D51" s="96">
        <v>81018</v>
      </c>
      <c r="E51" s="96">
        <v>11592</v>
      </c>
      <c r="F51" s="96">
        <v>25507</v>
      </c>
      <c r="G51" s="96">
        <v>43919</v>
      </c>
      <c r="H51" s="96">
        <v>10000</v>
      </c>
      <c r="I51" s="96">
        <v>74419</v>
      </c>
      <c r="J51" s="96">
        <v>2152</v>
      </c>
      <c r="K51" s="96">
        <v>903429</v>
      </c>
      <c r="L51" s="96">
        <v>28792</v>
      </c>
      <c r="M51" s="96">
        <v>6669</v>
      </c>
      <c r="N51" s="96">
        <v>1736</v>
      </c>
      <c r="O51" s="96">
        <v>633</v>
      </c>
      <c r="P51" s="96">
        <v>19754</v>
      </c>
      <c r="Q51" s="96">
        <v>523716</v>
      </c>
      <c r="R51" s="96">
        <v>521806</v>
      </c>
      <c r="S51" s="96">
        <v>820</v>
      </c>
      <c r="T51" s="96">
        <v>1090</v>
      </c>
      <c r="U51" s="96">
        <v>86613</v>
      </c>
      <c r="V51" s="96">
        <v>60</v>
      </c>
      <c r="W51" s="96">
        <v>38681</v>
      </c>
      <c r="X51" s="96">
        <v>210841</v>
      </c>
      <c r="Y51" s="96">
        <v>20744</v>
      </c>
      <c r="Z51" s="96">
        <v>0</v>
      </c>
      <c r="AA51" s="96">
        <v>190097</v>
      </c>
      <c r="AB51" s="96">
        <v>8197</v>
      </c>
      <c r="AC51" s="96">
        <v>0</v>
      </c>
      <c r="AD51" s="96">
        <v>0</v>
      </c>
      <c r="AE51" s="96">
        <v>0</v>
      </c>
      <c r="AF51" s="96">
        <v>0</v>
      </c>
      <c r="AG51" s="96">
        <v>0</v>
      </c>
      <c r="AH51" s="96">
        <v>0</v>
      </c>
      <c r="AI51" s="96">
        <v>0</v>
      </c>
      <c r="AJ51" s="96">
        <v>0</v>
      </c>
      <c r="AK51" s="96">
        <v>6529</v>
      </c>
      <c r="AL51" s="97">
        <f>'済　第３７表国保（事業会計）決算1'!B51-K51</f>
        <v>98492</v>
      </c>
      <c r="AM51" s="96">
        <v>0</v>
      </c>
      <c r="AN51" s="96">
        <v>0</v>
      </c>
      <c r="AO51" s="96">
        <v>0</v>
      </c>
      <c r="AP51" s="96">
        <v>0</v>
      </c>
      <c r="AQ51" s="96">
        <v>0</v>
      </c>
      <c r="AR51" s="96">
        <v>0</v>
      </c>
      <c r="AS51" s="97">
        <f t="shared" si="5"/>
        <v>0</v>
      </c>
      <c r="AT51" s="96">
        <v>0</v>
      </c>
      <c r="AU51" s="96">
        <v>0</v>
      </c>
      <c r="AV51" s="96">
        <v>0</v>
      </c>
      <c r="AW51" s="97">
        <f t="shared" si="4"/>
        <v>0</v>
      </c>
      <c r="AX51" s="96">
        <v>98492</v>
      </c>
      <c r="AY51" s="96">
        <v>98492</v>
      </c>
      <c r="AZ51" s="96">
        <v>80405</v>
      </c>
      <c r="BA51" s="96">
        <v>80405</v>
      </c>
      <c r="BB51" s="96">
        <v>19548</v>
      </c>
      <c r="BC51" s="96">
        <v>3</v>
      </c>
      <c r="BD51" s="96">
        <v>0</v>
      </c>
      <c r="BE51" s="96">
        <v>889</v>
      </c>
      <c r="BF51" s="96">
        <v>1523</v>
      </c>
      <c r="BG51" s="96">
        <v>50000</v>
      </c>
      <c r="BH51" s="81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</row>
    <row r="52" spans="1:228" ht="30" customHeight="1">
      <c r="A52" s="49" t="s">
        <v>73</v>
      </c>
      <c r="B52" s="96">
        <v>45695</v>
      </c>
      <c r="C52" s="96">
        <v>164270</v>
      </c>
      <c r="D52" s="96">
        <v>58509</v>
      </c>
      <c r="E52" s="96">
        <v>1012</v>
      </c>
      <c r="F52" s="96">
        <v>20958</v>
      </c>
      <c r="G52" s="96">
        <v>36539</v>
      </c>
      <c r="H52" s="96">
        <v>0</v>
      </c>
      <c r="I52" s="96">
        <v>93926</v>
      </c>
      <c r="J52" s="96">
        <v>1969</v>
      </c>
      <c r="K52" s="96">
        <v>729837</v>
      </c>
      <c r="L52" s="96">
        <v>23295</v>
      </c>
      <c r="M52" s="96">
        <v>20846</v>
      </c>
      <c r="N52" s="96">
        <v>1808</v>
      </c>
      <c r="O52" s="96">
        <v>587</v>
      </c>
      <c r="P52" s="96">
        <v>54</v>
      </c>
      <c r="Q52" s="96">
        <v>360731</v>
      </c>
      <c r="R52" s="96">
        <v>356991</v>
      </c>
      <c r="S52" s="96">
        <v>2704</v>
      </c>
      <c r="T52" s="96">
        <v>1036</v>
      </c>
      <c r="U52" s="96">
        <v>80340</v>
      </c>
      <c r="V52" s="96">
        <v>57</v>
      </c>
      <c r="W52" s="96">
        <v>40459</v>
      </c>
      <c r="X52" s="96">
        <v>184513</v>
      </c>
      <c r="Y52" s="96">
        <v>184513</v>
      </c>
      <c r="Z52" s="96">
        <v>0</v>
      </c>
      <c r="AA52" s="96">
        <v>0</v>
      </c>
      <c r="AB52" s="96">
        <v>9890</v>
      </c>
      <c r="AC52" s="96">
        <v>0</v>
      </c>
      <c r="AD52" s="96">
        <v>0</v>
      </c>
      <c r="AE52" s="96">
        <v>0</v>
      </c>
      <c r="AF52" s="96">
        <v>17130</v>
      </c>
      <c r="AG52" s="96">
        <v>0</v>
      </c>
      <c r="AH52" s="96">
        <v>0</v>
      </c>
      <c r="AI52" s="96">
        <v>0</v>
      </c>
      <c r="AJ52" s="96">
        <v>0</v>
      </c>
      <c r="AK52" s="96">
        <v>13422</v>
      </c>
      <c r="AL52" s="97">
        <f>'済　第３７表国保（事業会計）決算1'!B52-K52</f>
        <v>49906</v>
      </c>
      <c r="AM52" s="96">
        <v>0</v>
      </c>
      <c r="AN52" s="96">
        <v>0</v>
      </c>
      <c r="AO52" s="96">
        <v>0</v>
      </c>
      <c r="AP52" s="96">
        <v>0</v>
      </c>
      <c r="AQ52" s="96">
        <v>420</v>
      </c>
      <c r="AR52" s="96">
        <v>4633</v>
      </c>
      <c r="AS52" s="97">
        <f t="shared" si="5"/>
        <v>-4213</v>
      </c>
      <c r="AT52" s="96">
        <v>0</v>
      </c>
      <c r="AU52" s="96">
        <v>0</v>
      </c>
      <c r="AV52" s="96">
        <v>601</v>
      </c>
      <c r="AW52" s="97">
        <f t="shared" si="4"/>
        <v>-601</v>
      </c>
      <c r="AX52" s="96">
        <v>45092</v>
      </c>
      <c r="AY52" s="96">
        <v>49906</v>
      </c>
      <c r="AZ52" s="96">
        <v>44080</v>
      </c>
      <c r="BA52" s="96">
        <v>48894</v>
      </c>
      <c r="BB52" s="96">
        <v>9552</v>
      </c>
      <c r="BC52" s="96">
        <v>1</v>
      </c>
      <c r="BD52" s="96">
        <v>0</v>
      </c>
      <c r="BE52" s="96">
        <v>795</v>
      </c>
      <c r="BF52" s="96">
        <v>1415</v>
      </c>
      <c r="BG52" s="96">
        <v>17130</v>
      </c>
      <c r="BH52" s="81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</row>
    <row r="53" spans="1:228" s="41" customFormat="1" ht="30" customHeight="1">
      <c r="A53" s="49" t="s">
        <v>74</v>
      </c>
      <c r="B53" s="96">
        <v>17447</v>
      </c>
      <c r="C53" s="96">
        <v>460257</v>
      </c>
      <c r="D53" s="96">
        <v>162071</v>
      </c>
      <c r="E53" s="96">
        <v>14819</v>
      </c>
      <c r="F53" s="96">
        <v>60028</v>
      </c>
      <c r="G53" s="96">
        <v>87224</v>
      </c>
      <c r="H53" s="96">
        <v>0</v>
      </c>
      <c r="I53" s="96">
        <v>238498</v>
      </c>
      <c r="J53" s="96">
        <v>6720</v>
      </c>
      <c r="K53" s="96">
        <v>2127035</v>
      </c>
      <c r="L53" s="96">
        <v>36387</v>
      </c>
      <c r="M53" s="96">
        <v>22504</v>
      </c>
      <c r="N53" s="96">
        <v>11080</v>
      </c>
      <c r="O53" s="96">
        <v>1491</v>
      </c>
      <c r="P53" s="96">
        <v>1312</v>
      </c>
      <c r="Q53" s="96">
        <v>1193034</v>
      </c>
      <c r="R53" s="96">
        <v>1042273</v>
      </c>
      <c r="S53" s="96">
        <v>147291</v>
      </c>
      <c r="T53" s="96">
        <v>3470</v>
      </c>
      <c r="U53" s="96">
        <v>243835</v>
      </c>
      <c r="V53" s="96">
        <v>177</v>
      </c>
      <c r="W53" s="96">
        <v>104361</v>
      </c>
      <c r="X53" s="96">
        <v>520589</v>
      </c>
      <c r="Y53" s="96">
        <v>55646</v>
      </c>
      <c r="Z53" s="96">
        <v>0</v>
      </c>
      <c r="AA53" s="96">
        <v>464943</v>
      </c>
      <c r="AB53" s="96">
        <v>20406</v>
      </c>
      <c r="AC53" s="96">
        <v>0</v>
      </c>
      <c r="AD53" s="96">
        <v>0</v>
      </c>
      <c r="AE53" s="96">
        <v>0</v>
      </c>
      <c r="AF53" s="96">
        <v>249</v>
      </c>
      <c r="AG53" s="96">
        <v>0</v>
      </c>
      <c r="AH53" s="96">
        <v>0</v>
      </c>
      <c r="AI53" s="96">
        <v>0</v>
      </c>
      <c r="AJ53" s="96">
        <v>0</v>
      </c>
      <c r="AK53" s="96">
        <v>7997</v>
      </c>
      <c r="AL53" s="97">
        <f>'済　第３７表国保（事業会計）決算1'!B53-K53</f>
        <v>258322</v>
      </c>
      <c r="AM53" s="96">
        <v>0</v>
      </c>
      <c r="AN53" s="96">
        <v>0</v>
      </c>
      <c r="AO53" s="96">
        <v>0</v>
      </c>
      <c r="AP53" s="96">
        <v>0</v>
      </c>
      <c r="AQ53" s="96">
        <v>0</v>
      </c>
      <c r="AR53" s="96">
        <v>3358</v>
      </c>
      <c r="AS53" s="97">
        <f t="shared" si="5"/>
        <v>-3358</v>
      </c>
      <c r="AT53" s="96">
        <v>0</v>
      </c>
      <c r="AU53" s="96">
        <v>0</v>
      </c>
      <c r="AV53" s="96">
        <v>3826</v>
      </c>
      <c r="AW53" s="97">
        <f t="shared" si="4"/>
        <v>-3826</v>
      </c>
      <c r="AX53" s="96">
        <v>251138</v>
      </c>
      <c r="AY53" s="96">
        <v>258322</v>
      </c>
      <c r="AZ53" s="96">
        <v>103251</v>
      </c>
      <c r="BA53" s="96">
        <v>110435</v>
      </c>
      <c r="BB53" s="96">
        <v>21773</v>
      </c>
      <c r="BC53" s="96">
        <v>3</v>
      </c>
      <c r="BD53" s="96">
        <v>0</v>
      </c>
      <c r="BE53" s="96">
        <v>2501</v>
      </c>
      <c r="BF53" s="96">
        <v>4181</v>
      </c>
      <c r="BG53" s="96">
        <v>124006</v>
      </c>
      <c r="BH53" s="82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</row>
    <row r="54" spans="1:228" ht="30" customHeight="1">
      <c r="A54" s="48" t="s">
        <v>75</v>
      </c>
      <c r="B54" s="98">
        <v>593</v>
      </c>
      <c r="C54" s="98">
        <v>349071</v>
      </c>
      <c r="D54" s="98">
        <v>108185</v>
      </c>
      <c r="E54" s="98">
        <v>4244</v>
      </c>
      <c r="F54" s="98">
        <v>35661</v>
      </c>
      <c r="G54" s="98">
        <v>68280</v>
      </c>
      <c r="H54" s="98">
        <v>0</v>
      </c>
      <c r="I54" s="98">
        <v>50862</v>
      </c>
      <c r="J54" s="98">
        <v>1538</v>
      </c>
      <c r="K54" s="98">
        <v>1456539</v>
      </c>
      <c r="L54" s="98">
        <v>37276</v>
      </c>
      <c r="M54" s="98">
        <v>31873</v>
      </c>
      <c r="N54" s="98">
        <v>4136</v>
      </c>
      <c r="O54" s="98">
        <v>987</v>
      </c>
      <c r="P54" s="98">
        <v>280</v>
      </c>
      <c r="Q54" s="98">
        <v>851761</v>
      </c>
      <c r="R54" s="98">
        <v>842631</v>
      </c>
      <c r="S54" s="98">
        <v>7284</v>
      </c>
      <c r="T54" s="98">
        <v>1846</v>
      </c>
      <c r="U54" s="98">
        <v>142842</v>
      </c>
      <c r="V54" s="98">
        <v>98</v>
      </c>
      <c r="W54" s="98">
        <v>67226</v>
      </c>
      <c r="X54" s="98">
        <v>332989</v>
      </c>
      <c r="Y54" s="98">
        <v>29733</v>
      </c>
      <c r="Z54" s="98">
        <v>0</v>
      </c>
      <c r="AA54" s="98">
        <v>303256</v>
      </c>
      <c r="AB54" s="98">
        <v>14450</v>
      </c>
      <c r="AC54" s="98">
        <v>2528</v>
      </c>
      <c r="AD54" s="98">
        <v>0</v>
      </c>
      <c r="AE54" s="98">
        <v>2528</v>
      </c>
      <c r="AF54" s="98">
        <v>29</v>
      </c>
      <c r="AG54" s="98">
        <v>0</v>
      </c>
      <c r="AH54" s="98">
        <v>0</v>
      </c>
      <c r="AI54" s="98">
        <v>0</v>
      </c>
      <c r="AJ54" s="98">
        <v>0</v>
      </c>
      <c r="AK54" s="98">
        <v>7340</v>
      </c>
      <c r="AL54" s="99">
        <f>'済　第３７表国保（事業会計）決算1'!B54-K54</f>
        <v>86327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9">
        <f t="shared" si="5"/>
        <v>0</v>
      </c>
      <c r="AT54" s="98">
        <v>0</v>
      </c>
      <c r="AU54" s="98">
        <v>0</v>
      </c>
      <c r="AV54" s="98">
        <v>0</v>
      </c>
      <c r="AW54" s="99">
        <f t="shared" si="4"/>
        <v>0</v>
      </c>
      <c r="AX54" s="98">
        <v>86327</v>
      </c>
      <c r="AY54" s="98">
        <v>86327</v>
      </c>
      <c r="AZ54" s="98">
        <v>17937</v>
      </c>
      <c r="BA54" s="98">
        <v>17937</v>
      </c>
      <c r="BB54" s="98">
        <v>24357</v>
      </c>
      <c r="BC54" s="98">
        <v>4</v>
      </c>
      <c r="BD54" s="98">
        <v>0</v>
      </c>
      <c r="BE54" s="98">
        <v>1568</v>
      </c>
      <c r="BF54" s="98">
        <v>2697</v>
      </c>
      <c r="BG54" s="98">
        <v>89515</v>
      </c>
      <c r="BH54" s="81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</row>
    <row r="55" spans="1:228" ht="30" customHeight="1">
      <c r="A55" s="49" t="s">
        <v>76</v>
      </c>
      <c r="B55" s="96">
        <v>39945</v>
      </c>
      <c r="C55" s="96">
        <v>224025</v>
      </c>
      <c r="D55" s="96">
        <v>71883</v>
      </c>
      <c r="E55" s="96">
        <v>5532</v>
      </c>
      <c r="F55" s="96">
        <v>24135</v>
      </c>
      <c r="G55" s="96">
        <v>42216</v>
      </c>
      <c r="H55" s="96">
        <v>0</v>
      </c>
      <c r="I55" s="96">
        <v>47418</v>
      </c>
      <c r="J55" s="96">
        <v>956</v>
      </c>
      <c r="K55" s="96">
        <v>1036835</v>
      </c>
      <c r="L55" s="96">
        <v>27120</v>
      </c>
      <c r="M55" s="96">
        <v>22719</v>
      </c>
      <c r="N55" s="96">
        <v>413</v>
      </c>
      <c r="O55" s="96">
        <v>493</v>
      </c>
      <c r="P55" s="96">
        <v>3495</v>
      </c>
      <c r="Q55" s="96">
        <v>663341</v>
      </c>
      <c r="R55" s="96">
        <v>658792</v>
      </c>
      <c r="S55" s="96">
        <v>3070</v>
      </c>
      <c r="T55" s="96">
        <v>1479</v>
      </c>
      <c r="U55" s="96">
        <v>82389</v>
      </c>
      <c r="V55" s="96">
        <v>61</v>
      </c>
      <c r="W55" s="96">
        <v>38680</v>
      </c>
      <c r="X55" s="96">
        <v>204902</v>
      </c>
      <c r="Y55" s="96">
        <v>17603</v>
      </c>
      <c r="Z55" s="96">
        <v>0</v>
      </c>
      <c r="AA55" s="96">
        <v>187299</v>
      </c>
      <c r="AB55" s="96">
        <v>5269</v>
      </c>
      <c r="AC55" s="96">
        <v>0</v>
      </c>
      <c r="AD55" s="96">
        <v>0</v>
      </c>
      <c r="AE55" s="96">
        <v>0</v>
      </c>
      <c r="AF55" s="96">
        <v>22</v>
      </c>
      <c r="AG55" s="96">
        <v>0</v>
      </c>
      <c r="AH55" s="96">
        <v>0</v>
      </c>
      <c r="AI55" s="96">
        <v>0</v>
      </c>
      <c r="AJ55" s="96">
        <v>0</v>
      </c>
      <c r="AK55" s="96">
        <v>15051</v>
      </c>
      <c r="AL55" s="97">
        <f>'済　第３７表国保（事業会計）決算1'!B55-K55</f>
        <v>105916</v>
      </c>
      <c r="AM55" s="96">
        <v>0</v>
      </c>
      <c r="AN55" s="96">
        <v>0</v>
      </c>
      <c r="AO55" s="96">
        <v>0</v>
      </c>
      <c r="AP55" s="96">
        <v>0</v>
      </c>
      <c r="AQ55" s="96">
        <v>0</v>
      </c>
      <c r="AR55" s="96">
        <v>11557</v>
      </c>
      <c r="AS55" s="97">
        <f t="shared" si="5"/>
        <v>-11557</v>
      </c>
      <c r="AT55" s="96">
        <v>0</v>
      </c>
      <c r="AU55" s="96">
        <v>0</v>
      </c>
      <c r="AV55" s="96">
        <v>3369</v>
      </c>
      <c r="AW55" s="97">
        <f t="shared" si="4"/>
        <v>-3369</v>
      </c>
      <c r="AX55" s="96">
        <v>90990</v>
      </c>
      <c r="AY55" s="96">
        <v>105916</v>
      </c>
      <c r="AZ55" s="96">
        <v>85458</v>
      </c>
      <c r="BA55" s="96">
        <v>100384</v>
      </c>
      <c r="BB55" s="96">
        <v>20144</v>
      </c>
      <c r="BC55" s="96">
        <v>3</v>
      </c>
      <c r="BD55" s="96">
        <v>0</v>
      </c>
      <c r="BE55" s="96">
        <v>803</v>
      </c>
      <c r="BF55" s="96">
        <v>1320</v>
      </c>
      <c r="BG55" s="96">
        <v>103357</v>
      </c>
      <c r="BH55" s="81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</row>
    <row r="56" spans="1:228" ht="30" customHeight="1">
      <c r="A56" s="49" t="s">
        <v>77</v>
      </c>
      <c r="B56" s="96">
        <v>8977</v>
      </c>
      <c r="C56" s="96">
        <v>441238</v>
      </c>
      <c r="D56" s="96">
        <v>120890</v>
      </c>
      <c r="E56" s="96">
        <v>12680</v>
      </c>
      <c r="F56" s="96">
        <v>76591</v>
      </c>
      <c r="G56" s="96">
        <v>31619</v>
      </c>
      <c r="H56" s="96">
        <v>0</v>
      </c>
      <c r="I56" s="96">
        <v>462245</v>
      </c>
      <c r="J56" s="96">
        <v>19</v>
      </c>
      <c r="K56" s="96">
        <v>1794229</v>
      </c>
      <c r="L56" s="96">
        <v>28010</v>
      </c>
      <c r="M56" s="96">
        <v>22052</v>
      </c>
      <c r="N56" s="96">
        <v>2351</v>
      </c>
      <c r="O56" s="96">
        <v>714</v>
      </c>
      <c r="P56" s="96">
        <v>2893</v>
      </c>
      <c r="Q56" s="96">
        <v>1164690</v>
      </c>
      <c r="R56" s="96">
        <v>1158323</v>
      </c>
      <c r="S56" s="96">
        <v>3700</v>
      </c>
      <c r="T56" s="96">
        <v>2667</v>
      </c>
      <c r="U56" s="96">
        <v>143693</v>
      </c>
      <c r="V56" s="96">
        <v>108</v>
      </c>
      <c r="W56" s="96">
        <v>66120</v>
      </c>
      <c r="X56" s="96">
        <v>376823</v>
      </c>
      <c r="Y56" s="96">
        <v>376823</v>
      </c>
      <c r="Z56" s="96">
        <v>0</v>
      </c>
      <c r="AA56" s="96">
        <v>0</v>
      </c>
      <c r="AB56" s="96">
        <v>7929</v>
      </c>
      <c r="AC56" s="96">
        <v>0</v>
      </c>
      <c r="AD56" s="96">
        <v>0</v>
      </c>
      <c r="AE56" s="96">
        <v>0</v>
      </c>
      <c r="AF56" s="96">
        <v>0</v>
      </c>
      <c r="AG56" s="96">
        <v>0</v>
      </c>
      <c r="AH56" s="96">
        <v>0</v>
      </c>
      <c r="AI56" s="96">
        <v>0</v>
      </c>
      <c r="AJ56" s="96">
        <v>0</v>
      </c>
      <c r="AK56" s="96">
        <v>6856</v>
      </c>
      <c r="AL56" s="97">
        <f>'済　第３７表国保（事業会計）決算1'!B56-K56</f>
        <v>560295</v>
      </c>
      <c r="AM56" s="96">
        <v>0</v>
      </c>
      <c r="AN56" s="96">
        <v>0</v>
      </c>
      <c r="AO56" s="96">
        <v>0</v>
      </c>
      <c r="AP56" s="96">
        <v>0</v>
      </c>
      <c r="AQ56" s="96">
        <v>0</v>
      </c>
      <c r="AR56" s="96">
        <v>0</v>
      </c>
      <c r="AS56" s="97">
        <f t="shared" si="5"/>
        <v>0</v>
      </c>
      <c r="AT56" s="96">
        <v>0</v>
      </c>
      <c r="AU56" s="96">
        <v>0</v>
      </c>
      <c r="AV56" s="96">
        <v>0</v>
      </c>
      <c r="AW56" s="97">
        <f t="shared" si="4"/>
        <v>0</v>
      </c>
      <c r="AX56" s="96">
        <v>560295</v>
      </c>
      <c r="AY56" s="96">
        <v>560295</v>
      </c>
      <c r="AZ56" s="96">
        <v>489733</v>
      </c>
      <c r="BA56" s="96">
        <v>489733</v>
      </c>
      <c r="BB56" s="96">
        <v>18468</v>
      </c>
      <c r="BC56" s="96">
        <v>2</v>
      </c>
      <c r="BD56" s="96">
        <v>0</v>
      </c>
      <c r="BE56" s="96">
        <v>1430</v>
      </c>
      <c r="BF56" s="96">
        <v>2489</v>
      </c>
      <c r="BG56" s="96">
        <v>283823</v>
      </c>
      <c r="BH56" s="81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</row>
    <row r="57" spans="1:228" ht="30" customHeight="1">
      <c r="A57" s="49" t="s">
        <v>78</v>
      </c>
      <c r="B57" s="96">
        <v>124614</v>
      </c>
      <c r="C57" s="96">
        <v>768908</v>
      </c>
      <c r="D57" s="96">
        <v>179722</v>
      </c>
      <c r="E57" s="96">
        <v>0</v>
      </c>
      <c r="F57" s="96">
        <v>80814</v>
      </c>
      <c r="G57" s="96">
        <v>98908</v>
      </c>
      <c r="H57" s="96">
        <v>0</v>
      </c>
      <c r="I57" s="96">
        <v>350193</v>
      </c>
      <c r="J57" s="96">
        <v>10021</v>
      </c>
      <c r="K57" s="96">
        <v>3261256</v>
      </c>
      <c r="L57" s="96">
        <v>31969</v>
      </c>
      <c r="M57" s="96">
        <v>30103</v>
      </c>
      <c r="N57" s="96">
        <v>274</v>
      </c>
      <c r="O57" s="96">
        <v>1243</v>
      </c>
      <c r="P57" s="96">
        <v>349</v>
      </c>
      <c r="Q57" s="96">
        <v>2006496</v>
      </c>
      <c r="R57" s="96">
        <v>1985858</v>
      </c>
      <c r="S57" s="96">
        <v>15546</v>
      </c>
      <c r="T57" s="96">
        <v>5092</v>
      </c>
      <c r="U57" s="96">
        <v>292210</v>
      </c>
      <c r="V57" s="96">
        <v>221</v>
      </c>
      <c r="W57" s="96">
        <v>131495</v>
      </c>
      <c r="X57" s="96">
        <v>667846</v>
      </c>
      <c r="Y57" s="96">
        <v>55255</v>
      </c>
      <c r="Z57" s="96">
        <v>0</v>
      </c>
      <c r="AA57" s="96">
        <v>612591</v>
      </c>
      <c r="AB57" s="96">
        <v>26200</v>
      </c>
      <c r="AC57" s="96">
        <v>11058</v>
      </c>
      <c r="AD57" s="96">
        <v>0</v>
      </c>
      <c r="AE57" s="96">
        <v>11058</v>
      </c>
      <c r="AF57" s="96">
        <v>54005</v>
      </c>
      <c r="AG57" s="96">
        <v>0</v>
      </c>
      <c r="AH57" s="96">
        <v>0</v>
      </c>
      <c r="AI57" s="96">
        <v>0</v>
      </c>
      <c r="AJ57" s="96">
        <v>0</v>
      </c>
      <c r="AK57" s="96">
        <v>39756</v>
      </c>
      <c r="AL57" s="97">
        <f>'済　第３７表国保（事業会計）決算1'!B57-K57</f>
        <v>422064</v>
      </c>
      <c r="AM57" s="96">
        <v>0</v>
      </c>
      <c r="AN57" s="96">
        <v>0</v>
      </c>
      <c r="AO57" s="96">
        <v>0</v>
      </c>
      <c r="AP57" s="96">
        <v>0</v>
      </c>
      <c r="AQ57" s="96">
        <v>0</v>
      </c>
      <c r="AR57" s="96">
        <v>13523</v>
      </c>
      <c r="AS57" s="97">
        <f t="shared" si="5"/>
        <v>-13523</v>
      </c>
      <c r="AT57" s="96">
        <v>0</v>
      </c>
      <c r="AU57" s="96">
        <v>0</v>
      </c>
      <c r="AV57" s="96">
        <v>30915</v>
      </c>
      <c r="AW57" s="97">
        <f t="shared" si="4"/>
        <v>-30915</v>
      </c>
      <c r="AX57" s="96">
        <v>377626</v>
      </c>
      <c r="AY57" s="96">
        <v>422064</v>
      </c>
      <c r="AZ57" s="96">
        <v>377626</v>
      </c>
      <c r="BA57" s="96">
        <v>422064</v>
      </c>
      <c r="BB57" s="96">
        <v>22899</v>
      </c>
      <c r="BC57" s="96">
        <v>3</v>
      </c>
      <c r="BD57" s="96">
        <v>0</v>
      </c>
      <c r="BE57" s="96">
        <v>2710</v>
      </c>
      <c r="BF57" s="96">
        <v>4980</v>
      </c>
      <c r="BG57" s="96">
        <v>0</v>
      </c>
      <c r="BH57" s="81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</row>
    <row r="58" spans="1:228" s="41" customFormat="1" ht="30" customHeight="1">
      <c r="A58" s="51" t="s">
        <v>79</v>
      </c>
      <c r="B58" s="100">
        <v>4601</v>
      </c>
      <c r="C58" s="100">
        <v>145978</v>
      </c>
      <c r="D58" s="100">
        <v>36627</v>
      </c>
      <c r="E58" s="100">
        <v>978</v>
      </c>
      <c r="F58" s="100">
        <v>17967</v>
      </c>
      <c r="G58" s="100">
        <v>17682</v>
      </c>
      <c r="H58" s="100">
        <v>0</v>
      </c>
      <c r="I58" s="100">
        <v>156285</v>
      </c>
      <c r="J58" s="100">
        <v>387</v>
      </c>
      <c r="K58" s="100">
        <v>663000</v>
      </c>
      <c r="L58" s="100">
        <v>11981</v>
      </c>
      <c r="M58" s="100">
        <v>9710</v>
      </c>
      <c r="N58" s="100">
        <v>1702</v>
      </c>
      <c r="O58" s="100">
        <v>392</v>
      </c>
      <c r="P58" s="100">
        <v>177</v>
      </c>
      <c r="Q58" s="100">
        <v>359804</v>
      </c>
      <c r="R58" s="100">
        <v>357206</v>
      </c>
      <c r="S58" s="100">
        <v>1766</v>
      </c>
      <c r="T58" s="100">
        <v>832</v>
      </c>
      <c r="U58" s="100">
        <v>43333</v>
      </c>
      <c r="V58" s="100">
        <v>28</v>
      </c>
      <c r="W58" s="100">
        <v>21714</v>
      </c>
      <c r="X58" s="100">
        <v>137980</v>
      </c>
      <c r="Y58" s="100">
        <v>137980</v>
      </c>
      <c r="Z58" s="100">
        <v>0</v>
      </c>
      <c r="AA58" s="100">
        <v>0</v>
      </c>
      <c r="AB58" s="100">
        <v>6119</v>
      </c>
      <c r="AC58" s="100">
        <v>0</v>
      </c>
      <c r="AD58" s="100">
        <v>0</v>
      </c>
      <c r="AE58" s="100">
        <v>0</v>
      </c>
      <c r="AF58" s="100">
        <v>73064</v>
      </c>
      <c r="AG58" s="100">
        <v>0</v>
      </c>
      <c r="AH58" s="100">
        <v>0</v>
      </c>
      <c r="AI58" s="100">
        <v>0</v>
      </c>
      <c r="AJ58" s="100">
        <v>0</v>
      </c>
      <c r="AK58" s="100">
        <v>8977</v>
      </c>
      <c r="AL58" s="101">
        <f>'済　第３７表国保（事業会計）決算1'!B58-K58</f>
        <v>97480</v>
      </c>
      <c r="AM58" s="100">
        <v>0</v>
      </c>
      <c r="AN58" s="100">
        <v>0</v>
      </c>
      <c r="AO58" s="100">
        <v>0</v>
      </c>
      <c r="AP58" s="100">
        <v>0</v>
      </c>
      <c r="AQ58" s="100">
        <v>0</v>
      </c>
      <c r="AR58" s="100">
        <v>0</v>
      </c>
      <c r="AS58" s="101">
        <f t="shared" si="5"/>
        <v>0</v>
      </c>
      <c r="AT58" s="100">
        <v>0</v>
      </c>
      <c r="AU58" s="100">
        <v>0</v>
      </c>
      <c r="AV58" s="100">
        <v>0</v>
      </c>
      <c r="AW58" s="101">
        <f t="shared" si="4"/>
        <v>0</v>
      </c>
      <c r="AX58" s="100">
        <v>97480</v>
      </c>
      <c r="AY58" s="100">
        <v>97480</v>
      </c>
      <c r="AZ58" s="100">
        <v>74201</v>
      </c>
      <c r="BA58" s="100">
        <v>74201</v>
      </c>
      <c r="BB58" s="100">
        <v>5167</v>
      </c>
      <c r="BC58" s="100">
        <v>8</v>
      </c>
      <c r="BD58" s="100">
        <v>0</v>
      </c>
      <c r="BE58" s="100">
        <v>533</v>
      </c>
      <c r="BF58" s="100">
        <v>868</v>
      </c>
      <c r="BG58" s="100">
        <v>143311</v>
      </c>
      <c r="BH58" s="82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</row>
    <row r="59" spans="1:228" ht="30" customHeight="1">
      <c r="A59" s="49" t="s">
        <v>80</v>
      </c>
      <c r="B59" s="96">
        <v>14599</v>
      </c>
      <c r="C59" s="96">
        <v>624708</v>
      </c>
      <c r="D59" s="96">
        <v>131728</v>
      </c>
      <c r="E59" s="96">
        <v>0</v>
      </c>
      <c r="F59" s="96">
        <v>72380</v>
      </c>
      <c r="G59" s="96">
        <v>59348</v>
      </c>
      <c r="H59" s="96">
        <v>52326</v>
      </c>
      <c r="I59" s="96">
        <v>208245</v>
      </c>
      <c r="J59" s="96">
        <v>2304</v>
      </c>
      <c r="K59" s="96">
        <v>2660424</v>
      </c>
      <c r="L59" s="96">
        <v>28548</v>
      </c>
      <c r="M59" s="96">
        <v>25816</v>
      </c>
      <c r="N59" s="96">
        <v>1617</v>
      </c>
      <c r="O59" s="96">
        <v>907</v>
      </c>
      <c r="P59" s="96">
        <v>208</v>
      </c>
      <c r="Q59" s="96">
        <v>1599672</v>
      </c>
      <c r="R59" s="96">
        <v>1583079</v>
      </c>
      <c r="S59" s="96">
        <v>12701</v>
      </c>
      <c r="T59" s="96">
        <v>3892</v>
      </c>
      <c r="U59" s="96">
        <v>216711</v>
      </c>
      <c r="V59" s="96">
        <v>162</v>
      </c>
      <c r="W59" s="96">
        <v>100786</v>
      </c>
      <c r="X59" s="96">
        <v>514318</v>
      </c>
      <c r="Y59" s="96">
        <v>514318</v>
      </c>
      <c r="Z59" s="96">
        <v>0</v>
      </c>
      <c r="AA59" s="96">
        <v>0</v>
      </c>
      <c r="AB59" s="96">
        <v>14139</v>
      </c>
      <c r="AC59" s="96">
        <v>0</v>
      </c>
      <c r="AD59" s="96">
        <v>0</v>
      </c>
      <c r="AE59" s="96">
        <v>0</v>
      </c>
      <c r="AF59" s="96">
        <v>6570</v>
      </c>
      <c r="AG59" s="96">
        <v>0</v>
      </c>
      <c r="AH59" s="96">
        <v>0</v>
      </c>
      <c r="AI59" s="96">
        <v>0</v>
      </c>
      <c r="AJ59" s="96">
        <v>0</v>
      </c>
      <c r="AK59" s="96">
        <v>179518</v>
      </c>
      <c r="AL59" s="97">
        <f>'済　第３７表国保（事業会計）決算1'!B59-K59</f>
        <v>98782</v>
      </c>
      <c r="AM59" s="96">
        <v>0</v>
      </c>
      <c r="AN59" s="96">
        <v>0</v>
      </c>
      <c r="AO59" s="96">
        <v>0</v>
      </c>
      <c r="AP59" s="96">
        <v>0</v>
      </c>
      <c r="AQ59" s="96">
        <v>12094</v>
      </c>
      <c r="AR59" s="96">
        <v>81</v>
      </c>
      <c r="AS59" s="97">
        <f t="shared" si="5"/>
        <v>12013</v>
      </c>
      <c r="AT59" s="96">
        <v>0</v>
      </c>
      <c r="AU59" s="96">
        <v>0</v>
      </c>
      <c r="AV59" s="96">
        <v>31735</v>
      </c>
      <c r="AW59" s="97">
        <f t="shared" si="4"/>
        <v>-31735</v>
      </c>
      <c r="AX59" s="96">
        <v>79060</v>
      </c>
      <c r="AY59" s="96">
        <v>98782</v>
      </c>
      <c r="AZ59" s="96">
        <v>-9315</v>
      </c>
      <c r="BA59" s="96">
        <v>10407</v>
      </c>
      <c r="BB59" s="96">
        <v>17278</v>
      </c>
      <c r="BC59" s="96">
        <v>3</v>
      </c>
      <c r="BD59" s="96">
        <v>0</v>
      </c>
      <c r="BE59" s="96">
        <v>2002</v>
      </c>
      <c r="BF59" s="96">
        <v>3829</v>
      </c>
      <c r="BG59" s="96">
        <v>543377</v>
      </c>
      <c r="BH59" s="81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</row>
    <row r="60" spans="1:228" ht="30" customHeight="1">
      <c r="A60" s="49" t="s">
        <v>81</v>
      </c>
      <c r="B60" s="96">
        <v>9248</v>
      </c>
      <c r="C60" s="96">
        <v>360845</v>
      </c>
      <c r="D60" s="96">
        <v>94026</v>
      </c>
      <c r="E60" s="96">
        <v>15213</v>
      </c>
      <c r="F60" s="96">
        <v>29023</v>
      </c>
      <c r="G60" s="96">
        <v>49790</v>
      </c>
      <c r="H60" s="96">
        <v>0</v>
      </c>
      <c r="I60" s="96">
        <v>68756</v>
      </c>
      <c r="J60" s="96">
        <v>201</v>
      </c>
      <c r="K60" s="96">
        <v>1570346</v>
      </c>
      <c r="L60" s="96">
        <v>16957</v>
      </c>
      <c r="M60" s="96">
        <v>16042</v>
      </c>
      <c r="N60" s="96">
        <v>0</v>
      </c>
      <c r="O60" s="96">
        <v>659</v>
      </c>
      <c r="P60" s="96">
        <v>256</v>
      </c>
      <c r="Q60" s="96">
        <v>944592</v>
      </c>
      <c r="R60" s="96">
        <v>935308</v>
      </c>
      <c r="S60" s="96">
        <v>6903</v>
      </c>
      <c r="T60" s="96">
        <v>2381</v>
      </c>
      <c r="U60" s="96">
        <v>138864</v>
      </c>
      <c r="V60" s="96">
        <v>106</v>
      </c>
      <c r="W60" s="96">
        <v>66542</v>
      </c>
      <c r="X60" s="96">
        <v>317651</v>
      </c>
      <c r="Y60" s="96">
        <v>317651</v>
      </c>
      <c r="Z60" s="96">
        <v>0</v>
      </c>
      <c r="AA60" s="96">
        <v>0</v>
      </c>
      <c r="AB60" s="96">
        <v>7260</v>
      </c>
      <c r="AC60" s="96">
        <v>0</v>
      </c>
      <c r="AD60" s="96">
        <v>0</v>
      </c>
      <c r="AE60" s="96">
        <v>0</v>
      </c>
      <c r="AF60" s="96">
        <v>38011</v>
      </c>
      <c r="AG60" s="96">
        <v>0</v>
      </c>
      <c r="AH60" s="96">
        <v>0</v>
      </c>
      <c r="AI60" s="96">
        <v>0</v>
      </c>
      <c r="AJ60" s="96">
        <v>0</v>
      </c>
      <c r="AK60" s="96">
        <v>40363</v>
      </c>
      <c r="AL60" s="97">
        <f>'済　第３７表国保（事業会計）決算1'!B60-K60</f>
        <v>75207</v>
      </c>
      <c r="AM60" s="96">
        <v>0</v>
      </c>
      <c r="AN60" s="96">
        <v>0</v>
      </c>
      <c r="AO60" s="96">
        <v>0</v>
      </c>
      <c r="AP60" s="96">
        <v>0</v>
      </c>
      <c r="AQ60" s="96">
        <v>0</v>
      </c>
      <c r="AR60" s="96">
        <v>14285</v>
      </c>
      <c r="AS60" s="97">
        <f t="shared" si="5"/>
        <v>-14285</v>
      </c>
      <c r="AT60" s="96">
        <v>0</v>
      </c>
      <c r="AU60" s="96">
        <v>0</v>
      </c>
      <c r="AV60" s="96">
        <v>1066</v>
      </c>
      <c r="AW60" s="97">
        <f t="shared" si="4"/>
        <v>-1066</v>
      </c>
      <c r="AX60" s="96">
        <v>59856</v>
      </c>
      <c r="AY60" s="96">
        <v>75207</v>
      </c>
      <c r="AZ60" s="96">
        <v>-6728</v>
      </c>
      <c r="BA60" s="96">
        <v>8623</v>
      </c>
      <c r="BB60" s="96">
        <v>10113</v>
      </c>
      <c r="BC60" s="96">
        <v>2</v>
      </c>
      <c r="BD60" s="96">
        <v>0</v>
      </c>
      <c r="BE60" s="96">
        <v>1250</v>
      </c>
      <c r="BF60" s="96">
        <v>2386</v>
      </c>
      <c r="BG60" s="96">
        <v>327504</v>
      </c>
      <c r="BH60" s="81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</row>
    <row r="61" spans="1:228" ht="30" customHeight="1">
      <c r="A61" s="49" t="s">
        <v>82</v>
      </c>
      <c r="B61" s="96">
        <v>0</v>
      </c>
      <c r="C61" s="96">
        <v>1293674</v>
      </c>
      <c r="D61" s="96">
        <v>300253</v>
      </c>
      <c r="E61" s="96">
        <v>85547</v>
      </c>
      <c r="F61" s="96">
        <v>140659</v>
      </c>
      <c r="G61" s="96">
        <v>74047</v>
      </c>
      <c r="H61" s="96">
        <v>0</v>
      </c>
      <c r="I61" s="96">
        <v>775172</v>
      </c>
      <c r="J61" s="96">
        <v>542</v>
      </c>
      <c r="K61" s="96">
        <v>5309997</v>
      </c>
      <c r="L61" s="96">
        <v>56604</v>
      </c>
      <c r="M61" s="96">
        <v>49639</v>
      </c>
      <c r="N61" s="96">
        <v>4679</v>
      </c>
      <c r="O61" s="96">
        <v>1983</v>
      </c>
      <c r="P61" s="96">
        <v>303</v>
      </c>
      <c r="Q61" s="96">
        <v>2999593</v>
      </c>
      <c r="R61" s="96">
        <v>2968990</v>
      </c>
      <c r="S61" s="96">
        <v>23000</v>
      </c>
      <c r="T61" s="96">
        <v>7603</v>
      </c>
      <c r="U61" s="96">
        <v>432220</v>
      </c>
      <c r="V61" s="96">
        <v>323</v>
      </c>
      <c r="W61" s="96">
        <v>212495</v>
      </c>
      <c r="X61" s="96">
        <v>1037756</v>
      </c>
      <c r="Y61" s="96">
        <v>1037756</v>
      </c>
      <c r="Z61" s="96">
        <v>0</v>
      </c>
      <c r="AA61" s="96">
        <v>0</v>
      </c>
      <c r="AB61" s="96">
        <v>17675</v>
      </c>
      <c r="AC61" s="96">
        <v>19916</v>
      </c>
      <c r="AD61" s="96">
        <v>14489</v>
      </c>
      <c r="AE61" s="96">
        <v>5427</v>
      </c>
      <c r="AF61" s="96">
        <v>500069</v>
      </c>
      <c r="AG61" s="96">
        <v>0</v>
      </c>
      <c r="AH61" s="96">
        <v>0</v>
      </c>
      <c r="AI61" s="96">
        <v>0</v>
      </c>
      <c r="AJ61" s="96">
        <v>0</v>
      </c>
      <c r="AK61" s="96">
        <v>33346</v>
      </c>
      <c r="AL61" s="97">
        <f>'済　第３７表国保（事業会計）決算1'!B61-K61</f>
        <v>585844</v>
      </c>
      <c r="AM61" s="96">
        <v>0</v>
      </c>
      <c r="AN61" s="96">
        <v>0</v>
      </c>
      <c r="AO61" s="96">
        <v>0</v>
      </c>
      <c r="AP61" s="96">
        <v>0</v>
      </c>
      <c r="AQ61" s="96">
        <v>0</v>
      </c>
      <c r="AR61" s="96">
        <v>39113</v>
      </c>
      <c r="AS61" s="97">
        <f t="shared" si="5"/>
        <v>-39113</v>
      </c>
      <c r="AT61" s="96">
        <v>0</v>
      </c>
      <c r="AU61" s="96">
        <v>0</v>
      </c>
      <c r="AV61" s="96">
        <v>14610</v>
      </c>
      <c r="AW61" s="97">
        <f t="shared" si="4"/>
        <v>-14610</v>
      </c>
      <c r="AX61" s="96">
        <v>532121</v>
      </c>
      <c r="AY61" s="96">
        <v>585844</v>
      </c>
      <c r="AZ61" s="96">
        <v>255959</v>
      </c>
      <c r="BA61" s="96">
        <v>309682</v>
      </c>
      <c r="BB61" s="96">
        <v>32255</v>
      </c>
      <c r="BC61" s="96">
        <v>5</v>
      </c>
      <c r="BD61" s="96">
        <v>2158</v>
      </c>
      <c r="BE61" s="96">
        <v>3886</v>
      </c>
      <c r="BF61" s="96">
        <v>7270</v>
      </c>
      <c r="BG61" s="96">
        <v>1324363</v>
      </c>
      <c r="BH61" s="81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</row>
    <row r="62" spans="1:228" ht="30" customHeight="1">
      <c r="A62" s="49" t="s">
        <v>83</v>
      </c>
      <c r="B62" s="96">
        <v>0</v>
      </c>
      <c r="C62" s="96">
        <v>82819</v>
      </c>
      <c r="D62" s="96">
        <v>21441</v>
      </c>
      <c r="E62" s="96">
        <v>0</v>
      </c>
      <c r="F62" s="96">
        <v>4112</v>
      </c>
      <c r="G62" s="96">
        <v>17329</v>
      </c>
      <c r="H62" s="96">
        <v>0</v>
      </c>
      <c r="I62" s="96">
        <v>42731</v>
      </c>
      <c r="J62" s="96">
        <v>343</v>
      </c>
      <c r="K62" s="96">
        <v>306977</v>
      </c>
      <c r="L62" s="96">
        <v>14074</v>
      </c>
      <c r="M62" s="96">
        <v>13514</v>
      </c>
      <c r="N62" s="96">
        <v>259</v>
      </c>
      <c r="O62" s="96">
        <v>280</v>
      </c>
      <c r="P62" s="96">
        <v>21</v>
      </c>
      <c r="Q62" s="96">
        <v>171628</v>
      </c>
      <c r="R62" s="96">
        <v>168954</v>
      </c>
      <c r="S62" s="96">
        <v>2200</v>
      </c>
      <c r="T62" s="96">
        <v>474</v>
      </c>
      <c r="U62" s="96">
        <v>27451</v>
      </c>
      <c r="V62" s="96">
        <v>19</v>
      </c>
      <c r="W62" s="96">
        <v>12705</v>
      </c>
      <c r="X62" s="96">
        <v>74810</v>
      </c>
      <c r="Y62" s="96">
        <v>74810</v>
      </c>
      <c r="Z62" s="96">
        <v>0</v>
      </c>
      <c r="AA62" s="96">
        <v>0</v>
      </c>
      <c r="AB62" s="96">
        <v>1606</v>
      </c>
      <c r="AC62" s="96">
        <v>0</v>
      </c>
      <c r="AD62" s="96">
        <v>0</v>
      </c>
      <c r="AE62" s="96">
        <v>0</v>
      </c>
      <c r="AF62" s="96">
        <v>45</v>
      </c>
      <c r="AG62" s="96">
        <v>0</v>
      </c>
      <c r="AH62" s="96">
        <v>0</v>
      </c>
      <c r="AI62" s="96">
        <v>0</v>
      </c>
      <c r="AJ62" s="96">
        <v>0</v>
      </c>
      <c r="AK62" s="96">
        <v>4639</v>
      </c>
      <c r="AL62" s="97">
        <f>'済　第３７表国保（事業会計）決算1'!B62-K62</f>
        <v>37446</v>
      </c>
      <c r="AM62" s="96">
        <v>0</v>
      </c>
      <c r="AN62" s="96">
        <v>0</v>
      </c>
      <c r="AO62" s="96">
        <v>0</v>
      </c>
      <c r="AP62" s="96">
        <v>0</v>
      </c>
      <c r="AQ62" s="96">
        <v>0</v>
      </c>
      <c r="AR62" s="96">
        <v>10</v>
      </c>
      <c r="AS62" s="97">
        <f t="shared" si="5"/>
        <v>-10</v>
      </c>
      <c r="AT62" s="96">
        <v>0</v>
      </c>
      <c r="AU62" s="96">
        <v>0</v>
      </c>
      <c r="AV62" s="96">
        <v>698</v>
      </c>
      <c r="AW62" s="97">
        <f t="shared" si="4"/>
        <v>-698</v>
      </c>
      <c r="AX62" s="96">
        <v>36738</v>
      </c>
      <c r="AY62" s="96">
        <v>37446</v>
      </c>
      <c r="AZ62" s="96">
        <v>19036</v>
      </c>
      <c r="BA62" s="96">
        <v>19744</v>
      </c>
      <c r="BB62" s="96">
        <v>8266</v>
      </c>
      <c r="BC62" s="96">
        <v>1</v>
      </c>
      <c r="BD62" s="96">
        <v>0</v>
      </c>
      <c r="BE62" s="96">
        <v>239</v>
      </c>
      <c r="BF62" s="96">
        <v>478</v>
      </c>
      <c r="BG62" s="96">
        <v>79327</v>
      </c>
      <c r="BH62" s="81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</row>
    <row r="63" spans="1:228" s="41" customFormat="1" ht="30" customHeight="1">
      <c r="A63" s="51" t="s">
        <v>84</v>
      </c>
      <c r="B63" s="100">
        <v>81756</v>
      </c>
      <c r="C63" s="100">
        <v>259320</v>
      </c>
      <c r="D63" s="100">
        <v>105542</v>
      </c>
      <c r="E63" s="100">
        <v>65783</v>
      </c>
      <c r="F63" s="100">
        <v>22545</v>
      </c>
      <c r="G63" s="100">
        <v>17214</v>
      </c>
      <c r="H63" s="100">
        <v>0</v>
      </c>
      <c r="I63" s="100">
        <v>26671</v>
      </c>
      <c r="J63" s="100">
        <v>1349</v>
      </c>
      <c r="K63" s="100">
        <v>1181871</v>
      </c>
      <c r="L63" s="100">
        <v>39433</v>
      </c>
      <c r="M63" s="100">
        <v>36228</v>
      </c>
      <c r="N63" s="100">
        <v>2596</v>
      </c>
      <c r="O63" s="100">
        <v>549</v>
      </c>
      <c r="P63" s="100">
        <v>60</v>
      </c>
      <c r="Q63" s="100">
        <v>708382</v>
      </c>
      <c r="R63" s="100">
        <v>702161</v>
      </c>
      <c r="S63" s="100">
        <v>4360</v>
      </c>
      <c r="T63" s="100">
        <v>1861</v>
      </c>
      <c r="U63" s="100">
        <v>114855</v>
      </c>
      <c r="V63" s="100">
        <v>82</v>
      </c>
      <c r="W63" s="100">
        <v>39832</v>
      </c>
      <c r="X63" s="100">
        <v>256020</v>
      </c>
      <c r="Y63" s="100">
        <v>256020</v>
      </c>
      <c r="Z63" s="100">
        <v>0</v>
      </c>
      <c r="AA63" s="100">
        <v>0</v>
      </c>
      <c r="AB63" s="100">
        <v>12449</v>
      </c>
      <c r="AC63" s="100">
        <v>0</v>
      </c>
      <c r="AD63" s="100">
        <v>0</v>
      </c>
      <c r="AE63" s="100">
        <v>0</v>
      </c>
      <c r="AF63" s="100">
        <v>9</v>
      </c>
      <c r="AG63" s="100">
        <v>0</v>
      </c>
      <c r="AH63" s="100">
        <v>0</v>
      </c>
      <c r="AI63" s="100">
        <v>0</v>
      </c>
      <c r="AJ63" s="100">
        <v>0</v>
      </c>
      <c r="AK63" s="100">
        <v>10809</v>
      </c>
      <c r="AL63" s="101">
        <f>'済　第３７表国保（事業会計）決算1'!B63-K63</f>
        <v>110951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</v>
      </c>
      <c r="AS63" s="101">
        <f t="shared" si="5"/>
        <v>0</v>
      </c>
      <c r="AT63" s="100">
        <v>0</v>
      </c>
      <c r="AU63" s="100">
        <v>0</v>
      </c>
      <c r="AV63" s="100">
        <v>0</v>
      </c>
      <c r="AW63" s="101">
        <f t="shared" si="4"/>
        <v>0</v>
      </c>
      <c r="AX63" s="100">
        <v>110951</v>
      </c>
      <c r="AY63" s="100">
        <v>110951</v>
      </c>
      <c r="AZ63" s="100">
        <v>45168</v>
      </c>
      <c r="BA63" s="100">
        <v>45168</v>
      </c>
      <c r="BB63" s="100">
        <v>25663</v>
      </c>
      <c r="BC63" s="100">
        <v>4</v>
      </c>
      <c r="BD63" s="100">
        <v>1608</v>
      </c>
      <c r="BE63" s="100">
        <v>1175</v>
      </c>
      <c r="BF63" s="100">
        <v>2059</v>
      </c>
      <c r="BG63" s="100">
        <v>38243</v>
      </c>
      <c r="BH63" s="82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</row>
    <row r="64" spans="1:228" ht="30" customHeight="1" thickBot="1">
      <c r="A64" s="49" t="s">
        <v>89</v>
      </c>
      <c r="B64" s="96">
        <v>51872</v>
      </c>
      <c r="C64" s="96">
        <v>349391</v>
      </c>
      <c r="D64" s="96">
        <v>62627</v>
      </c>
      <c r="E64" s="96">
        <v>26885</v>
      </c>
      <c r="F64" s="96">
        <v>22754</v>
      </c>
      <c r="G64" s="96">
        <v>12988</v>
      </c>
      <c r="H64" s="96">
        <v>0</v>
      </c>
      <c r="I64" s="96">
        <v>53949</v>
      </c>
      <c r="J64" s="96">
        <v>175</v>
      </c>
      <c r="K64" s="96">
        <v>1364625</v>
      </c>
      <c r="L64" s="96">
        <v>23715</v>
      </c>
      <c r="M64" s="96">
        <v>22119</v>
      </c>
      <c r="N64" s="96">
        <v>14</v>
      </c>
      <c r="O64" s="96">
        <v>814</v>
      </c>
      <c r="P64" s="96">
        <v>768</v>
      </c>
      <c r="Q64" s="96">
        <v>836673</v>
      </c>
      <c r="R64" s="96">
        <v>828968</v>
      </c>
      <c r="S64" s="96">
        <v>5643</v>
      </c>
      <c r="T64" s="96">
        <v>2062</v>
      </c>
      <c r="U64" s="96">
        <v>124331</v>
      </c>
      <c r="V64" s="96">
        <v>90</v>
      </c>
      <c r="W64" s="96">
        <v>57539</v>
      </c>
      <c r="X64" s="96">
        <v>307082</v>
      </c>
      <c r="Y64" s="96">
        <v>24783</v>
      </c>
      <c r="Z64" s="96">
        <v>0</v>
      </c>
      <c r="AA64" s="96">
        <v>282299</v>
      </c>
      <c r="AB64" s="96">
        <v>6783</v>
      </c>
      <c r="AC64" s="96">
        <v>0</v>
      </c>
      <c r="AD64" s="96">
        <v>0</v>
      </c>
      <c r="AE64" s="96">
        <v>0</v>
      </c>
      <c r="AF64" s="96">
        <v>23</v>
      </c>
      <c r="AG64" s="96">
        <v>0</v>
      </c>
      <c r="AH64" s="96">
        <v>0</v>
      </c>
      <c r="AI64" s="96">
        <v>0</v>
      </c>
      <c r="AJ64" s="96">
        <v>0</v>
      </c>
      <c r="AK64" s="96">
        <v>8389</v>
      </c>
      <c r="AL64" s="97">
        <f>'済　第３７表国保（事業会計）決算1'!B64-K64</f>
        <v>123389</v>
      </c>
      <c r="AM64" s="96">
        <v>0</v>
      </c>
      <c r="AN64" s="96">
        <v>0</v>
      </c>
      <c r="AO64" s="96">
        <v>0</v>
      </c>
      <c r="AP64" s="96">
        <v>0</v>
      </c>
      <c r="AQ64" s="96">
        <v>0</v>
      </c>
      <c r="AR64" s="96">
        <v>501</v>
      </c>
      <c r="AS64" s="103">
        <f t="shared" si="5"/>
        <v>-501</v>
      </c>
      <c r="AT64" s="96">
        <v>0</v>
      </c>
      <c r="AU64" s="96">
        <v>0</v>
      </c>
      <c r="AV64" s="96">
        <v>8151</v>
      </c>
      <c r="AW64" s="97">
        <f t="shared" si="4"/>
        <v>-8151</v>
      </c>
      <c r="AX64" s="96">
        <v>114737</v>
      </c>
      <c r="AY64" s="96">
        <v>123389</v>
      </c>
      <c r="AZ64" s="96">
        <v>81656</v>
      </c>
      <c r="BA64" s="96">
        <v>90308</v>
      </c>
      <c r="BB64" s="96">
        <v>17881</v>
      </c>
      <c r="BC64" s="96">
        <v>6</v>
      </c>
      <c r="BD64" s="96">
        <v>0</v>
      </c>
      <c r="BE64" s="96">
        <v>1090</v>
      </c>
      <c r="BF64" s="96">
        <v>2225</v>
      </c>
      <c r="BG64" s="96">
        <v>151037</v>
      </c>
      <c r="BH64" s="81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</row>
    <row r="65" spans="1:228" ht="30" customHeight="1" thickBot="1" thickTop="1">
      <c r="A65" s="87" t="s">
        <v>85</v>
      </c>
      <c r="B65" s="102">
        <f aca="true" t="shared" si="6" ref="B65:U65">SUM(B19:B64)</f>
        <v>1825426</v>
      </c>
      <c r="C65" s="102">
        <f t="shared" si="6"/>
        <v>14293078</v>
      </c>
      <c r="D65" s="102">
        <f t="shared" si="6"/>
        <v>4761782</v>
      </c>
      <c r="E65" s="102">
        <f t="shared" si="6"/>
        <v>931113</v>
      </c>
      <c r="F65" s="102">
        <f t="shared" si="6"/>
        <v>1608613</v>
      </c>
      <c r="G65" s="102">
        <f t="shared" si="6"/>
        <v>2222056</v>
      </c>
      <c r="H65" s="102">
        <f t="shared" si="6"/>
        <v>316046</v>
      </c>
      <c r="I65" s="102">
        <f t="shared" si="6"/>
        <v>4549161</v>
      </c>
      <c r="J65" s="102">
        <f t="shared" si="6"/>
        <v>116352</v>
      </c>
      <c r="K65" s="102">
        <f t="shared" si="6"/>
        <v>61538453</v>
      </c>
      <c r="L65" s="102">
        <f t="shared" si="6"/>
        <v>1341017</v>
      </c>
      <c r="M65" s="102">
        <f t="shared" si="6"/>
        <v>1076366</v>
      </c>
      <c r="N65" s="102">
        <f t="shared" si="6"/>
        <v>171191</v>
      </c>
      <c r="O65" s="102">
        <f t="shared" si="6"/>
        <v>37961</v>
      </c>
      <c r="P65" s="102">
        <f t="shared" si="6"/>
        <v>55499</v>
      </c>
      <c r="Q65" s="102">
        <f t="shared" si="6"/>
        <v>35406162</v>
      </c>
      <c r="R65" s="102">
        <f t="shared" si="6"/>
        <v>34267511</v>
      </c>
      <c r="S65" s="102">
        <f t="shared" si="6"/>
        <v>1050290</v>
      </c>
      <c r="T65" s="102">
        <f t="shared" si="6"/>
        <v>88361</v>
      </c>
      <c r="U65" s="102">
        <f t="shared" si="6"/>
        <v>6070030</v>
      </c>
      <c r="V65" s="102">
        <f aca="true" t="shared" si="7" ref="V65:BA65">SUM(V19:V64)</f>
        <v>4350</v>
      </c>
      <c r="W65" s="102">
        <f t="shared" si="7"/>
        <v>2690186</v>
      </c>
      <c r="X65" s="102">
        <f t="shared" si="7"/>
        <v>13825330</v>
      </c>
      <c r="Y65" s="102">
        <f t="shared" si="7"/>
        <v>7291309</v>
      </c>
      <c r="Z65" s="102">
        <f t="shared" si="7"/>
        <v>1521142</v>
      </c>
      <c r="AA65" s="102">
        <f t="shared" si="7"/>
        <v>5012879</v>
      </c>
      <c r="AB65" s="102">
        <f t="shared" si="7"/>
        <v>622410</v>
      </c>
      <c r="AC65" s="102">
        <f t="shared" si="7"/>
        <v>80504</v>
      </c>
      <c r="AD65" s="102">
        <f t="shared" si="7"/>
        <v>46376</v>
      </c>
      <c r="AE65" s="102">
        <f t="shared" si="7"/>
        <v>34128</v>
      </c>
      <c r="AF65" s="102">
        <f t="shared" si="7"/>
        <v>828715</v>
      </c>
      <c r="AG65" s="102">
        <f t="shared" si="7"/>
        <v>16600</v>
      </c>
      <c r="AH65" s="102">
        <f t="shared" si="7"/>
        <v>16600</v>
      </c>
      <c r="AI65" s="102">
        <f t="shared" si="7"/>
        <v>0</v>
      </c>
      <c r="AJ65" s="102">
        <f t="shared" si="7"/>
        <v>0</v>
      </c>
      <c r="AK65" s="102">
        <f t="shared" si="7"/>
        <v>653149</v>
      </c>
      <c r="AL65" s="102">
        <f t="shared" si="7"/>
        <v>4959873</v>
      </c>
      <c r="AM65" s="102">
        <f t="shared" si="7"/>
        <v>5206</v>
      </c>
      <c r="AN65" s="102">
        <f t="shared" si="7"/>
        <v>83798</v>
      </c>
      <c r="AO65" s="102">
        <f t="shared" si="7"/>
        <v>89004</v>
      </c>
      <c r="AP65" s="102">
        <f t="shared" si="7"/>
        <v>0</v>
      </c>
      <c r="AQ65" s="102">
        <f t="shared" si="7"/>
        <v>35251</v>
      </c>
      <c r="AR65" s="102">
        <f t="shared" si="7"/>
        <v>270566</v>
      </c>
      <c r="AS65" s="102">
        <f t="shared" si="7"/>
        <v>-235315</v>
      </c>
      <c r="AT65" s="102">
        <f t="shared" si="7"/>
        <v>5206</v>
      </c>
      <c r="AU65" s="102">
        <f t="shared" si="7"/>
        <v>43404</v>
      </c>
      <c r="AV65" s="102">
        <f t="shared" si="7"/>
        <v>98662</v>
      </c>
      <c r="AW65" s="102">
        <f t="shared" si="7"/>
        <v>-55258</v>
      </c>
      <c r="AX65" s="102">
        <f t="shared" si="7"/>
        <v>4585502</v>
      </c>
      <c r="AY65" s="102">
        <f t="shared" si="7"/>
        <v>4876075</v>
      </c>
      <c r="AZ65" s="102">
        <f t="shared" si="7"/>
        <v>2208380</v>
      </c>
      <c r="BA65" s="102">
        <f t="shared" si="7"/>
        <v>2498953</v>
      </c>
      <c r="BB65" s="102">
        <f aca="true" t="shared" si="8" ref="BB65:BG65">SUM(BB19:BB64)</f>
        <v>933526</v>
      </c>
      <c r="BC65" s="102">
        <f t="shared" si="8"/>
        <v>148</v>
      </c>
      <c r="BD65" s="102">
        <f t="shared" si="8"/>
        <v>11569</v>
      </c>
      <c r="BE65" s="102">
        <f t="shared" si="8"/>
        <v>62058</v>
      </c>
      <c r="BF65" s="102">
        <f t="shared" si="8"/>
        <v>108328</v>
      </c>
      <c r="BG65" s="102">
        <f t="shared" si="8"/>
        <v>5004021</v>
      </c>
      <c r="BH65" s="81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</row>
    <row r="66" spans="1:228" ht="32.25" customHeight="1" thickTop="1">
      <c r="A66" s="52" t="s">
        <v>86</v>
      </c>
      <c r="B66" s="93">
        <f aca="true" t="shared" si="9" ref="B66:AE66">SUM(B65,B18)</f>
        <v>9743171</v>
      </c>
      <c r="C66" s="93">
        <f t="shared" si="9"/>
        <v>57133850</v>
      </c>
      <c r="D66" s="93">
        <f t="shared" si="9"/>
        <v>18208688</v>
      </c>
      <c r="E66" s="93">
        <f t="shared" si="9"/>
        <v>2414268</v>
      </c>
      <c r="F66" s="93">
        <f t="shared" si="9"/>
        <v>6544826</v>
      </c>
      <c r="G66" s="93">
        <f t="shared" si="9"/>
        <v>9249594</v>
      </c>
      <c r="H66" s="93">
        <f t="shared" si="9"/>
        <v>403870</v>
      </c>
      <c r="I66" s="93">
        <f t="shared" si="9"/>
        <v>14189537</v>
      </c>
      <c r="J66" s="93">
        <f t="shared" si="9"/>
        <v>841205</v>
      </c>
      <c r="K66" s="93">
        <f>SUM(K65,K18)</f>
        <v>244684609</v>
      </c>
      <c r="L66" s="93">
        <f t="shared" si="9"/>
        <v>3878507</v>
      </c>
      <c r="M66" s="93">
        <f t="shared" si="9"/>
        <v>2422721</v>
      </c>
      <c r="N66" s="93">
        <f t="shared" si="9"/>
        <v>1013617</v>
      </c>
      <c r="O66" s="93">
        <f t="shared" si="9"/>
        <v>153429</v>
      </c>
      <c r="P66" s="93">
        <f t="shared" si="9"/>
        <v>288740</v>
      </c>
      <c r="Q66" s="93">
        <f t="shared" si="9"/>
        <v>141143538</v>
      </c>
      <c r="R66" s="93">
        <f t="shared" si="9"/>
        <v>139073528</v>
      </c>
      <c r="S66" s="93">
        <f t="shared" si="9"/>
        <v>1679983</v>
      </c>
      <c r="T66" s="93">
        <f t="shared" si="9"/>
        <v>390027</v>
      </c>
      <c r="U66" s="93">
        <f t="shared" si="9"/>
        <v>25826228</v>
      </c>
      <c r="V66" s="93">
        <f t="shared" si="9"/>
        <v>18445</v>
      </c>
      <c r="W66" s="93">
        <f t="shared" si="9"/>
        <v>10955725</v>
      </c>
      <c r="X66" s="93">
        <f t="shared" si="9"/>
        <v>57102241</v>
      </c>
      <c r="Y66" s="93">
        <f t="shared" si="9"/>
        <v>24085432</v>
      </c>
      <c r="Z66" s="93">
        <f t="shared" si="9"/>
        <v>8078896</v>
      </c>
      <c r="AA66" s="93">
        <f t="shared" si="9"/>
        <v>24937913</v>
      </c>
      <c r="AB66" s="93">
        <f t="shared" si="9"/>
        <v>1985651</v>
      </c>
      <c r="AC66" s="93">
        <f t="shared" si="9"/>
        <v>252550</v>
      </c>
      <c r="AD66" s="93">
        <f t="shared" si="9"/>
        <v>174686</v>
      </c>
      <c r="AE66" s="93">
        <f t="shared" si="9"/>
        <v>77864</v>
      </c>
      <c r="AF66" s="93">
        <f aca="true" t="shared" si="10" ref="AF66:BG66">SUM(AF65,AF18)</f>
        <v>1727353</v>
      </c>
      <c r="AG66" s="93">
        <f t="shared" si="10"/>
        <v>16600</v>
      </c>
      <c r="AH66" s="93">
        <f t="shared" si="10"/>
        <v>16600</v>
      </c>
      <c r="AI66" s="93">
        <f t="shared" si="10"/>
        <v>0</v>
      </c>
      <c r="AJ66" s="93">
        <f t="shared" si="10"/>
        <v>0</v>
      </c>
      <c r="AK66" s="93">
        <f t="shared" si="10"/>
        <v>1777771</v>
      </c>
      <c r="AL66" s="93">
        <f t="shared" si="10"/>
        <v>14961987</v>
      </c>
      <c r="AM66" s="93">
        <f t="shared" si="10"/>
        <v>5206</v>
      </c>
      <c r="AN66" s="93">
        <f t="shared" si="10"/>
        <v>83798</v>
      </c>
      <c r="AO66" s="93">
        <f t="shared" si="10"/>
        <v>89004</v>
      </c>
      <c r="AP66" s="93">
        <f t="shared" si="10"/>
        <v>0</v>
      </c>
      <c r="AQ66" s="93">
        <f t="shared" si="10"/>
        <v>37499</v>
      </c>
      <c r="AR66" s="93">
        <f t="shared" si="10"/>
        <v>1088250</v>
      </c>
      <c r="AS66" s="93">
        <f t="shared" si="10"/>
        <v>-1050751</v>
      </c>
      <c r="AT66" s="93">
        <f t="shared" si="10"/>
        <v>5206</v>
      </c>
      <c r="AU66" s="93">
        <f t="shared" si="10"/>
        <v>109595</v>
      </c>
      <c r="AV66" s="93">
        <f t="shared" si="10"/>
        <v>173222</v>
      </c>
      <c r="AW66" s="93">
        <f t="shared" si="10"/>
        <v>-63627</v>
      </c>
      <c r="AX66" s="93">
        <f t="shared" si="10"/>
        <v>13763811</v>
      </c>
      <c r="AY66" s="93">
        <f t="shared" si="10"/>
        <v>14878189</v>
      </c>
      <c r="AZ66" s="93">
        <f t="shared" si="10"/>
        <v>9102194</v>
      </c>
      <c r="BA66" s="93">
        <f t="shared" si="10"/>
        <v>10216572</v>
      </c>
      <c r="BB66" s="93">
        <f t="shared" si="10"/>
        <v>2456283</v>
      </c>
      <c r="BC66" s="93">
        <f t="shared" si="10"/>
        <v>380</v>
      </c>
      <c r="BD66" s="93">
        <f t="shared" si="10"/>
        <v>96177</v>
      </c>
      <c r="BE66" s="93">
        <f t="shared" si="10"/>
        <v>278360</v>
      </c>
      <c r="BF66" s="93">
        <f t="shared" si="10"/>
        <v>460674</v>
      </c>
      <c r="BG66" s="93">
        <f t="shared" si="10"/>
        <v>9809939</v>
      </c>
      <c r="BH66" s="81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</row>
    <row r="67" spans="1:58" s="33" customFormat="1" ht="36.75" customHeight="1">
      <c r="A67" s="34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</row>
    <row r="68" s="33" customFormat="1" ht="36.75" customHeight="1"/>
    <row r="69" s="33" customFormat="1" ht="36.75" customHeight="1"/>
  </sheetData>
  <sheetProtection/>
  <mergeCells count="44">
    <mergeCell ref="BD1:BG1"/>
    <mergeCell ref="S3:S4"/>
    <mergeCell ref="AI3:AI4"/>
    <mergeCell ref="AH3:AH4"/>
    <mergeCell ref="Y3:Y4"/>
    <mergeCell ref="Z3:Z4"/>
    <mergeCell ref="AA3:AA4"/>
    <mergeCell ref="AD3:AD4"/>
    <mergeCell ref="AN3:AN4"/>
    <mergeCell ref="U2:U3"/>
    <mergeCell ref="V2:V3"/>
    <mergeCell ref="O3:O4"/>
    <mergeCell ref="R3:R4"/>
    <mergeCell ref="AV3:AV4"/>
    <mergeCell ref="AQ3:AQ4"/>
    <mergeCell ref="AR3:AR4"/>
    <mergeCell ref="AS3:AS4"/>
    <mergeCell ref="AU3:AU4"/>
    <mergeCell ref="AT2:AT4"/>
    <mergeCell ref="G3:G4"/>
    <mergeCell ref="P3:P4"/>
    <mergeCell ref="M3:M4"/>
    <mergeCell ref="B3:B4"/>
    <mergeCell ref="E3:E4"/>
    <mergeCell ref="N3:N4"/>
    <mergeCell ref="F3:F4"/>
    <mergeCell ref="C2:C3"/>
    <mergeCell ref="AW3:AW4"/>
    <mergeCell ref="AX3:AX4"/>
    <mergeCell ref="T3:T4"/>
    <mergeCell ref="AE3:AE4"/>
    <mergeCell ref="AM3:AM4"/>
    <mergeCell ref="AO3:AO4"/>
    <mergeCell ref="AJ2:AJ3"/>
    <mergeCell ref="AK2:AK3"/>
    <mergeCell ref="W2:W3"/>
    <mergeCell ref="AP2:AP4"/>
    <mergeCell ref="BE2:BE4"/>
    <mergeCell ref="BG2:BG3"/>
    <mergeCell ref="AY3:AY4"/>
    <mergeCell ref="AZ3:AZ4"/>
    <mergeCell ref="BA3:BA4"/>
    <mergeCell ref="BF2:BF3"/>
    <mergeCell ref="BB2:BB3"/>
  </mergeCells>
  <printOptions/>
  <pageMargins left="0.7874015748031497" right="0.7874015748031497" top="0.7874015748031497" bottom="0.3937007874015748" header="0.4330708661417323" footer="0.2755905511811024"/>
  <pageSetup firstPageNumber="263" useFirstPageNumber="1" fitToHeight="10" horizontalDpi="600" verticalDpi="600" orientation="portrait" paperSize="9" scale="32" r:id="rId1"/>
  <headerFooter alignWithMargins="0">
    <oddHeader>&amp;L&amp;24
　　第３７表　国民健康保険事業会計（事業勘定）決算の状況</oddHeader>
    <oddFooter>&amp;C&amp;28&amp;P</oddFooter>
  </headerFooter>
  <colBreaks count="5" manualBreakCount="5">
    <brk id="10" max="63" man="1"/>
    <brk id="20" max="63" man="1"/>
    <brk id="31" max="63" man="1"/>
    <brk id="38" max="63" man="1"/>
    <brk id="4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2018-11-29T06:35:26Z</cp:lastPrinted>
  <dcterms:modified xsi:type="dcterms:W3CDTF">2018-11-29T06:39:23Z</dcterms:modified>
  <cp:category/>
  <cp:version/>
  <cp:contentType/>
  <cp:contentStatus/>
</cp:coreProperties>
</file>