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15" windowWidth="11295" windowHeight="7530" activeTab="0"/>
  </bookViews>
  <sheets>
    <sheet name="第７表性質別歳出の状況" sheetId="1" r:id="rId1"/>
    <sheet name="第７表性質別財源内訳" sheetId="2" r:id="rId2"/>
    <sheet name="第７表性質別臨時・経常" sheetId="3" r:id="rId3"/>
  </sheets>
  <definedNames>
    <definedName name="_xlnm.Print_Area" localSheetId="0">'第７表性質別歳出の状況'!$A$1:$BF$66</definedName>
    <definedName name="_xlnm.Print_Area" localSheetId="1">'第７表性質別財源内訳'!$C$1:$L$66</definedName>
    <definedName name="_xlnm.Print_Area" localSheetId="2">'第７表性質別臨時・経常'!$D$1:$U$66</definedName>
    <definedName name="_xlnm.Print_Titles" localSheetId="0">'第７表性質別歳出の状況'!$A:$A</definedName>
    <definedName name="_xlnm.Print_Titles" localSheetId="1">'第７表性質別財源内訳'!$A:$A</definedName>
    <definedName name="_xlnm.Print_Titles" localSheetId="2">'第７表性質別臨時・経常'!$A:$A</definedName>
  </definedNames>
  <calcPr fullCalcOnLoad="1"/>
</workbook>
</file>

<file path=xl/sharedStrings.xml><?xml version="1.0" encoding="utf-8"?>
<sst xmlns="http://schemas.openxmlformats.org/spreadsheetml/2006/main" count="285" uniqueCount="140">
  <si>
    <t>市町村名</t>
  </si>
  <si>
    <t>1人件費</t>
  </si>
  <si>
    <t>２物件費</t>
  </si>
  <si>
    <t>３維持補修費</t>
  </si>
  <si>
    <t>４扶助費</t>
  </si>
  <si>
    <t>５補助費等</t>
  </si>
  <si>
    <t>９公債費</t>
  </si>
  <si>
    <t>１０積立金</t>
  </si>
  <si>
    <t>１２貸付金</t>
  </si>
  <si>
    <t>１３繰出金</t>
  </si>
  <si>
    <t>１国庫支出金</t>
  </si>
  <si>
    <t>２県支出金</t>
  </si>
  <si>
    <t>３使用料・手数料</t>
  </si>
  <si>
    <t>５財産収入</t>
  </si>
  <si>
    <t>６繰入金</t>
  </si>
  <si>
    <t>７諸収入</t>
  </si>
  <si>
    <t>８繰越金</t>
  </si>
  <si>
    <t>９地方債</t>
  </si>
  <si>
    <t>１０一般財源等</t>
  </si>
  <si>
    <t>歳出総額</t>
  </si>
  <si>
    <t>経常収支比率</t>
  </si>
  <si>
    <t>歳入合計中経常</t>
  </si>
  <si>
    <t>地方債のうち</t>
  </si>
  <si>
    <t>（２）委員等報酬</t>
  </si>
  <si>
    <t>（４）職員給</t>
  </si>
  <si>
    <t>（６）退職金</t>
  </si>
  <si>
    <t>（８）災害補償費</t>
  </si>
  <si>
    <t>（１０）その他</t>
  </si>
  <si>
    <t>（１）賃金</t>
  </si>
  <si>
    <t>（２）旅費</t>
  </si>
  <si>
    <t>（３）交際費</t>
  </si>
  <si>
    <t>（４）需用費</t>
  </si>
  <si>
    <t>（５）役務費</t>
  </si>
  <si>
    <t>（６）備品購入費</t>
  </si>
  <si>
    <t>（７）委託料</t>
  </si>
  <si>
    <t>（８）その他</t>
  </si>
  <si>
    <t>（１）補助事業費</t>
  </si>
  <si>
    <t>（２）単独事業費</t>
  </si>
  <si>
    <t>（６）受託事業費</t>
  </si>
  <si>
    <t>（１）地方債元利償還金</t>
  </si>
  <si>
    <t>（２）一時借入金利子</t>
  </si>
  <si>
    <t>臨時的経費</t>
  </si>
  <si>
    <t>経常的経費</t>
  </si>
  <si>
    <t>一般財源等</t>
  </si>
  <si>
    <t>①基本給</t>
  </si>
  <si>
    <t>②その他の手当</t>
  </si>
  <si>
    <t>③臨時職員給与</t>
  </si>
  <si>
    <t>特定財源</t>
  </si>
  <si>
    <t>構成比</t>
  </si>
  <si>
    <t>福島市</t>
  </si>
  <si>
    <t>会津若松市</t>
  </si>
  <si>
    <t>郡山市</t>
  </si>
  <si>
    <t>いわき市</t>
  </si>
  <si>
    <t>白河市</t>
  </si>
  <si>
    <t>須賀川市</t>
  </si>
  <si>
    <t>喜多方市</t>
  </si>
  <si>
    <t>相馬市</t>
  </si>
  <si>
    <t>二本松市</t>
  </si>
  <si>
    <t>桑折町</t>
  </si>
  <si>
    <t>国見町</t>
  </si>
  <si>
    <t>川俣町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</si>
  <si>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</si>
  <si>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</si>
  <si>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</si>
  <si>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</si>
  <si>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</si>
  <si>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</si>
  <si>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</si>
  <si>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</si>
  <si>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</si>
  <si>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</si>
  <si>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</si>
  <si>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</si>
  <si>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</si>
  <si>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</si>
  <si>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</si>
  <si>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</si>
  <si>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</si>
  <si>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</si>
  <si>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</si>
  <si>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</si>
  <si>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</si>
  <si>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</si>
  <si>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</si>
  <si>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</si>
  <si>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</si>
  <si>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</si>
  <si>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</si>
  <si>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</si>
  <si>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</si>
  <si>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</si>
  <si>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</si>
  <si>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</si>
  <si>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</si>
  <si>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</si>
  <si>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</si>
  <si>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</si>
  <si>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</si>
  <si>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</si>
  <si>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</si>
  <si>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</si>
  <si>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町村計</t>
  </si>
  <si>
    <t>合　計</t>
  </si>
  <si>
    <t>（１）議員報酬
手当</t>
  </si>
  <si>
    <t>（３）同級他団体
　  に対するもの</t>
  </si>
  <si>
    <t>（４）一部事務組
合に対するもの</t>
  </si>
  <si>
    <t>歳出合計
（１～１４）</t>
  </si>
  <si>
    <t>１１投資及び
出資金</t>
  </si>
  <si>
    <t>臨時財政対策債</t>
  </si>
  <si>
    <t>（３）その他</t>
  </si>
  <si>
    <t>歳出合計
（１～１４）</t>
  </si>
  <si>
    <t>田村市</t>
  </si>
  <si>
    <t>飯舘村</t>
  </si>
  <si>
    <t>市計</t>
  </si>
  <si>
    <t>（３）市町村長等
   特別職の給与</t>
  </si>
  <si>
    <t xml:space="preserve">  （１）国に対する
       もの</t>
  </si>
  <si>
    <t xml:space="preserve">  （２）県に対する
       もの</t>
  </si>
  <si>
    <t xml:space="preserve"> （５）その他に対
  　　するもの</t>
  </si>
  <si>
    <t xml:space="preserve">    ６普通建設
      事業費</t>
  </si>
  <si>
    <t xml:space="preserve">   ８失業対策
     事業費</t>
  </si>
  <si>
    <t>１４前年度
繰上充用金</t>
  </si>
  <si>
    <t xml:space="preserve">    経費の臨時・経常の別及び財源充当の状況</t>
  </si>
  <si>
    <t>南相馬市</t>
  </si>
  <si>
    <t>伊達市</t>
  </si>
  <si>
    <t>南会津町</t>
  </si>
  <si>
    <t>会津美里町</t>
  </si>
  <si>
    <t>本宮市</t>
  </si>
  <si>
    <t>減収補てん債</t>
  </si>
  <si>
    <t>減収補てん債特例分及び臨時財政対策債を経常一般財源等から除いた経常収支比率</t>
  </si>
  <si>
    <t>特例分</t>
  </si>
  <si>
    <t>（２）単独事業費</t>
  </si>
  <si>
    <t>（３）国直轄事業
      負担金</t>
  </si>
  <si>
    <t>（４）県営事業負
      担金</t>
  </si>
  <si>
    <t>（５）同級他団体
     施行事業負
     担金</t>
  </si>
  <si>
    <t xml:space="preserve">   ７災害復旧
     事業費</t>
  </si>
  <si>
    <t xml:space="preserve">   ７災害復旧事業費</t>
  </si>
  <si>
    <t>４分担金・負担金・寄附金</t>
  </si>
  <si>
    <t>（７）恩給及び
    退職年金</t>
  </si>
  <si>
    <t>（９）職員互助会
     補助金</t>
  </si>
  <si>
    <t>（５）地方公務員
　　共済組合等
　　負担金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</si>
</sst>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0"/>
    <numFmt numFmtId="178" formatCode="#,##0_);[Red]\(#,##0\)"/>
    <numFmt numFmtId="179" formatCode="#,##0.0_);[Red]\(#,##0.0\)"/>
    <numFmt numFmtId="180" formatCode="#,##0;&quot;▲ &quot;#,##0"/>
    <numFmt numFmtId="181" formatCode="#,##0.0;&quot;▲ &quot;#,##0.0"/>
    <numFmt numFmtId="182" formatCode="0.0%"/>
    <numFmt numFmtId="183" formatCode="0.00_ "/>
    <numFmt numFmtId="184" formatCode="0.00;&quot;▲ &quot;0.00"/>
    <numFmt numFmtId="185" formatCode="0.0;&quot;▲ &quot;0.0"/>
    <numFmt numFmtId="186" formatCode="#,##0.00_);[Red]\(#,##0.00\)"/>
    <numFmt numFmtId="187" formatCode="#,##0.00;&quot;▲ &quot;#,##0.00"/>
    <numFmt numFmtId="188" formatCode="0_);[Red]\(0\)"/>
    <numFmt numFmtId="189" formatCode="0.0_);[Red]\(0.0\)"/>
    <numFmt numFmtId="190" formatCode="&quot;Yes&quot;;&quot;Yes&quot;;&quot;No&quot;"/>
    <numFmt numFmtId="191" formatCode="&quot;True&quot;;&quot;True&quot;;&quot;False&quot;"/>
    <numFmt numFmtId="192" formatCode="&quot;On&quot;;&quot;On&quot;;&quot;Off&quot;"/>
    <numFmt numFmtId="193" formatCode="[$€-2]\ #,##0.00_);[Red]\([$€-2]\ #,##0.00\)"/>
    <numFmt numFmtId="194" formatCode="#,##0_ "/>
  </numFmts>
  <fonts count="59">
    <font>
      <sz val="12"/>
      <name val="ＭＳ Ｐゴシック"/>
      <family val="3"/>
    </font>
    <font>
      <b/>
      <sz val="10"/>
      <name val="Arial"/>
      <family val="2"/>
    </font>
    <font>
      <i/>
      <sz val="10"/>
      <name val="Arial"/>
      <family val="2"/>
    </font>
    <font>
      <b/>
      <i/>
      <sz val="10"/>
      <name val="Arial"/>
      <family val="2"/>
    </font>
    <font>
      <sz val="18"/>
      <name val="ＭＳ Ｐゴシック"/>
      <family val="3"/>
    </font>
    <font>
      <sz val="20"/>
      <name val="ＭＳ Ｐゴシック"/>
      <family val="3"/>
    </font>
    <font>
      <sz val="1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1"/>
      <name val="Calibri"/>
      <family val="3"/>
    </font>
    <font>
      <sz val="11"/>
      <color theme="0"/>
      <name val="ＭＳ Ｐゴシック"/>
      <family val="3"/>
    </font>
    <font>
      <sz val="11"/>
      <color theme="0"/>
      <name val="Calibri"/>
      <family val="3"/>
    </font>
    <font>
      <b/>
      <sz val="18"/>
      <color theme="3"/>
      <name val="Cambria"/>
      <family val="3"/>
    </font>
    <font>
      <b/>
      <sz val="11"/>
      <color theme="0"/>
      <name val="ＭＳ Ｐゴシック"/>
      <family val="3"/>
    </font>
    <font>
      <b/>
      <sz val="11"/>
      <color theme="0"/>
      <name val="Calibri"/>
      <family val="3"/>
    </font>
    <font>
      <sz val="11"/>
      <color rgb="FF9C6500"/>
      <name val="ＭＳ Ｐゴシック"/>
      <family val="3"/>
    </font>
    <font>
      <sz val="11"/>
      <color rgb="FF9C6500"/>
      <name val="Calibri"/>
      <family val="3"/>
    </font>
    <font>
      <sz val="11"/>
      <color rgb="FFFA7D00"/>
      <name val="ＭＳ Ｐゴシック"/>
      <family val="3"/>
    </font>
    <font>
      <sz val="11"/>
      <color rgb="FFFA7D00"/>
      <name val="Calibri"/>
      <family val="3"/>
    </font>
    <font>
      <sz val="11"/>
      <color rgb="FF9C0006"/>
      <name val="ＭＳ Ｐゴシック"/>
      <family val="3"/>
    </font>
    <font>
      <sz val="11"/>
      <color rgb="FF9C0006"/>
      <name val="Calibri"/>
      <family val="3"/>
    </font>
    <font>
      <b/>
      <sz val="11"/>
      <color rgb="FFFA7D00"/>
      <name val="ＭＳ Ｐゴシック"/>
      <family val="3"/>
    </font>
    <font>
      <b/>
      <sz val="11"/>
      <color rgb="FFFA7D00"/>
      <name val="Calibri"/>
      <family val="3"/>
    </font>
    <font>
      <sz val="11"/>
      <color rgb="FFFF0000"/>
      <name val="ＭＳ Ｐゴシック"/>
      <family val="3"/>
    </font>
    <font>
      <sz val="11"/>
      <color rgb="FFFF0000"/>
      <name val="Calibri"/>
      <family val="3"/>
    </font>
    <font>
      <b/>
      <sz val="15"/>
      <color theme="3"/>
      <name val="ＭＳ Ｐゴシック"/>
      <family val="3"/>
    </font>
    <font>
      <b/>
      <sz val="15"/>
      <color theme="3"/>
      <name val="Calibri"/>
      <family val="3"/>
    </font>
    <font>
      <b/>
      <sz val="13"/>
      <color theme="3"/>
      <name val="ＭＳ Ｐゴシック"/>
      <family val="3"/>
    </font>
    <font>
      <b/>
      <sz val="13"/>
      <color theme="3"/>
      <name val="Calibri"/>
      <family val="3"/>
    </font>
    <font>
      <b/>
      <sz val="11"/>
      <color theme="3"/>
      <name val="ＭＳ Ｐゴシック"/>
      <family val="3"/>
    </font>
    <font>
      <b/>
      <sz val="11"/>
      <color theme="3"/>
      <name val="Calibri"/>
      <family val="3"/>
    </font>
    <font>
      <b/>
      <sz val="11"/>
      <color theme="1"/>
      <name val="ＭＳ Ｐゴシック"/>
      <family val="3"/>
    </font>
    <font>
      <b/>
      <sz val="11"/>
      <color theme="1"/>
      <name val="Calibri"/>
      <family val="3"/>
    </font>
    <font>
      <b/>
      <sz val="11"/>
      <color rgb="FF3F3F3F"/>
      <name val="ＭＳ Ｐゴシック"/>
      <family val="3"/>
    </font>
    <font>
      <b/>
      <sz val="11"/>
      <color rgb="FF3F3F3F"/>
      <name val="Calibri"/>
      <family val="3"/>
    </font>
    <font>
      <i/>
      <sz val="11"/>
      <color rgb="FF7F7F7F"/>
      <name val="ＭＳ Ｐゴシック"/>
      <family val="3"/>
    </font>
    <font>
      <i/>
      <sz val="11"/>
      <color rgb="FF7F7F7F"/>
      <name val="Calibri"/>
      <family val="3"/>
    </font>
    <font>
      <sz val="11"/>
      <color rgb="FF3F3F76"/>
      <name val="ＭＳ Ｐゴシック"/>
      <family val="3"/>
    </font>
    <font>
      <sz val="11"/>
      <color rgb="FF3F3F76"/>
      <name val="Calibri"/>
      <family val="3"/>
    </font>
    <font>
      <sz val="11"/>
      <color rgb="FF006100"/>
      <name val="ＭＳ Ｐゴシック"/>
      <family val="3"/>
    </font>
    <font>
      <sz val="11"/>
      <color rgb="FF006100"/>
      <name val="Calibri"/>
      <family val="3"/>
    </font>
    <font>
      <sz val="2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style="thin"/>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double"/>
    </border>
    <border>
      <left style="thin">
        <color indexed="8"/>
      </left>
      <right style="thin"/>
      <top style="thin">
        <color indexed="8"/>
      </top>
      <bottom>
        <color indexed="63"/>
      </bottom>
    </border>
    <border>
      <left style="thin">
        <color indexed="8"/>
      </left>
      <right style="thin">
        <color indexed="8"/>
      </right>
      <top style="thin"/>
      <bottom style="double"/>
    </border>
    <border>
      <left style="thin">
        <color indexed="8"/>
      </left>
      <right style="thin">
        <color indexed="8"/>
      </right>
      <top style="double">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color indexed="63"/>
      </right>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s>
  <cellStyleXfs count="103">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5" fillId="2" borderId="0" applyNumberFormat="0" applyBorder="0" applyAlignment="0" applyProtection="0"/>
    <xf numFmtId="0" fontId="26" fillId="2" borderId="0" applyNumberFormat="0" applyBorder="0" applyAlignment="0" applyProtection="0"/>
    <xf numFmtId="0" fontId="25" fillId="3" borderId="0" applyNumberFormat="0" applyBorder="0" applyAlignment="0" applyProtection="0"/>
    <xf numFmtId="0" fontId="26" fillId="3" borderId="0" applyNumberFormat="0" applyBorder="0" applyAlignment="0" applyProtection="0"/>
    <xf numFmtId="0" fontId="25" fillId="4"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6" fillId="5" borderId="0" applyNumberFormat="0" applyBorder="0" applyAlignment="0" applyProtection="0"/>
    <xf numFmtId="0" fontId="25" fillId="6" borderId="0" applyNumberFormat="0" applyBorder="0" applyAlignment="0" applyProtection="0"/>
    <xf numFmtId="0" fontId="26" fillId="6" borderId="0" applyNumberFormat="0" applyBorder="0" applyAlignment="0" applyProtection="0"/>
    <xf numFmtId="0" fontId="25" fillId="7"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6" fillId="8" borderId="0" applyNumberFormat="0" applyBorder="0" applyAlignment="0" applyProtection="0"/>
    <xf numFmtId="0" fontId="25" fillId="9" borderId="0" applyNumberFormat="0" applyBorder="0" applyAlignment="0" applyProtection="0"/>
    <xf numFmtId="0" fontId="26" fillId="9" borderId="0" applyNumberFormat="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25"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8" fillId="14" borderId="0" applyNumberFormat="0" applyBorder="0" applyAlignment="0" applyProtection="0"/>
    <xf numFmtId="0" fontId="27" fillId="15" borderId="0" applyNumberFormat="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6" borderId="0" applyNumberFormat="0" applyBorder="0" applyAlignment="0" applyProtection="0"/>
    <xf numFmtId="0" fontId="27" fillId="17" borderId="0" applyNumberFormat="0" applyBorder="0" applyAlignment="0" applyProtection="0"/>
    <xf numFmtId="0" fontId="28" fillId="17" borderId="0" applyNumberFormat="0" applyBorder="0" applyAlignment="0" applyProtection="0"/>
    <xf numFmtId="0" fontId="27" fillId="18" borderId="0" applyNumberFormat="0" applyBorder="0" applyAlignment="0" applyProtection="0"/>
    <xf numFmtId="0" fontId="28" fillId="18"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8" fillId="20"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28" borderId="2" applyNumberFormat="0" applyFont="0" applyAlignment="0" applyProtection="0"/>
    <xf numFmtId="0" fontId="34"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7" fillId="29" borderId="0" applyNumberFormat="0" applyBorder="0" applyAlignment="0" applyProtection="0"/>
    <xf numFmtId="0" fontId="38" fillId="30" borderId="4"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7"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0" borderId="8" applyNumberFormat="0" applyFill="0" applyAlignment="0" applyProtection="0"/>
    <xf numFmtId="0" fontId="50" fillId="30" borderId="9" applyNumberFormat="0" applyAlignment="0" applyProtection="0"/>
    <xf numFmtId="0" fontId="51" fillId="30" borderId="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1" borderId="4" applyNumberFormat="0" applyAlignment="0" applyProtection="0"/>
    <xf numFmtId="0" fontId="26" fillId="0" borderId="0">
      <alignment vertical="center"/>
      <protection/>
    </xf>
    <xf numFmtId="0" fontId="56" fillId="32" borderId="0" applyNumberFormat="0" applyBorder="0" applyAlignment="0" applyProtection="0"/>
    <xf numFmtId="0" fontId="57" fillId="32" borderId="0" applyNumberFormat="0" applyBorder="0" applyAlignment="0" applyProtection="0"/>
  </cellStyleXfs>
  <cellXfs count="206">
    <xf numFmtId="3" fontId="0" fillId="0" borderId="0" xfId="0" applyAlignment="1">
      <alignment/>
    </xf>
    <xf numFmtId="3" fontId="4" fillId="0" borderId="10" xfId="0" applyNumberFormat="1" applyFont="1" applyBorder="1" applyAlignment="1">
      <alignment horizontal="center" vertical="center" wrapText="1"/>
    </xf>
    <xf numFmtId="3" fontId="5" fillId="0" borderId="11" xfId="0" applyNumberFormat="1" applyFont="1" applyBorder="1" applyAlignment="1">
      <alignment vertical="center"/>
    </xf>
    <xf numFmtId="3" fontId="4" fillId="0" borderId="12" xfId="0" applyFont="1" applyBorder="1" applyAlignment="1">
      <alignment horizontal="center" vertical="center" wrapText="1"/>
    </xf>
    <xf numFmtId="3" fontId="5" fillId="0" borderId="13" xfId="0" applyNumberFormat="1" applyFont="1" applyBorder="1" applyAlignment="1">
      <alignment vertical="center"/>
    </xf>
    <xf numFmtId="178" fontId="0" fillId="0" borderId="0" xfId="0" applyNumberFormat="1" applyAlignment="1">
      <alignment/>
    </xf>
    <xf numFmtId="178" fontId="6" fillId="0" borderId="14" xfId="0" applyNumberFormat="1" applyFont="1" applyBorder="1" applyAlignment="1">
      <alignment horizontal="center" wrapText="1"/>
    </xf>
    <xf numFmtId="178" fontId="6" fillId="0" borderId="15" xfId="0" applyNumberFormat="1" applyFont="1" applyBorder="1" applyAlignment="1">
      <alignment horizontal="center" wrapText="1"/>
    </xf>
    <xf numFmtId="178" fontId="6" fillId="0" borderId="16" xfId="0" applyNumberFormat="1" applyFont="1" applyFill="1" applyBorder="1" applyAlignment="1">
      <alignment horizontal="center" vertical="center" wrapText="1"/>
    </xf>
    <xf numFmtId="178" fontId="6" fillId="0" borderId="11" xfId="0" applyNumberFormat="1" applyFont="1" applyBorder="1" applyAlignment="1">
      <alignment horizontal="center" vertical="center" wrapText="1"/>
    </xf>
    <xf numFmtId="178" fontId="6" fillId="0" borderId="16" xfId="0" applyNumberFormat="1" applyFont="1" applyBorder="1" applyAlignment="1">
      <alignment horizontal="center" wrapText="1"/>
    </xf>
    <xf numFmtId="178" fontId="6" fillId="0" borderId="11" xfId="0" applyNumberFormat="1" applyFont="1" applyBorder="1" applyAlignment="1">
      <alignment horizontal="center" wrapText="1"/>
    </xf>
    <xf numFmtId="178" fontId="6" fillId="0" borderId="13" xfId="0" applyNumberFormat="1" applyFont="1" applyBorder="1" applyAlignment="1">
      <alignment horizontal="center" vertical="center" wrapText="1"/>
    </xf>
    <xf numFmtId="178" fontId="6" fillId="0" borderId="17" xfId="0" applyNumberFormat="1" applyFont="1" applyFill="1" applyBorder="1" applyAlignment="1">
      <alignment horizontal="center" vertical="center" wrapText="1"/>
    </xf>
    <xf numFmtId="178" fontId="6" fillId="0" borderId="17" xfId="0" applyNumberFormat="1" applyFont="1" applyBorder="1" applyAlignment="1">
      <alignment horizontal="center" wrapText="1"/>
    </xf>
    <xf numFmtId="178" fontId="6" fillId="0" borderId="13" xfId="0" applyNumberFormat="1" applyFont="1" applyBorder="1" applyAlignment="1">
      <alignment horizontal="center" wrapText="1"/>
    </xf>
    <xf numFmtId="178" fontId="0" fillId="0" borderId="18" xfId="0" applyNumberFormat="1" applyBorder="1" applyAlignment="1">
      <alignment/>
    </xf>
    <xf numFmtId="179" fontId="0" fillId="0" borderId="0" xfId="0" applyNumberFormat="1" applyAlignment="1">
      <alignment/>
    </xf>
    <xf numFmtId="179" fontId="0" fillId="0" borderId="0" xfId="0" applyNumberFormat="1" applyBorder="1" applyAlignment="1">
      <alignment/>
    </xf>
    <xf numFmtId="179" fontId="5" fillId="0" borderId="0" xfId="0" applyNumberFormat="1" applyFont="1" applyBorder="1" applyAlignment="1">
      <alignment vertical="center"/>
    </xf>
    <xf numFmtId="3" fontId="5" fillId="0" borderId="19" xfId="0" applyNumberFormat="1" applyFont="1" applyBorder="1" applyAlignment="1">
      <alignment horizontal="center" vertical="center"/>
    </xf>
    <xf numFmtId="178" fontId="6" fillId="0" borderId="18"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2" xfId="0" applyFont="1" applyFill="1" applyBorder="1" applyAlignment="1">
      <alignment horizontal="center" vertical="center" wrapText="1"/>
    </xf>
    <xf numFmtId="3" fontId="5" fillId="0" borderId="20" xfId="0" applyNumberFormat="1" applyFont="1" applyFill="1" applyBorder="1" applyAlignment="1">
      <alignment horizontal="center" vertical="center"/>
    </xf>
    <xf numFmtId="180" fontId="4" fillId="0" borderId="0" xfId="0" applyNumberFormat="1" applyFont="1" applyFill="1" applyAlignment="1">
      <alignment/>
    </xf>
    <xf numFmtId="180" fontId="5" fillId="0" borderId="19" xfId="0" applyNumberFormat="1" applyFont="1" applyFill="1" applyBorder="1" applyAlignment="1">
      <alignment vertical="center"/>
    </xf>
    <xf numFmtId="180" fontId="5" fillId="0" borderId="21" xfId="0" applyNumberFormat="1" applyFont="1" applyFill="1" applyBorder="1" applyAlignment="1">
      <alignment vertical="center"/>
    </xf>
    <xf numFmtId="3" fontId="4" fillId="0" borderId="22" xfId="0" applyNumberFormat="1" applyFont="1" applyFill="1" applyBorder="1" applyAlignment="1">
      <alignment horizontal="center" wrapText="1"/>
    </xf>
    <xf numFmtId="3" fontId="5" fillId="0" borderId="20" xfId="0" applyNumberFormat="1" applyFont="1" applyBorder="1" applyAlignment="1">
      <alignment horizontal="center" vertical="center"/>
    </xf>
    <xf numFmtId="3" fontId="5" fillId="0" borderId="15" xfId="0" applyNumberFormat="1" applyFont="1" applyBorder="1" applyAlignment="1">
      <alignment vertical="center"/>
    </xf>
    <xf numFmtId="3" fontId="5" fillId="0" borderId="19" xfId="0" applyNumberFormat="1" applyFont="1" applyBorder="1" applyAlignment="1">
      <alignment vertical="center"/>
    </xf>
    <xf numFmtId="178" fontId="6" fillId="0" borderId="14" xfId="0" applyNumberFormat="1" applyFont="1" applyBorder="1" applyAlignment="1">
      <alignment horizontal="center" vertical="center" wrapText="1"/>
    </xf>
    <xf numFmtId="178" fontId="6" fillId="0" borderId="16" xfId="0" applyNumberFormat="1" applyFont="1" applyBorder="1" applyAlignment="1">
      <alignment horizontal="center" vertical="center" wrapText="1"/>
    </xf>
    <xf numFmtId="178" fontId="6" fillId="0" borderId="17" xfId="0" applyNumberFormat="1" applyFont="1" applyBorder="1" applyAlignment="1">
      <alignment horizontal="center" vertical="center" wrapText="1"/>
    </xf>
    <xf numFmtId="3" fontId="5" fillId="0" borderId="21" xfId="0" applyNumberFormat="1" applyFont="1" applyBorder="1" applyAlignment="1">
      <alignment horizontal="center" vertical="center"/>
    </xf>
    <xf numFmtId="180" fontId="5" fillId="0" borderId="11" xfId="0" applyNumberFormat="1" applyFont="1" applyBorder="1" applyAlignment="1">
      <alignment/>
    </xf>
    <xf numFmtId="180" fontId="5" fillId="0" borderId="11" xfId="0" applyNumberFormat="1" applyFont="1" applyBorder="1" applyAlignment="1">
      <alignment vertical="center"/>
    </xf>
    <xf numFmtId="180" fontId="5" fillId="0" borderId="0" xfId="0" applyNumberFormat="1" applyFont="1" applyAlignment="1">
      <alignment/>
    </xf>
    <xf numFmtId="180" fontId="5" fillId="0" borderId="15" xfId="0" applyNumberFormat="1" applyFont="1" applyBorder="1" applyAlignment="1">
      <alignment/>
    </xf>
    <xf numFmtId="180" fontId="5" fillId="0" borderId="19" xfId="0" applyNumberFormat="1" applyFont="1" applyBorder="1" applyAlignment="1">
      <alignment/>
    </xf>
    <xf numFmtId="180" fontId="5" fillId="0" borderId="20" xfId="0" applyNumberFormat="1" applyFont="1" applyBorder="1" applyAlignment="1">
      <alignment/>
    </xf>
    <xf numFmtId="180" fontId="5" fillId="0" borderId="20" xfId="0" applyNumberFormat="1" applyFont="1" applyBorder="1" applyAlignment="1">
      <alignment vertical="center"/>
    </xf>
    <xf numFmtId="180" fontId="5" fillId="0" borderId="21" xfId="0" applyNumberFormat="1" applyFont="1" applyBorder="1" applyAlignment="1">
      <alignment vertical="center"/>
    </xf>
    <xf numFmtId="180" fontId="5" fillId="0" borderId="23" xfId="0" applyNumberFormat="1" applyFont="1" applyBorder="1" applyAlignment="1">
      <alignment vertical="center"/>
    </xf>
    <xf numFmtId="180" fontId="5" fillId="0" borderId="19" xfId="0" applyNumberFormat="1" applyFont="1" applyBorder="1" applyAlignment="1">
      <alignment vertical="center"/>
    </xf>
    <xf numFmtId="3" fontId="4" fillId="0" borderId="22" xfId="0" applyNumberFormat="1" applyFont="1" applyBorder="1" applyAlignment="1">
      <alignment horizontal="center" wrapText="1"/>
    </xf>
    <xf numFmtId="178" fontId="0" fillId="0" borderId="0" xfId="0" applyNumberFormat="1" applyBorder="1" applyAlignment="1">
      <alignment/>
    </xf>
    <xf numFmtId="179" fontId="0" fillId="0" borderId="0" xfId="0" applyNumberFormat="1" applyBorder="1" applyAlignment="1">
      <alignment/>
    </xf>
    <xf numFmtId="3" fontId="5" fillId="0" borderId="24" xfId="0" applyNumberFormat="1" applyFont="1" applyBorder="1" applyAlignment="1">
      <alignment horizontal="center" vertical="center"/>
    </xf>
    <xf numFmtId="180" fontId="5" fillId="0" borderId="15" xfId="0" applyNumberFormat="1" applyFont="1" applyBorder="1" applyAlignment="1">
      <alignment vertical="center"/>
    </xf>
    <xf numFmtId="180" fontId="5" fillId="0" borderId="24" xfId="0" applyNumberFormat="1" applyFont="1" applyBorder="1" applyAlignment="1">
      <alignment vertical="center"/>
    </xf>
    <xf numFmtId="181" fontId="5" fillId="0" borderId="20" xfId="0" applyNumberFormat="1" applyFont="1" applyBorder="1" applyAlignment="1">
      <alignment vertical="center"/>
    </xf>
    <xf numFmtId="181" fontId="5" fillId="0" borderId="24" xfId="0" applyNumberFormat="1" applyFont="1" applyBorder="1" applyAlignment="1">
      <alignment vertical="center"/>
    </xf>
    <xf numFmtId="3" fontId="5" fillId="0" borderId="25" xfId="0" applyNumberFormat="1" applyFont="1" applyBorder="1" applyAlignment="1">
      <alignment vertical="center"/>
    </xf>
    <xf numFmtId="3" fontId="5" fillId="0" borderId="26" xfId="0" applyNumberFormat="1" applyFont="1" applyBorder="1" applyAlignment="1">
      <alignment vertical="center"/>
    </xf>
    <xf numFmtId="178" fontId="5" fillId="0" borderId="18" xfId="0" applyNumberFormat="1" applyFont="1" applyFill="1" applyBorder="1" applyAlignment="1">
      <alignment/>
    </xf>
    <xf numFmtId="178" fontId="5" fillId="0" borderId="0" xfId="0" applyNumberFormat="1" applyFont="1" applyFill="1" applyAlignment="1">
      <alignment/>
    </xf>
    <xf numFmtId="3" fontId="5" fillId="0" borderId="18" xfId="0" applyFont="1" applyFill="1" applyBorder="1" applyAlignment="1">
      <alignment horizontal="center"/>
    </xf>
    <xf numFmtId="3" fontId="5" fillId="0" borderId="0" xfId="0" applyFont="1" applyFill="1" applyAlignment="1">
      <alignment horizontal="center"/>
    </xf>
    <xf numFmtId="178" fontId="5" fillId="0" borderId="18" xfId="0" applyNumberFormat="1" applyFont="1" applyFill="1" applyBorder="1" applyAlignment="1">
      <alignment horizontal="right"/>
    </xf>
    <xf numFmtId="178" fontId="5" fillId="0" borderId="0" xfId="0" applyNumberFormat="1" applyFont="1" applyFill="1" applyAlignment="1">
      <alignment horizontal="right"/>
    </xf>
    <xf numFmtId="3" fontId="5" fillId="0" borderId="0" xfId="0" applyFont="1" applyFill="1" applyAlignment="1">
      <alignment/>
    </xf>
    <xf numFmtId="178" fontId="5" fillId="0" borderId="18" xfId="0" applyNumberFormat="1" applyFont="1" applyBorder="1" applyAlignment="1">
      <alignment/>
    </xf>
    <xf numFmtId="178" fontId="5" fillId="0" borderId="0" xfId="0" applyNumberFormat="1" applyFont="1" applyAlignment="1">
      <alignment/>
    </xf>
    <xf numFmtId="3" fontId="5" fillId="0" borderId="18" xfId="0" applyFont="1" applyBorder="1" applyAlignment="1">
      <alignment horizontal="center"/>
    </xf>
    <xf numFmtId="3" fontId="5" fillId="0" borderId="0" xfId="0" applyFont="1" applyAlignment="1">
      <alignment horizontal="center"/>
    </xf>
    <xf numFmtId="178" fontId="5" fillId="0" borderId="0" xfId="0" applyNumberFormat="1" applyFont="1" applyBorder="1" applyAlignment="1">
      <alignment/>
    </xf>
    <xf numFmtId="3" fontId="5" fillId="0" borderId="0" xfId="0" applyFont="1" applyBorder="1" applyAlignment="1">
      <alignment horizontal="center"/>
    </xf>
    <xf numFmtId="3" fontId="0" fillId="0" borderId="0" xfId="0" applyAlignment="1">
      <alignment horizontal="center"/>
    </xf>
    <xf numFmtId="180" fontId="4" fillId="0" borderId="27" xfId="0" applyNumberFormat="1" applyFont="1" applyFill="1" applyBorder="1" applyAlignment="1">
      <alignment/>
    </xf>
    <xf numFmtId="180" fontId="5" fillId="0" borderId="18" xfId="0" applyNumberFormat="1" applyFont="1" applyBorder="1" applyAlignment="1">
      <alignment/>
    </xf>
    <xf numFmtId="3" fontId="0" fillId="0" borderId="18" xfId="0" applyBorder="1" applyAlignment="1">
      <alignment/>
    </xf>
    <xf numFmtId="180" fontId="5" fillId="0" borderId="0" xfId="0" applyNumberFormat="1" applyFont="1" applyBorder="1" applyAlignment="1">
      <alignment/>
    </xf>
    <xf numFmtId="3" fontId="0" fillId="0" borderId="0" xfId="0" applyBorder="1" applyAlignment="1">
      <alignment/>
    </xf>
    <xf numFmtId="180" fontId="5" fillId="0" borderId="27" xfId="0" applyNumberFormat="1" applyFont="1" applyBorder="1" applyAlignment="1">
      <alignment/>
    </xf>
    <xf numFmtId="3" fontId="0" fillId="0" borderId="27" xfId="0" applyBorder="1" applyAlignment="1">
      <alignment/>
    </xf>
    <xf numFmtId="3" fontId="5" fillId="0" borderId="27" xfId="0" applyFont="1" applyFill="1" applyBorder="1" applyAlignment="1">
      <alignment/>
    </xf>
    <xf numFmtId="180" fontId="5" fillId="0" borderId="20" xfId="0" applyNumberFormat="1" applyFont="1" applyFill="1" applyBorder="1" applyAlignment="1">
      <alignment shrinkToFit="1"/>
    </xf>
    <xf numFmtId="180" fontId="5" fillId="0" borderId="21" xfId="0" applyNumberFormat="1" applyFont="1" applyFill="1" applyBorder="1" applyAlignment="1">
      <alignment vertical="center" shrinkToFit="1"/>
    </xf>
    <xf numFmtId="180" fontId="5" fillId="0" borderId="19" xfId="0" applyNumberFormat="1" applyFont="1" applyFill="1" applyBorder="1" applyAlignment="1">
      <alignment vertical="center" shrinkToFit="1"/>
    </xf>
    <xf numFmtId="178" fontId="6" fillId="0" borderId="14" xfId="0" applyNumberFormat="1" applyFont="1" applyFill="1" applyBorder="1" applyAlignment="1">
      <alignment horizontal="center" wrapText="1"/>
    </xf>
    <xf numFmtId="178" fontId="6" fillId="0" borderId="16" xfId="0" applyNumberFormat="1" applyFont="1" applyFill="1" applyBorder="1" applyAlignment="1">
      <alignment horizontal="center" wrapText="1"/>
    </xf>
    <xf numFmtId="178" fontId="6" fillId="0" borderId="17" xfId="0" applyNumberFormat="1" applyFont="1" applyFill="1" applyBorder="1" applyAlignment="1">
      <alignment horizontal="center" wrapText="1"/>
    </xf>
    <xf numFmtId="178" fontId="6" fillId="0" borderId="15" xfId="0" applyNumberFormat="1" applyFont="1" applyBorder="1" applyAlignment="1">
      <alignment horizontal="center" shrinkToFit="1"/>
    </xf>
    <xf numFmtId="178" fontId="6" fillId="0" borderId="18" xfId="0" applyNumberFormat="1" applyFont="1" applyFill="1" applyBorder="1" applyAlignment="1">
      <alignment horizontal="center" wrapText="1"/>
    </xf>
    <xf numFmtId="178" fontId="6" fillId="0" borderId="28" xfId="0" applyNumberFormat="1" applyFont="1" applyFill="1" applyBorder="1" applyAlignment="1">
      <alignment horizontal="center" vertical="center" wrapText="1"/>
    </xf>
    <xf numFmtId="178" fontId="6" fillId="0" borderId="28" xfId="0" applyNumberFormat="1" applyFont="1" applyFill="1" applyBorder="1" applyAlignment="1">
      <alignment horizontal="center" wrapText="1"/>
    </xf>
    <xf numFmtId="178" fontId="6" fillId="0" borderId="29" xfId="0" applyNumberFormat="1" applyFont="1" applyFill="1" applyBorder="1" applyAlignment="1">
      <alignment horizontal="center" wrapText="1"/>
    </xf>
    <xf numFmtId="178" fontId="6" fillId="0" borderId="15"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8" fontId="6" fillId="0" borderId="30"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78" fontId="6" fillId="0" borderId="31" xfId="0" applyNumberFormat="1" applyFont="1" applyFill="1" applyBorder="1" applyAlignment="1">
      <alignment horizontal="center" vertical="center" wrapText="1"/>
    </xf>
    <xf numFmtId="178" fontId="6" fillId="0" borderId="13" xfId="0" applyNumberFormat="1" applyFont="1" applyFill="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32" xfId="0" applyNumberFormat="1" applyFont="1" applyFill="1" applyBorder="1" applyAlignment="1">
      <alignment horizontal="center" vertical="center" wrapText="1"/>
    </xf>
    <xf numFmtId="178" fontId="6" fillId="0" borderId="33" xfId="0" applyNumberFormat="1" applyFont="1" applyFill="1" applyBorder="1" applyAlignment="1">
      <alignment horizontal="center" vertical="center" wrapText="1"/>
    </xf>
    <xf numFmtId="180" fontId="5" fillId="0" borderId="24" xfId="0" applyNumberFormat="1" applyFont="1" applyBorder="1" applyAlignment="1">
      <alignment vertical="center" shrinkToFit="1"/>
    </xf>
    <xf numFmtId="178" fontId="6" fillId="0" borderId="14" xfId="0" applyNumberFormat="1" applyFont="1" applyFill="1" applyBorder="1" applyAlignment="1">
      <alignment/>
    </xf>
    <xf numFmtId="179" fontId="6" fillId="0" borderId="18" xfId="0" applyNumberFormat="1" applyFont="1" applyFill="1" applyBorder="1" applyAlignment="1">
      <alignment horizontal="center" wrapText="1"/>
    </xf>
    <xf numFmtId="178" fontId="6" fillId="0" borderId="18" xfId="0" applyNumberFormat="1" applyFont="1" applyFill="1" applyBorder="1" applyAlignment="1">
      <alignment/>
    </xf>
    <xf numFmtId="178" fontId="6" fillId="0" borderId="34" xfId="0" applyNumberFormat="1" applyFont="1" applyFill="1" applyBorder="1" applyAlignment="1">
      <alignment horizontal="center" wrapText="1"/>
    </xf>
    <xf numFmtId="179" fontId="6" fillId="0" borderId="14" xfId="0" applyNumberFormat="1" applyFont="1" applyFill="1" applyBorder="1" applyAlignment="1">
      <alignment horizontal="center" wrapText="1"/>
    </xf>
    <xf numFmtId="179" fontId="6" fillId="0" borderId="34" xfId="0" applyNumberFormat="1" applyFont="1" applyFill="1" applyBorder="1" applyAlignment="1">
      <alignment horizontal="center" wrapText="1"/>
    </xf>
    <xf numFmtId="178" fontId="6" fillId="0" borderId="15" xfId="0" applyNumberFormat="1" applyFont="1" applyFill="1" applyBorder="1" applyAlignment="1">
      <alignment horizontal="center" wrapText="1"/>
    </xf>
    <xf numFmtId="179" fontId="6" fillId="0" borderId="16" xfId="0" applyNumberFormat="1" applyFont="1" applyFill="1" applyBorder="1" applyAlignment="1">
      <alignment horizontal="center" wrapText="1"/>
    </xf>
    <xf numFmtId="179" fontId="6" fillId="0" borderId="0" xfId="0" applyNumberFormat="1" applyFont="1" applyFill="1" applyBorder="1" applyAlignment="1">
      <alignment horizontal="center" wrapText="1"/>
    </xf>
    <xf numFmtId="179" fontId="6" fillId="0" borderId="35" xfId="0" applyNumberFormat="1" applyFont="1" applyFill="1" applyBorder="1" applyAlignment="1">
      <alignment horizontal="center" wrapText="1"/>
    </xf>
    <xf numFmtId="179" fontId="6" fillId="0" borderId="36" xfId="0" applyNumberFormat="1" applyFont="1" applyFill="1" applyBorder="1" applyAlignment="1">
      <alignment horizontal="center" vertical="center" wrapText="1"/>
    </xf>
    <xf numFmtId="179" fontId="6" fillId="0" borderId="37" xfId="0" applyNumberFormat="1" applyFont="1" applyFill="1" applyBorder="1" applyAlignment="1">
      <alignment horizontal="center" vertical="center" wrapText="1"/>
    </xf>
    <xf numFmtId="179" fontId="6" fillId="0" borderId="38" xfId="0" applyNumberFormat="1" applyFont="1" applyFill="1" applyBorder="1" applyAlignment="1">
      <alignment horizontal="center" vertical="center" wrapText="1"/>
    </xf>
    <xf numFmtId="179" fontId="6" fillId="0" borderId="17" xfId="0" applyNumberFormat="1" applyFont="1" applyFill="1" applyBorder="1" applyAlignment="1">
      <alignment horizontal="center" wrapText="1"/>
    </xf>
    <xf numFmtId="178" fontId="6" fillId="0" borderId="13" xfId="0" applyNumberFormat="1" applyFont="1" applyFill="1" applyBorder="1" applyAlignment="1">
      <alignment horizontal="center" wrapText="1"/>
    </xf>
    <xf numFmtId="178" fontId="6" fillId="0" borderId="0" xfId="0" applyNumberFormat="1" applyFont="1" applyFill="1" applyAlignment="1">
      <alignment/>
    </xf>
    <xf numFmtId="0" fontId="6" fillId="0" borderId="0" xfId="0" applyNumberFormat="1" applyFont="1" applyFill="1" applyAlignment="1">
      <alignment/>
    </xf>
    <xf numFmtId="188" fontId="6" fillId="0" borderId="0" xfId="0" applyNumberFormat="1" applyFont="1" applyFill="1" applyAlignment="1">
      <alignment/>
    </xf>
    <xf numFmtId="189" fontId="6" fillId="0" borderId="0" xfId="0" applyNumberFormat="1" applyFont="1" applyFill="1" applyAlignment="1">
      <alignment/>
    </xf>
    <xf numFmtId="182" fontId="6" fillId="0" borderId="0" xfId="0" applyNumberFormat="1" applyFont="1" applyFill="1" applyAlignment="1">
      <alignment/>
    </xf>
    <xf numFmtId="180" fontId="6" fillId="0" borderId="19" xfId="0" applyNumberFormat="1" applyFont="1" applyBorder="1" applyAlignment="1">
      <alignment vertical="center"/>
    </xf>
    <xf numFmtId="179" fontId="6" fillId="0" borderId="0" xfId="0" applyNumberFormat="1" applyFont="1" applyFill="1" applyAlignment="1">
      <alignment/>
    </xf>
    <xf numFmtId="180" fontId="5" fillId="0" borderId="16" xfId="0" applyNumberFormat="1" applyFont="1" applyFill="1" applyBorder="1" applyAlignment="1">
      <alignment vertical="center" shrinkToFit="1"/>
    </xf>
    <xf numFmtId="178" fontId="6" fillId="0" borderId="39" xfId="0" applyNumberFormat="1" applyFont="1" applyFill="1" applyBorder="1" applyAlignment="1">
      <alignment vertical="center"/>
    </xf>
    <xf numFmtId="178" fontId="6" fillId="0" borderId="29" xfId="0" applyNumberFormat="1" applyFont="1" applyFill="1" applyBorder="1" applyAlignment="1">
      <alignment horizontal="center" vertical="center" wrapText="1"/>
    </xf>
    <xf numFmtId="178" fontId="6" fillId="0" borderId="22" xfId="0" applyNumberFormat="1" applyFont="1" applyFill="1" applyBorder="1" applyAlignment="1">
      <alignment horizontal="center" wrapText="1"/>
    </xf>
    <xf numFmtId="178" fontId="5" fillId="0" borderId="11" xfId="0" applyNumberFormat="1" applyFont="1" applyFill="1" applyBorder="1" applyAlignment="1">
      <alignment shrinkToFit="1"/>
    </xf>
    <xf numFmtId="178" fontId="5" fillId="0" borderId="15" xfId="0" applyNumberFormat="1" applyFont="1" applyFill="1" applyBorder="1" applyAlignment="1">
      <alignment shrinkToFit="1"/>
    </xf>
    <xf numFmtId="178" fontId="5" fillId="0" borderId="19" xfId="0" applyNumberFormat="1" applyFont="1" applyFill="1" applyBorder="1" applyAlignment="1">
      <alignment shrinkToFit="1"/>
    </xf>
    <xf numFmtId="178" fontId="5" fillId="0" borderId="20" xfId="0" applyNumberFormat="1" applyFont="1" applyFill="1" applyBorder="1" applyAlignment="1">
      <alignment shrinkToFit="1"/>
    </xf>
    <xf numFmtId="178" fontId="5" fillId="0" borderId="25" xfId="0" applyNumberFormat="1" applyFont="1" applyBorder="1" applyAlignment="1">
      <alignment vertical="center" shrinkToFit="1"/>
    </xf>
    <xf numFmtId="178" fontId="5" fillId="0" borderId="25" xfId="0" applyNumberFormat="1" applyFont="1" applyFill="1" applyBorder="1" applyAlignment="1">
      <alignment shrinkToFit="1"/>
    </xf>
    <xf numFmtId="178" fontId="5" fillId="0" borderId="11" xfId="0" applyNumberFormat="1" applyFont="1" applyBorder="1" applyAlignment="1">
      <alignment vertical="center" shrinkToFit="1"/>
    </xf>
    <xf numFmtId="178" fontId="5" fillId="0" borderId="11" xfId="0" applyNumberFormat="1" applyFont="1" applyFill="1" applyBorder="1" applyAlignment="1">
      <alignment vertical="center" shrinkToFit="1"/>
    </xf>
    <xf numFmtId="178" fontId="5" fillId="0" borderId="19" xfId="0" applyNumberFormat="1" applyFont="1" applyFill="1" applyBorder="1" applyAlignment="1">
      <alignment vertical="center" shrinkToFit="1"/>
    </xf>
    <xf numFmtId="178" fontId="5" fillId="0" borderId="19" xfId="0" applyNumberFormat="1" applyFont="1" applyBorder="1" applyAlignment="1">
      <alignment vertical="center" shrinkToFit="1"/>
    </xf>
    <xf numFmtId="178" fontId="5" fillId="0" borderId="20" xfId="0" applyNumberFormat="1" applyFont="1" applyFill="1" applyBorder="1" applyAlignment="1">
      <alignment vertical="center" shrinkToFit="1"/>
    </xf>
    <xf numFmtId="178" fontId="5" fillId="0" borderId="15" xfId="0" applyNumberFormat="1" applyFont="1" applyBorder="1" applyAlignment="1">
      <alignment vertical="center" shrinkToFit="1"/>
    </xf>
    <xf numFmtId="178" fontId="5" fillId="0" borderId="15" xfId="0" applyNumberFormat="1" applyFont="1" applyFill="1" applyBorder="1" applyAlignment="1">
      <alignment vertical="center" shrinkToFit="1"/>
    </xf>
    <xf numFmtId="178" fontId="5" fillId="0" borderId="40" xfId="0" applyNumberFormat="1" applyFont="1" applyBorder="1" applyAlignment="1">
      <alignment vertical="center" shrinkToFit="1"/>
    </xf>
    <xf numFmtId="178" fontId="5" fillId="0" borderId="40" xfId="0" applyNumberFormat="1" applyFont="1" applyFill="1" applyBorder="1" applyAlignment="1">
      <alignment vertical="center" shrinkToFit="1"/>
    </xf>
    <xf numFmtId="178" fontId="5" fillId="0" borderId="40" xfId="0" applyNumberFormat="1" applyFont="1" applyFill="1" applyBorder="1" applyAlignment="1">
      <alignment shrinkToFit="1"/>
    </xf>
    <xf numFmtId="194" fontId="5" fillId="0" borderId="25" xfId="0" applyNumberFormat="1" applyFont="1" applyBorder="1" applyAlignment="1">
      <alignment vertical="center" shrinkToFit="1"/>
    </xf>
    <xf numFmtId="194" fontId="5" fillId="0" borderId="11" xfId="0" applyNumberFormat="1" applyFont="1" applyBorder="1" applyAlignment="1">
      <alignment vertical="center" shrinkToFit="1"/>
    </xf>
    <xf numFmtId="194" fontId="5" fillId="0" borderId="20" xfId="0" applyNumberFormat="1" applyFont="1" applyFill="1" applyBorder="1" applyAlignment="1">
      <alignment vertical="center" shrinkToFit="1"/>
    </xf>
    <xf numFmtId="194" fontId="5" fillId="0" borderId="26" xfId="0" applyNumberFormat="1" applyFont="1" applyBorder="1" applyAlignment="1">
      <alignment vertical="center" shrinkToFit="1"/>
    </xf>
    <xf numFmtId="194" fontId="5" fillId="0" borderId="15" xfId="0" applyNumberFormat="1" applyFont="1" applyBorder="1" applyAlignment="1">
      <alignment vertical="center" shrinkToFit="1"/>
    </xf>
    <xf numFmtId="194" fontId="5" fillId="0" borderId="19" xfId="0" applyNumberFormat="1" applyFont="1" applyBorder="1" applyAlignment="1">
      <alignment vertical="center" shrinkToFit="1"/>
    </xf>
    <xf numFmtId="3" fontId="5" fillId="0" borderId="25" xfId="0" applyFont="1" applyBorder="1" applyAlignment="1">
      <alignment vertical="center" shrinkToFit="1"/>
    </xf>
    <xf numFmtId="180" fontId="5" fillId="0" borderId="25" xfId="0" applyNumberFormat="1" applyFont="1" applyBorder="1" applyAlignment="1">
      <alignment vertical="center" shrinkToFit="1"/>
    </xf>
    <xf numFmtId="181" fontId="5" fillId="0" borderId="25" xfId="0" applyNumberFormat="1" applyFont="1" applyBorder="1" applyAlignment="1">
      <alignment vertical="center" shrinkToFit="1"/>
    </xf>
    <xf numFmtId="3" fontId="5" fillId="0" borderId="11" xfId="0" applyFont="1" applyBorder="1" applyAlignment="1">
      <alignment vertical="center" shrinkToFit="1"/>
    </xf>
    <xf numFmtId="180" fontId="5" fillId="0" borderId="11" xfId="0" applyNumberFormat="1" applyFont="1" applyBorder="1" applyAlignment="1">
      <alignment vertical="center" shrinkToFit="1"/>
    </xf>
    <xf numFmtId="181" fontId="5" fillId="0" borderId="11" xfId="0" applyNumberFormat="1" applyFont="1" applyBorder="1" applyAlignment="1">
      <alignment vertical="center" shrinkToFit="1"/>
    </xf>
    <xf numFmtId="180" fontId="5" fillId="0" borderId="15" xfId="0" applyNumberFormat="1" applyFont="1" applyBorder="1" applyAlignment="1">
      <alignment vertical="center" shrinkToFit="1"/>
    </xf>
    <xf numFmtId="181" fontId="5" fillId="0" borderId="15" xfId="0" applyNumberFormat="1" applyFont="1" applyBorder="1" applyAlignment="1">
      <alignment vertical="center" shrinkToFit="1"/>
    </xf>
    <xf numFmtId="180" fontId="5" fillId="0" borderId="19" xfId="0" applyNumberFormat="1" applyFont="1" applyBorder="1" applyAlignment="1">
      <alignment vertical="center" shrinkToFit="1"/>
    </xf>
    <xf numFmtId="181" fontId="5" fillId="0" borderId="19" xfId="0" applyNumberFormat="1" applyFont="1" applyBorder="1" applyAlignment="1">
      <alignment vertical="center" shrinkToFit="1"/>
    </xf>
    <xf numFmtId="3" fontId="5" fillId="0" borderId="20" xfId="0" applyFont="1" applyFill="1" applyBorder="1" applyAlignment="1">
      <alignment vertical="center" shrinkToFit="1"/>
    </xf>
    <xf numFmtId="181" fontId="5" fillId="0" borderId="20" xfId="0" applyNumberFormat="1" applyFont="1" applyFill="1" applyBorder="1" applyAlignment="1">
      <alignment vertical="center" shrinkToFit="1"/>
    </xf>
    <xf numFmtId="178" fontId="5" fillId="0" borderId="40" xfId="0" applyNumberFormat="1" applyFont="1" applyBorder="1" applyAlignment="1">
      <alignment shrinkToFit="1"/>
    </xf>
    <xf numFmtId="178" fontId="5" fillId="0" borderId="41" xfId="0" applyNumberFormat="1" applyFont="1" applyBorder="1" applyAlignment="1">
      <alignment vertical="center" shrinkToFit="1"/>
    </xf>
    <xf numFmtId="3" fontId="5" fillId="0" borderId="15" xfId="0" applyFont="1" applyBorder="1" applyAlignment="1">
      <alignment vertical="center" shrinkToFit="1"/>
    </xf>
    <xf numFmtId="3" fontId="5" fillId="0" borderId="19" xfId="0" applyFont="1" applyBorder="1" applyAlignment="1">
      <alignment vertical="center" shrinkToFit="1"/>
    </xf>
    <xf numFmtId="178" fontId="6" fillId="0" borderId="15" xfId="0" applyNumberFormat="1" applyFont="1" applyFill="1" applyBorder="1" applyAlignment="1">
      <alignment vertical="center" wrapText="1"/>
    </xf>
    <xf numFmtId="178" fontId="6" fillId="0" borderId="11" xfId="0" applyNumberFormat="1" applyFont="1" applyFill="1" applyBorder="1" applyAlignment="1">
      <alignment vertical="center" wrapText="1"/>
    </xf>
    <xf numFmtId="178" fontId="6" fillId="0" borderId="13" xfId="0" applyNumberFormat="1" applyFont="1" applyFill="1" applyBorder="1" applyAlignment="1">
      <alignment vertical="center" wrapText="1"/>
    </xf>
    <xf numFmtId="178" fontId="6" fillId="0" borderId="14" xfId="0" applyNumberFormat="1" applyFont="1" applyFill="1" applyBorder="1" applyAlignment="1">
      <alignment vertical="center" wrapText="1"/>
    </xf>
    <xf numFmtId="178" fontId="6" fillId="0" borderId="16" xfId="0" applyNumberFormat="1" applyFont="1" applyFill="1" applyBorder="1" applyAlignment="1">
      <alignment vertical="center" wrapText="1"/>
    </xf>
    <xf numFmtId="178" fontId="6" fillId="0" borderId="15"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78" fontId="6" fillId="0" borderId="42" xfId="0" applyNumberFormat="1" applyFont="1" applyFill="1" applyBorder="1" applyAlignment="1">
      <alignment horizontal="center" vertical="center" wrapText="1"/>
    </xf>
    <xf numFmtId="178" fontId="6" fillId="0" borderId="30" xfId="0" applyNumberFormat="1" applyFont="1" applyFill="1" applyBorder="1" applyAlignment="1">
      <alignment horizontal="center" vertical="center" wrapText="1"/>
    </xf>
    <xf numFmtId="178" fontId="6" fillId="0" borderId="43" xfId="0" applyNumberFormat="1" applyFont="1" applyFill="1" applyBorder="1" applyAlignment="1">
      <alignment horizontal="center" vertical="center" wrapText="1"/>
    </xf>
    <xf numFmtId="178" fontId="6" fillId="0" borderId="44" xfId="0" applyNumberFormat="1" applyFont="1" applyFill="1" applyBorder="1" applyAlignment="1">
      <alignment horizontal="center" vertical="center" wrapText="1"/>
    </xf>
    <xf numFmtId="178" fontId="6" fillId="0" borderId="13" xfId="0" applyNumberFormat="1" applyFont="1" applyFill="1" applyBorder="1" applyAlignment="1">
      <alignment horizontal="center" vertical="center" wrapText="1"/>
    </xf>
    <xf numFmtId="178" fontId="6" fillId="0" borderId="15" xfId="0" applyNumberFormat="1" applyFont="1" applyFill="1" applyBorder="1" applyAlignment="1">
      <alignment horizontal="left" vertical="center" wrapText="1"/>
    </xf>
    <xf numFmtId="178" fontId="6" fillId="0" borderId="11" xfId="0" applyNumberFormat="1" applyFont="1" applyFill="1" applyBorder="1" applyAlignment="1">
      <alignment horizontal="left" vertical="center" wrapText="1"/>
    </xf>
    <xf numFmtId="178" fontId="6" fillId="0" borderId="13" xfId="0" applyNumberFormat="1" applyFont="1" applyFill="1" applyBorder="1" applyAlignment="1">
      <alignment horizontal="left" vertical="center" wrapText="1"/>
    </xf>
    <xf numFmtId="178" fontId="6" fillId="0" borderId="15" xfId="0" applyNumberFormat="1" applyFont="1" applyBorder="1" applyAlignment="1">
      <alignment horizontal="center" wrapText="1"/>
    </xf>
    <xf numFmtId="178" fontId="6" fillId="0" borderId="11" xfId="0" applyNumberFormat="1" applyFont="1" applyBorder="1" applyAlignment="1">
      <alignment horizontal="center" wrapText="1"/>
    </xf>
    <xf numFmtId="178" fontId="6" fillId="0" borderId="15"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179" fontId="0" fillId="0" borderId="15" xfId="0" applyNumberFormat="1" applyFont="1" applyFill="1" applyBorder="1" applyAlignment="1">
      <alignment vertical="center" wrapText="1"/>
    </xf>
    <xf numFmtId="179" fontId="0" fillId="0" borderId="11" xfId="0" applyNumberFormat="1" applyFont="1" applyFill="1" applyBorder="1" applyAlignment="1">
      <alignment vertical="center" wrapText="1"/>
    </xf>
    <xf numFmtId="179" fontId="0" fillId="0" borderId="13" xfId="0" applyNumberFormat="1" applyFont="1" applyFill="1" applyBorder="1" applyAlignment="1">
      <alignment vertical="center" wrapText="1"/>
    </xf>
    <xf numFmtId="3" fontId="0" fillId="0" borderId="0" xfId="0" applyFont="1" applyFill="1" applyAlignment="1">
      <alignment/>
    </xf>
    <xf numFmtId="178" fontId="58" fillId="0" borderId="25" xfId="100" applyNumberFormat="1" applyFont="1" applyBorder="1" applyAlignment="1">
      <alignment vertical="center" shrinkToFit="1"/>
      <protection/>
    </xf>
    <xf numFmtId="178" fontId="58" fillId="0" borderId="11" xfId="100" applyNumberFormat="1" applyFont="1" applyBorder="1" applyAlignment="1">
      <alignment vertical="center" shrinkToFit="1"/>
      <protection/>
    </xf>
    <xf numFmtId="178" fontId="58" fillId="0" borderId="15" xfId="100" applyNumberFormat="1" applyFont="1" applyBorder="1" applyAlignment="1">
      <alignment vertical="center" shrinkToFit="1"/>
      <protection/>
    </xf>
    <xf numFmtId="178" fontId="58" fillId="0" borderId="19" xfId="100" applyNumberFormat="1" applyFont="1" applyBorder="1" applyAlignment="1">
      <alignment vertical="center" shrinkToFit="1"/>
      <protection/>
    </xf>
    <xf numFmtId="178" fontId="58" fillId="0" borderId="20" xfId="100" applyNumberFormat="1" applyFont="1" applyFill="1" applyBorder="1" applyAlignment="1">
      <alignment vertical="center" shrinkToFit="1"/>
      <protection/>
    </xf>
    <xf numFmtId="3" fontId="0" fillId="0" borderId="27" xfId="0" applyFont="1" applyFill="1" applyBorder="1" applyAlignment="1">
      <alignment/>
    </xf>
    <xf numFmtId="178" fontId="58" fillId="0" borderId="40" xfId="100" applyNumberFormat="1" applyFont="1" applyBorder="1" applyAlignment="1">
      <alignment vertical="center" shrinkToFit="1"/>
      <protection/>
    </xf>
    <xf numFmtId="3" fontId="5" fillId="0" borderId="21" xfId="0" applyNumberFormat="1" applyFont="1" applyFill="1" applyBorder="1" applyAlignment="1">
      <alignment horizontal="center" vertical="center"/>
    </xf>
    <xf numFmtId="180" fontId="0" fillId="0" borderId="0" xfId="0" applyNumberFormat="1" applyFont="1" applyFill="1" applyAlignment="1">
      <alignment/>
    </xf>
    <xf numFmtId="3" fontId="5" fillId="0" borderId="19" xfId="0" applyNumberFormat="1" applyFont="1" applyFill="1" applyBorder="1" applyAlignment="1">
      <alignment horizontal="center" vertical="center"/>
    </xf>
    <xf numFmtId="185" fontId="5" fillId="0" borderId="0" xfId="0" applyNumberFormat="1" applyFont="1" applyFill="1" applyAlignment="1">
      <alignment/>
    </xf>
    <xf numFmtId="182" fontId="0" fillId="0" borderId="0" xfId="0" applyNumberFormat="1" applyFont="1" applyFill="1" applyAlignment="1">
      <alignment/>
    </xf>
    <xf numFmtId="178" fontId="0" fillId="0" borderId="0" xfId="0" applyNumberFormat="1" applyFont="1" applyFill="1" applyAlignment="1">
      <alignment/>
    </xf>
    <xf numFmtId="3" fontId="0" fillId="0" borderId="0" xfId="0" applyFont="1" applyFill="1" applyAlignment="1">
      <alignment horizontal="center" wrapText="1"/>
    </xf>
    <xf numFmtId="189" fontId="0" fillId="0" borderId="0" xfId="0" applyNumberFormat="1" applyFont="1" applyFill="1" applyAlignment="1">
      <alignment/>
    </xf>
    <xf numFmtId="178" fontId="0" fillId="0" borderId="0" xfId="0" applyNumberFormat="1" applyFont="1" applyFill="1" applyAlignment="1">
      <alignment horizontal="right"/>
    </xf>
    <xf numFmtId="179" fontId="0" fillId="0" borderId="0" xfId="0" applyNumberFormat="1" applyFont="1" applyFill="1" applyAlignment="1">
      <alignment/>
    </xf>
    <xf numFmtId="180" fontId="4" fillId="0" borderId="24" xfId="0" applyNumberFormat="1" applyFont="1" applyBorder="1" applyAlignment="1">
      <alignment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56"/>
  <sheetViews>
    <sheetView tabSelected="1" showOutlineSymbols="0" view="pageBreakPreview" zoomScale="55" zoomScaleSheetLayoutView="55" zoomScalePageLayoutView="0" workbookViewId="0" topLeftCell="A1">
      <pane xSplit="1" ySplit="4" topLeftCell="B56" activePane="bottomRight" state="frozen"/>
      <selection pane="topLeft" activeCell="A1" sqref="A1"/>
      <selection pane="topRight" activeCell="B1" sqref="B1"/>
      <selection pane="bottomLeft" activeCell="A7" sqref="A7"/>
      <selection pane="bottomRight" activeCell="BI73" sqref="BI73"/>
    </sheetView>
  </sheetViews>
  <sheetFormatPr defaultColWidth="24.75390625" defaultRowHeight="14.25"/>
  <cols>
    <col min="1" max="1" width="20.625" style="187" customWidth="1"/>
    <col min="2" max="43" width="20.375" style="200" customWidth="1"/>
    <col min="44" max="46" width="20.375" style="200" hidden="1" customWidth="1"/>
    <col min="47" max="58" width="20.375" style="200" customWidth="1"/>
    <col min="59" max="59" width="21.125" style="187" bestFit="1" customWidth="1"/>
    <col min="60" max="60" width="23.625" style="187" customWidth="1"/>
    <col min="61" max="63" width="22.25390625" style="187" customWidth="1"/>
    <col min="64" max="16384" width="24.75390625" style="187" customWidth="1"/>
  </cols>
  <sheetData>
    <row r="1" spans="1:58" ht="36" customHeight="1">
      <c r="A1" s="28" t="s">
        <v>0</v>
      </c>
      <c r="B1" s="85" t="s">
        <v>1</v>
      </c>
      <c r="C1" s="21"/>
      <c r="D1" s="21"/>
      <c r="E1" s="21"/>
      <c r="F1" s="21"/>
      <c r="G1" s="21"/>
      <c r="H1" s="21"/>
      <c r="I1" s="21"/>
      <c r="J1" s="21"/>
      <c r="K1" s="86"/>
      <c r="L1" s="85" t="s">
        <v>1</v>
      </c>
      <c r="M1" s="21"/>
      <c r="N1" s="21"/>
      <c r="O1" s="21"/>
      <c r="P1" s="81" t="s">
        <v>2</v>
      </c>
      <c r="Q1" s="85"/>
      <c r="R1" s="85"/>
      <c r="S1" s="85"/>
      <c r="T1" s="85"/>
      <c r="U1" s="87"/>
      <c r="V1" s="81" t="s">
        <v>2</v>
      </c>
      <c r="W1" s="85"/>
      <c r="X1" s="85"/>
      <c r="Y1" s="81" t="s">
        <v>3</v>
      </c>
      <c r="Z1" s="81" t="s">
        <v>4</v>
      </c>
      <c r="AA1" s="81" t="s">
        <v>5</v>
      </c>
      <c r="AB1" s="85"/>
      <c r="AC1" s="85"/>
      <c r="AD1" s="85"/>
      <c r="AE1" s="87"/>
      <c r="AF1" s="81" t="s">
        <v>5</v>
      </c>
      <c r="AG1" s="168" t="s">
        <v>118</v>
      </c>
      <c r="AH1" s="21"/>
      <c r="AI1" s="21"/>
      <c r="AJ1" s="21"/>
      <c r="AK1" s="21"/>
      <c r="AL1" s="21"/>
      <c r="AM1" s="21"/>
      <c r="AN1" s="168" t="s">
        <v>134</v>
      </c>
      <c r="AO1" s="86"/>
      <c r="AP1" s="124" t="s">
        <v>135</v>
      </c>
      <c r="AQ1" s="125"/>
      <c r="AR1" s="21"/>
      <c r="AS1" s="21"/>
      <c r="AT1" s="21"/>
      <c r="AU1" s="168" t="s">
        <v>119</v>
      </c>
      <c r="AV1" s="21"/>
      <c r="AW1" s="21"/>
      <c r="AX1" s="81" t="s">
        <v>6</v>
      </c>
      <c r="AY1" s="88"/>
      <c r="AZ1" s="85"/>
      <c r="BA1" s="126" t="s">
        <v>7</v>
      </c>
      <c r="BB1" s="172" t="s">
        <v>107</v>
      </c>
      <c r="BC1" s="85" t="s">
        <v>8</v>
      </c>
      <c r="BD1" s="81" t="s">
        <v>9</v>
      </c>
      <c r="BE1" s="170" t="s">
        <v>120</v>
      </c>
      <c r="BF1" s="170" t="s">
        <v>106</v>
      </c>
    </row>
    <row r="2" spans="1:58" ht="37.5" customHeight="1">
      <c r="A2" s="22"/>
      <c r="B2" s="90"/>
      <c r="C2" s="170" t="s">
        <v>103</v>
      </c>
      <c r="D2" s="91" t="s">
        <v>23</v>
      </c>
      <c r="E2" s="170" t="s">
        <v>114</v>
      </c>
      <c r="F2" s="91" t="s">
        <v>24</v>
      </c>
      <c r="G2" s="21"/>
      <c r="H2" s="21"/>
      <c r="I2" s="21"/>
      <c r="J2" s="177" t="s">
        <v>139</v>
      </c>
      <c r="K2" s="89" t="s">
        <v>25</v>
      </c>
      <c r="L2" s="170" t="s">
        <v>137</v>
      </c>
      <c r="M2" s="91" t="s">
        <v>26</v>
      </c>
      <c r="N2" s="165" t="s">
        <v>138</v>
      </c>
      <c r="O2" s="91" t="s">
        <v>27</v>
      </c>
      <c r="P2" s="8"/>
      <c r="Q2" s="91" t="s">
        <v>28</v>
      </c>
      <c r="R2" s="91" t="s">
        <v>29</v>
      </c>
      <c r="S2" s="91" t="s">
        <v>30</v>
      </c>
      <c r="T2" s="91" t="s">
        <v>31</v>
      </c>
      <c r="U2" s="89" t="s">
        <v>32</v>
      </c>
      <c r="V2" s="91" t="s">
        <v>33</v>
      </c>
      <c r="W2" s="91" t="s">
        <v>34</v>
      </c>
      <c r="X2" s="91" t="s">
        <v>35</v>
      </c>
      <c r="Y2" s="8"/>
      <c r="Z2" s="8"/>
      <c r="AA2" s="8"/>
      <c r="AB2" s="165" t="s">
        <v>115</v>
      </c>
      <c r="AC2" s="165" t="s">
        <v>116</v>
      </c>
      <c r="AD2" s="170" t="s">
        <v>104</v>
      </c>
      <c r="AE2" s="170" t="s">
        <v>105</v>
      </c>
      <c r="AF2" s="165" t="s">
        <v>117</v>
      </c>
      <c r="AG2" s="169"/>
      <c r="AH2" s="91" t="s">
        <v>36</v>
      </c>
      <c r="AI2" s="91" t="s">
        <v>130</v>
      </c>
      <c r="AJ2" s="165" t="s">
        <v>131</v>
      </c>
      <c r="AK2" s="165" t="s">
        <v>132</v>
      </c>
      <c r="AL2" s="165" t="s">
        <v>133</v>
      </c>
      <c r="AM2" s="91" t="s">
        <v>38</v>
      </c>
      <c r="AN2" s="169"/>
      <c r="AO2" s="89" t="s">
        <v>36</v>
      </c>
      <c r="AP2" s="91" t="s">
        <v>37</v>
      </c>
      <c r="AQ2" s="89" t="s">
        <v>109</v>
      </c>
      <c r="AR2" s="8"/>
      <c r="AS2" s="8"/>
      <c r="AT2" s="8"/>
      <c r="AU2" s="169"/>
      <c r="AV2" s="91" t="s">
        <v>36</v>
      </c>
      <c r="AW2" s="91" t="s">
        <v>37</v>
      </c>
      <c r="AX2" s="92"/>
      <c r="AY2" s="174" t="s">
        <v>39</v>
      </c>
      <c r="AZ2" s="170" t="s">
        <v>40</v>
      </c>
      <c r="BA2" s="92"/>
      <c r="BB2" s="173"/>
      <c r="BC2" s="90"/>
      <c r="BD2" s="8"/>
      <c r="BE2" s="171"/>
      <c r="BF2" s="171"/>
    </row>
    <row r="3" spans="1:58" ht="21">
      <c r="A3" s="22"/>
      <c r="B3" s="90"/>
      <c r="C3" s="171"/>
      <c r="D3" s="8"/>
      <c r="E3" s="171"/>
      <c r="F3" s="8"/>
      <c r="G3" s="170" t="s">
        <v>44</v>
      </c>
      <c r="H3" s="170" t="s">
        <v>45</v>
      </c>
      <c r="I3" s="170" t="s">
        <v>46</v>
      </c>
      <c r="J3" s="178"/>
      <c r="K3" s="94"/>
      <c r="L3" s="171"/>
      <c r="M3" s="8"/>
      <c r="N3" s="166"/>
      <c r="O3" s="8"/>
      <c r="P3" s="8"/>
      <c r="Q3" s="8"/>
      <c r="R3" s="8"/>
      <c r="S3" s="8"/>
      <c r="T3" s="8"/>
      <c r="U3" s="94"/>
      <c r="V3" s="8"/>
      <c r="W3" s="8"/>
      <c r="X3" s="8"/>
      <c r="Y3" s="8"/>
      <c r="Z3" s="8"/>
      <c r="AA3" s="8"/>
      <c r="AB3" s="166"/>
      <c r="AC3" s="166"/>
      <c r="AD3" s="171"/>
      <c r="AE3" s="171"/>
      <c r="AF3" s="166"/>
      <c r="AG3" s="8"/>
      <c r="AH3" s="8"/>
      <c r="AI3" s="8"/>
      <c r="AJ3" s="166"/>
      <c r="AK3" s="166"/>
      <c r="AL3" s="166"/>
      <c r="AM3" s="8"/>
      <c r="AN3" s="8"/>
      <c r="AO3" s="94"/>
      <c r="AP3" s="8"/>
      <c r="AQ3" s="94"/>
      <c r="AR3" s="8"/>
      <c r="AS3" s="8"/>
      <c r="AT3" s="8"/>
      <c r="AU3" s="8"/>
      <c r="AV3" s="8"/>
      <c r="AW3" s="8"/>
      <c r="AX3" s="92"/>
      <c r="AY3" s="175"/>
      <c r="AZ3" s="171"/>
      <c r="BA3" s="92"/>
      <c r="BB3" s="93"/>
      <c r="BC3" s="90"/>
      <c r="BD3" s="8"/>
      <c r="BE3" s="8"/>
      <c r="BF3" s="94"/>
    </row>
    <row r="4" spans="1:63" ht="24">
      <c r="A4" s="23"/>
      <c r="B4" s="95"/>
      <c r="C4" s="13"/>
      <c r="D4" s="13"/>
      <c r="E4" s="13"/>
      <c r="F4" s="13"/>
      <c r="G4" s="176"/>
      <c r="H4" s="176"/>
      <c r="I4" s="176"/>
      <c r="J4" s="179"/>
      <c r="K4" s="96"/>
      <c r="L4" s="13"/>
      <c r="M4" s="13"/>
      <c r="N4" s="13"/>
      <c r="O4" s="13"/>
      <c r="P4" s="13"/>
      <c r="Q4" s="13"/>
      <c r="R4" s="13"/>
      <c r="S4" s="13"/>
      <c r="T4" s="13"/>
      <c r="U4" s="96"/>
      <c r="V4" s="13"/>
      <c r="W4" s="13"/>
      <c r="X4" s="13"/>
      <c r="Y4" s="13"/>
      <c r="Z4" s="13"/>
      <c r="AA4" s="13"/>
      <c r="AB4" s="13"/>
      <c r="AC4" s="13"/>
      <c r="AD4" s="13"/>
      <c r="AE4" s="96"/>
      <c r="AF4" s="13"/>
      <c r="AG4" s="13"/>
      <c r="AH4" s="13"/>
      <c r="AI4" s="13"/>
      <c r="AJ4" s="13"/>
      <c r="AK4" s="13"/>
      <c r="AL4" s="167"/>
      <c r="AM4" s="13"/>
      <c r="AN4" s="13"/>
      <c r="AO4" s="96"/>
      <c r="AP4" s="13"/>
      <c r="AQ4" s="13"/>
      <c r="AR4" s="13"/>
      <c r="AS4" s="13"/>
      <c r="AT4" s="13"/>
      <c r="AU4" s="13"/>
      <c r="AV4" s="13"/>
      <c r="AW4" s="13"/>
      <c r="AX4" s="97"/>
      <c r="AY4" s="98"/>
      <c r="AZ4" s="13"/>
      <c r="BA4" s="97"/>
      <c r="BB4" s="99"/>
      <c r="BC4" s="95"/>
      <c r="BD4" s="13"/>
      <c r="BE4" s="13"/>
      <c r="BF4" s="96"/>
      <c r="BI4" s="59"/>
      <c r="BJ4" s="59"/>
      <c r="BK4" s="59"/>
    </row>
    <row r="5" spans="1:63" ht="32.25" customHeight="1">
      <c r="A5" s="54" t="s">
        <v>49</v>
      </c>
      <c r="B5" s="131">
        <v>16147443</v>
      </c>
      <c r="C5" s="131">
        <v>336515</v>
      </c>
      <c r="D5" s="131">
        <v>176517</v>
      </c>
      <c r="E5" s="131">
        <v>96533</v>
      </c>
      <c r="F5" s="131">
        <v>11515218</v>
      </c>
      <c r="G5" s="131">
        <v>7356008</v>
      </c>
      <c r="H5" s="131">
        <v>4159210</v>
      </c>
      <c r="I5" s="131">
        <v>0</v>
      </c>
      <c r="J5" s="131">
        <v>2381608</v>
      </c>
      <c r="K5" s="131">
        <v>1557300</v>
      </c>
      <c r="L5" s="131">
        <v>0</v>
      </c>
      <c r="M5" s="131">
        <v>16965</v>
      </c>
      <c r="N5" s="131">
        <v>3408</v>
      </c>
      <c r="O5" s="131">
        <v>63379</v>
      </c>
      <c r="P5" s="131">
        <v>43524184</v>
      </c>
      <c r="Q5" s="131">
        <v>1462593</v>
      </c>
      <c r="R5" s="131">
        <v>73454</v>
      </c>
      <c r="S5" s="131">
        <v>3044</v>
      </c>
      <c r="T5" s="131">
        <v>2684030</v>
      </c>
      <c r="U5" s="131">
        <v>432819</v>
      </c>
      <c r="V5" s="131">
        <v>194996</v>
      </c>
      <c r="W5" s="131">
        <v>37224642</v>
      </c>
      <c r="X5" s="131">
        <v>1448606</v>
      </c>
      <c r="Y5" s="131">
        <v>1624574</v>
      </c>
      <c r="Z5" s="131">
        <v>22898126</v>
      </c>
      <c r="AA5" s="131">
        <v>8964471</v>
      </c>
      <c r="AB5" s="131">
        <v>204466</v>
      </c>
      <c r="AC5" s="131">
        <v>105276</v>
      </c>
      <c r="AD5" s="131">
        <v>27990</v>
      </c>
      <c r="AE5" s="131">
        <v>203221</v>
      </c>
      <c r="AF5" s="131">
        <v>8423518</v>
      </c>
      <c r="AG5" s="131">
        <v>12367101</v>
      </c>
      <c r="AH5" s="131">
        <v>6148404</v>
      </c>
      <c r="AI5" s="131">
        <v>6187680</v>
      </c>
      <c r="AJ5" s="131">
        <v>0</v>
      </c>
      <c r="AK5" s="131">
        <v>31017</v>
      </c>
      <c r="AL5" s="131">
        <v>0</v>
      </c>
      <c r="AM5" s="131">
        <v>0</v>
      </c>
      <c r="AN5" s="131">
        <v>8114950</v>
      </c>
      <c r="AO5" s="131">
        <v>8099985</v>
      </c>
      <c r="AP5" s="131">
        <v>14965</v>
      </c>
      <c r="AQ5" s="131">
        <v>0</v>
      </c>
      <c r="AR5" s="132">
        <v>0</v>
      </c>
      <c r="AS5" s="132">
        <v>0</v>
      </c>
      <c r="AT5" s="132">
        <v>0</v>
      </c>
      <c r="AU5" s="132">
        <v>0</v>
      </c>
      <c r="AV5" s="132">
        <v>0</v>
      </c>
      <c r="AW5" s="132">
        <v>0</v>
      </c>
      <c r="AX5" s="131">
        <v>8495390</v>
      </c>
      <c r="AY5" s="188">
        <v>8495390</v>
      </c>
      <c r="AZ5" s="131">
        <v>0</v>
      </c>
      <c r="BA5" s="131">
        <v>1290578</v>
      </c>
      <c r="BB5" s="131">
        <v>100</v>
      </c>
      <c r="BC5" s="131">
        <v>2192900</v>
      </c>
      <c r="BD5" s="131">
        <v>8804960</v>
      </c>
      <c r="BE5" s="132">
        <v>0</v>
      </c>
      <c r="BF5" s="131">
        <v>134424777</v>
      </c>
      <c r="BG5" s="25"/>
      <c r="BH5" s="25"/>
      <c r="BI5" s="62"/>
      <c r="BJ5" s="62"/>
      <c r="BK5" s="62"/>
    </row>
    <row r="6" spans="1:63" ht="32.25" customHeight="1">
      <c r="A6" s="2" t="s">
        <v>50</v>
      </c>
      <c r="B6" s="133">
        <v>7512949</v>
      </c>
      <c r="C6" s="133">
        <v>217675</v>
      </c>
      <c r="D6" s="133">
        <v>216448</v>
      </c>
      <c r="E6" s="133">
        <v>46937</v>
      </c>
      <c r="F6" s="133">
        <v>5420118</v>
      </c>
      <c r="G6" s="133">
        <v>3510051</v>
      </c>
      <c r="H6" s="133">
        <v>1910067</v>
      </c>
      <c r="I6" s="133">
        <v>0</v>
      </c>
      <c r="J6" s="133">
        <v>1159781</v>
      </c>
      <c r="K6" s="133">
        <v>388144</v>
      </c>
      <c r="L6" s="133">
        <v>552</v>
      </c>
      <c r="M6" s="133">
        <v>6547</v>
      </c>
      <c r="N6" s="133">
        <v>9064</v>
      </c>
      <c r="O6" s="133">
        <v>47683</v>
      </c>
      <c r="P6" s="133">
        <v>5626475</v>
      </c>
      <c r="Q6" s="133">
        <v>237262</v>
      </c>
      <c r="R6" s="133">
        <v>61548</v>
      </c>
      <c r="S6" s="133">
        <v>4593</v>
      </c>
      <c r="T6" s="133">
        <v>791108</v>
      </c>
      <c r="U6" s="133">
        <v>199250</v>
      </c>
      <c r="V6" s="133">
        <v>114775</v>
      </c>
      <c r="W6" s="133">
        <v>3816869</v>
      </c>
      <c r="X6" s="133">
        <v>401070</v>
      </c>
      <c r="Y6" s="133">
        <v>1461267</v>
      </c>
      <c r="Z6" s="133">
        <v>12572453</v>
      </c>
      <c r="AA6" s="133">
        <v>5347589</v>
      </c>
      <c r="AB6" s="133">
        <v>318900</v>
      </c>
      <c r="AC6" s="133">
        <v>32571</v>
      </c>
      <c r="AD6" s="133">
        <v>1495</v>
      </c>
      <c r="AE6" s="133">
        <v>2470066</v>
      </c>
      <c r="AF6" s="133">
        <v>2524557</v>
      </c>
      <c r="AG6" s="133">
        <v>6517570</v>
      </c>
      <c r="AH6" s="133">
        <v>3528805</v>
      </c>
      <c r="AI6" s="133">
        <v>2939448</v>
      </c>
      <c r="AJ6" s="133">
        <v>0</v>
      </c>
      <c r="AK6" s="133">
        <v>49317</v>
      </c>
      <c r="AL6" s="133">
        <v>0</v>
      </c>
      <c r="AM6" s="133">
        <v>0</v>
      </c>
      <c r="AN6" s="133">
        <v>5881</v>
      </c>
      <c r="AO6" s="133">
        <v>5229</v>
      </c>
      <c r="AP6" s="133">
        <v>652</v>
      </c>
      <c r="AQ6" s="133">
        <v>0</v>
      </c>
      <c r="AR6" s="127">
        <v>0</v>
      </c>
      <c r="AS6" s="127">
        <v>0</v>
      </c>
      <c r="AT6" s="127">
        <v>0</v>
      </c>
      <c r="AU6" s="127">
        <v>0</v>
      </c>
      <c r="AV6" s="127">
        <v>0</v>
      </c>
      <c r="AW6" s="127">
        <v>0</v>
      </c>
      <c r="AX6" s="133">
        <v>5192417</v>
      </c>
      <c r="AY6" s="189">
        <v>5192377</v>
      </c>
      <c r="AZ6" s="133">
        <v>40</v>
      </c>
      <c r="BA6" s="133">
        <v>244540</v>
      </c>
      <c r="BB6" s="133">
        <v>33550</v>
      </c>
      <c r="BC6" s="133">
        <v>687700</v>
      </c>
      <c r="BD6" s="133">
        <v>5576662</v>
      </c>
      <c r="BE6" s="127">
        <v>0</v>
      </c>
      <c r="BF6" s="133">
        <v>50779053</v>
      </c>
      <c r="BG6" s="25"/>
      <c r="BH6" s="25"/>
      <c r="BI6" s="62"/>
      <c r="BJ6" s="62"/>
      <c r="BK6" s="62"/>
    </row>
    <row r="7" spans="1:63" ht="32.25" customHeight="1">
      <c r="A7" s="2" t="s">
        <v>51</v>
      </c>
      <c r="B7" s="133">
        <v>15178846</v>
      </c>
      <c r="C7" s="133">
        <v>362317</v>
      </c>
      <c r="D7" s="133">
        <v>188309</v>
      </c>
      <c r="E7" s="133">
        <v>173109</v>
      </c>
      <c r="F7" s="133">
        <v>10981333</v>
      </c>
      <c r="G7" s="133">
        <v>7151644</v>
      </c>
      <c r="H7" s="133">
        <v>3825406</v>
      </c>
      <c r="I7" s="133">
        <v>4283</v>
      </c>
      <c r="J7" s="133">
        <v>2387904</v>
      </c>
      <c r="K7" s="133">
        <v>1006093</v>
      </c>
      <c r="L7" s="133">
        <v>945</v>
      </c>
      <c r="M7" s="133">
        <v>20452</v>
      </c>
      <c r="N7" s="133">
        <v>7753</v>
      </c>
      <c r="O7" s="133">
        <v>50631</v>
      </c>
      <c r="P7" s="133">
        <v>19315244</v>
      </c>
      <c r="Q7" s="133">
        <v>1997324</v>
      </c>
      <c r="R7" s="133">
        <v>138660</v>
      </c>
      <c r="S7" s="133">
        <v>3294</v>
      </c>
      <c r="T7" s="133">
        <v>3102949</v>
      </c>
      <c r="U7" s="133">
        <v>651396</v>
      </c>
      <c r="V7" s="133">
        <v>264910</v>
      </c>
      <c r="W7" s="133">
        <v>11542507</v>
      </c>
      <c r="X7" s="133">
        <v>1614204</v>
      </c>
      <c r="Y7" s="133">
        <v>2666322</v>
      </c>
      <c r="Z7" s="133">
        <v>23857900</v>
      </c>
      <c r="AA7" s="133">
        <v>11749462</v>
      </c>
      <c r="AB7" s="133">
        <v>166457</v>
      </c>
      <c r="AC7" s="133">
        <v>234828</v>
      </c>
      <c r="AD7" s="133">
        <v>1200</v>
      </c>
      <c r="AE7" s="133">
        <v>3117429</v>
      </c>
      <c r="AF7" s="133">
        <v>8229548</v>
      </c>
      <c r="AG7" s="133">
        <v>17656261</v>
      </c>
      <c r="AH7" s="133">
        <v>10393243</v>
      </c>
      <c r="AI7" s="133">
        <v>7222037</v>
      </c>
      <c r="AJ7" s="133">
        <v>0</v>
      </c>
      <c r="AK7" s="133">
        <v>27978</v>
      </c>
      <c r="AL7" s="133">
        <v>0</v>
      </c>
      <c r="AM7" s="133">
        <v>13003</v>
      </c>
      <c r="AN7" s="133">
        <v>16094078</v>
      </c>
      <c r="AO7" s="133">
        <v>16014935</v>
      </c>
      <c r="AP7" s="133">
        <v>79143</v>
      </c>
      <c r="AQ7" s="133">
        <v>0</v>
      </c>
      <c r="AR7" s="127">
        <v>0</v>
      </c>
      <c r="AS7" s="127">
        <v>0</v>
      </c>
      <c r="AT7" s="127">
        <v>0</v>
      </c>
      <c r="AU7" s="127">
        <v>0</v>
      </c>
      <c r="AV7" s="127">
        <v>0</v>
      </c>
      <c r="AW7" s="127">
        <v>0</v>
      </c>
      <c r="AX7" s="133">
        <v>10090973</v>
      </c>
      <c r="AY7" s="189">
        <v>10090973</v>
      </c>
      <c r="AZ7" s="133">
        <v>0</v>
      </c>
      <c r="BA7" s="133">
        <v>4806383</v>
      </c>
      <c r="BB7" s="133">
        <v>2661609</v>
      </c>
      <c r="BC7" s="133">
        <v>2824958</v>
      </c>
      <c r="BD7" s="133">
        <v>10808429</v>
      </c>
      <c r="BE7" s="127">
        <v>0</v>
      </c>
      <c r="BF7" s="133">
        <v>137710465</v>
      </c>
      <c r="BG7" s="25"/>
      <c r="BH7" s="25"/>
      <c r="BI7" s="62"/>
      <c r="BJ7" s="62"/>
      <c r="BK7" s="62"/>
    </row>
    <row r="8" spans="1:63" ht="32.25" customHeight="1">
      <c r="A8" s="2" t="s">
        <v>52</v>
      </c>
      <c r="B8" s="133">
        <v>18878216</v>
      </c>
      <c r="C8" s="133">
        <v>372219</v>
      </c>
      <c r="D8" s="133">
        <v>379049</v>
      </c>
      <c r="E8" s="133">
        <v>67986</v>
      </c>
      <c r="F8" s="133">
        <v>13465846</v>
      </c>
      <c r="G8" s="133">
        <v>8774515</v>
      </c>
      <c r="H8" s="133">
        <v>4691331</v>
      </c>
      <c r="I8" s="133">
        <v>0</v>
      </c>
      <c r="J8" s="133">
        <v>3001406</v>
      </c>
      <c r="K8" s="133">
        <v>1465274</v>
      </c>
      <c r="L8" s="133">
        <v>792</v>
      </c>
      <c r="M8" s="133">
        <v>17928</v>
      </c>
      <c r="N8" s="133">
        <v>9604</v>
      </c>
      <c r="O8" s="133">
        <v>98112</v>
      </c>
      <c r="P8" s="133">
        <v>23517280</v>
      </c>
      <c r="Q8" s="133">
        <v>1653135</v>
      </c>
      <c r="R8" s="133">
        <v>175547</v>
      </c>
      <c r="S8" s="133">
        <v>4103</v>
      </c>
      <c r="T8" s="133">
        <v>3761463</v>
      </c>
      <c r="U8" s="133">
        <v>529970</v>
      </c>
      <c r="V8" s="133">
        <v>330576</v>
      </c>
      <c r="W8" s="133">
        <v>15250144</v>
      </c>
      <c r="X8" s="133">
        <v>1812342</v>
      </c>
      <c r="Y8" s="133">
        <v>2610570</v>
      </c>
      <c r="Z8" s="133">
        <v>29061179</v>
      </c>
      <c r="AA8" s="133">
        <v>12280287</v>
      </c>
      <c r="AB8" s="133">
        <v>423873</v>
      </c>
      <c r="AC8" s="133">
        <v>358448</v>
      </c>
      <c r="AD8" s="133">
        <v>0</v>
      </c>
      <c r="AE8" s="133">
        <v>207595</v>
      </c>
      <c r="AF8" s="133">
        <v>11290371</v>
      </c>
      <c r="AG8" s="133">
        <v>29581581</v>
      </c>
      <c r="AH8" s="133">
        <v>19377112</v>
      </c>
      <c r="AI8" s="133">
        <v>9858715</v>
      </c>
      <c r="AJ8" s="133">
        <v>0</v>
      </c>
      <c r="AK8" s="133">
        <v>345754</v>
      </c>
      <c r="AL8" s="133">
        <v>0</v>
      </c>
      <c r="AM8" s="133">
        <v>0</v>
      </c>
      <c r="AN8" s="133">
        <v>2091131</v>
      </c>
      <c r="AO8" s="133">
        <v>1989114</v>
      </c>
      <c r="AP8" s="133">
        <v>102017</v>
      </c>
      <c r="AQ8" s="133">
        <v>0</v>
      </c>
      <c r="AR8" s="127">
        <v>328</v>
      </c>
      <c r="AS8" s="127">
        <v>0</v>
      </c>
      <c r="AT8" s="127">
        <v>0</v>
      </c>
      <c r="AU8" s="127">
        <v>0</v>
      </c>
      <c r="AV8" s="127">
        <v>0</v>
      </c>
      <c r="AW8" s="127">
        <v>0</v>
      </c>
      <c r="AX8" s="133">
        <v>11697799</v>
      </c>
      <c r="AY8" s="189">
        <v>11697755</v>
      </c>
      <c r="AZ8" s="133">
        <v>44</v>
      </c>
      <c r="BA8" s="133">
        <v>8416878</v>
      </c>
      <c r="BB8" s="133">
        <v>623263</v>
      </c>
      <c r="BC8" s="133">
        <v>3169720</v>
      </c>
      <c r="BD8" s="133">
        <v>11720395</v>
      </c>
      <c r="BE8" s="127">
        <v>0</v>
      </c>
      <c r="BF8" s="133">
        <v>153648299</v>
      </c>
      <c r="BG8" s="25"/>
      <c r="BH8" s="25"/>
      <c r="BI8" s="62"/>
      <c r="BJ8" s="62"/>
      <c r="BK8" s="62"/>
    </row>
    <row r="9" spans="1:63" ht="32.25" customHeight="1">
      <c r="A9" s="2" t="s">
        <v>53</v>
      </c>
      <c r="B9" s="133">
        <v>4005982</v>
      </c>
      <c r="C9" s="133">
        <v>206301</v>
      </c>
      <c r="D9" s="133">
        <v>118410</v>
      </c>
      <c r="E9" s="133">
        <v>62421</v>
      </c>
      <c r="F9" s="133">
        <v>2743369</v>
      </c>
      <c r="G9" s="133">
        <v>1812894</v>
      </c>
      <c r="H9" s="133">
        <v>930475</v>
      </c>
      <c r="I9" s="133">
        <v>0</v>
      </c>
      <c r="J9" s="133">
        <v>563950</v>
      </c>
      <c r="K9" s="133">
        <v>293837</v>
      </c>
      <c r="L9" s="133">
        <v>0</v>
      </c>
      <c r="M9" s="133">
        <v>3123</v>
      </c>
      <c r="N9" s="133">
        <v>0</v>
      </c>
      <c r="O9" s="133">
        <v>14571</v>
      </c>
      <c r="P9" s="133">
        <v>4627615</v>
      </c>
      <c r="Q9" s="133">
        <v>422391</v>
      </c>
      <c r="R9" s="133">
        <v>33329</v>
      </c>
      <c r="S9" s="133">
        <v>3058</v>
      </c>
      <c r="T9" s="133">
        <v>616374</v>
      </c>
      <c r="U9" s="133">
        <v>185780</v>
      </c>
      <c r="V9" s="133">
        <v>121448</v>
      </c>
      <c r="W9" s="133">
        <v>2752564</v>
      </c>
      <c r="X9" s="133">
        <v>492671</v>
      </c>
      <c r="Y9" s="133">
        <v>376923</v>
      </c>
      <c r="Z9" s="133">
        <v>4592221</v>
      </c>
      <c r="AA9" s="133">
        <v>2823201</v>
      </c>
      <c r="AB9" s="133">
        <v>104617</v>
      </c>
      <c r="AC9" s="133">
        <v>20308</v>
      </c>
      <c r="AD9" s="133">
        <v>3636</v>
      </c>
      <c r="AE9" s="133">
        <v>1533485</v>
      </c>
      <c r="AF9" s="133">
        <v>1161155</v>
      </c>
      <c r="AG9" s="133">
        <v>3684879</v>
      </c>
      <c r="AH9" s="133">
        <v>1933565</v>
      </c>
      <c r="AI9" s="133">
        <v>1732970</v>
      </c>
      <c r="AJ9" s="133">
        <v>0</v>
      </c>
      <c r="AK9" s="133">
        <v>18344</v>
      </c>
      <c r="AL9" s="133">
        <v>0</v>
      </c>
      <c r="AM9" s="133">
        <v>0</v>
      </c>
      <c r="AN9" s="133">
        <v>786835</v>
      </c>
      <c r="AO9" s="133">
        <v>731359</v>
      </c>
      <c r="AP9" s="133">
        <v>55476</v>
      </c>
      <c r="AQ9" s="133">
        <v>0</v>
      </c>
      <c r="AR9" s="127">
        <v>0</v>
      </c>
      <c r="AS9" s="127">
        <v>0</v>
      </c>
      <c r="AT9" s="127">
        <v>0</v>
      </c>
      <c r="AU9" s="127">
        <v>0</v>
      </c>
      <c r="AV9" s="127">
        <v>0</v>
      </c>
      <c r="AW9" s="127">
        <v>0</v>
      </c>
      <c r="AX9" s="133">
        <v>3303831</v>
      </c>
      <c r="AY9" s="189">
        <v>3303699</v>
      </c>
      <c r="AZ9" s="133">
        <v>132</v>
      </c>
      <c r="BA9" s="133">
        <v>1020517</v>
      </c>
      <c r="BB9" s="133">
        <v>45341</v>
      </c>
      <c r="BC9" s="133">
        <v>224740</v>
      </c>
      <c r="BD9" s="133">
        <v>3527049</v>
      </c>
      <c r="BE9" s="127">
        <v>0</v>
      </c>
      <c r="BF9" s="133">
        <v>29019134</v>
      </c>
      <c r="BG9" s="25"/>
      <c r="BH9" s="25"/>
      <c r="BI9" s="62"/>
      <c r="BJ9" s="62"/>
      <c r="BK9" s="62"/>
    </row>
    <row r="10" spans="1:63" ht="32.25" customHeight="1">
      <c r="A10" s="30" t="s">
        <v>54</v>
      </c>
      <c r="B10" s="138">
        <v>4186722</v>
      </c>
      <c r="C10" s="138">
        <v>156504</v>
      </c>
      <c r="D10" s="138">
        <v>109893</v>
      </c>
      <c r="E10" s="138">
        <v>54570</v>
      </c>
      <c r="F10" s="138">
        <v>2890670</v>
      </c>
      <c r="G10" s="138">
        <v>1898649</v>
      </c>
      <c r="H10" s="138">
        <v>992021</v>
      </c>
      <c r="I10" s="138">
        <v>0</v>
      </c>
      <c r="J10" s="138">
        <v>650129</v>
      </c>
      <c r="K10" s="138">
        <v>318721</v>
      </c>
      <c r="L10" s="138">
        <v>0</v>
      </c>
      <c r="M10" s="138">
        <v>3888</v>
      </c>
      <c r="N10" s="138">
        <v>0</v>
      </c>
      <c r="O10" s="138">
        <v>2347</v>
      </c>
      <c r="P10" s="138">
        <v>4845989</v>
      </c>
      <c r="Q10" s="138">
        <v>639199</v>
      </c>
      <c r="R10" s="138">
        <v>31780</v>
      </c>
      <c r="S10" s="138">
        <v>2401</v>
      </c>
      <c r="T10" s="138">
        <v>634808</v>
      </c>
      <c r="U10" s="138">
        <v>157653</v>
      </c>
      <c r="V10" s="138">
        <v>58547</v>
      </c>
      <c r="W10" s="138">
        <v>2821158</v>
      </c>
      <c r="X10" s="138">
        <v>500443</v>
      </c>
      <c r="Y10" s="138">
        <v>528526</v>
      </c>
      <c r="Z10" s="138">
        <v>6272624</v>
      </c>
      <c r="AA10" s="138">
        <v>4591914</v>
      </c>
      <c r="AB10" s="138">
        <v>161671</v>
      </c>
      <c r="AC10" s="138">
        <v>7097</v>
      </c>
      <c r="AD10" s="138">
        <v>6872</v>
      </c>
      <c r="AE10" s="138">
        <v>2379658</v>
      </c>
      <c r="AF10" s="138">
        <v>2036616</v>
      </c>
      <c r="AG10" s="138">
        <v>9155575</v>
      </c>
      <c r="AH10" s="138">
        <v>5950206</v>
      </c>
      <c r="AI10" s="138">
        <v>3084355</v>
      </c>
      <c r="AJ10" s="138">
        <v>0</v>
      </c>
      <c r="AK10" s="138">
        <v>121014</v>
      </c>
      <c r="AL10" s="138">
        <v>0</v>
      </c>
      <c r="AM10" s="138">
        <v>0</v>
      </c>
      <c r="AN10" s="138">
        <v>503367</v>
      </c>
      <c r="AO10" s="138">
        <v>460317</v>
      </c>
      <c r="AP10" s="138">
        <v>41969</v>
      </c>
      <c r="AQ10" s="138">
        <v>1081</v>
      </c>
      <c r="AR10" s="128">
        <v>0</v>
      </c>
      <c r="AS10" s="128">
        <v>0</v>
      </c>
      <c r="AT10" s="128">
        <v>16072</v>
      </c>
      <c r="AU10" s="128">
        <v>0</v>
      </c>
      <c r="AV10" s="128">
        <v>0</v>
      </c>
      <c r="AW10" s="128">
        <v>0</v>
      </c>
      <c r="AX10" s="138">
        <v>2912245</v>
      </c>
      <c r="AY10" s="190">
        <v>2912245</v>
      </c>
      <c r="AZ10" s="138">
        <v>0</v>
      </c>
      <c r="BA10" s="138">
        <v>309774</v>
      </c>
      <c r="BB10" s="138">
        <v>346749</v>
      </c>
      <c r="BC10" s="138">
        <v>688700</v>
      </c>
      <c r="BD10" s="138">
        <v>3647272</v>
      </c>
      <c r="BE10" s="128">
        <v>0</v>
      </c>
      <c r="BF10" s="138">
        <v>37989457</v>
      </c>
      <c r="BG10" s="25"/>
      <c r="BH10" s="25"/>
      <c r="BI10" s="62"/>
      <c r="BJ10" s="62"/>
      <c r="BK10" s="62"/>
    </row>
    <row r="11" spans="1:63" ht="32.25" customHeight="1">
      <c r="A11" s="2" t="s">
        <v>55</v>
      </c>
      <c r="B11" s="133">
        <v>4391853</v>
      </c>
      <c r="C11" s="133">
        <v>147306</v>
      </c>
      <c r="D11" s="133">
        <v>203405</v>
      </c>
      <c r="E11" s="133">
        <v>38276</v>
      </c>
      <c r="F11" s="133">
        <v>2917029</v>
      </c>
      <c r="G11" s="133">
        <v>1923301</v>
      </c>
      <c r="H11" s="133">
        <v>993728</v>
      </c>
      <c r="I11" s="133">
        <v>0</v>
      </c>
      <c r="J11" s="133">
        <v>589544</v>
      </c>
      <c r="K11" s="133">
        <v>446533</v>
      </c>
      <c r="L11" s="133">
        <v>0</v>
      </c>
      <c r="M11" s="133">
        <v>46914</v>
      </c>
      <c r="N11" s="133">
        <v>0</v>
      </c>
      <c r="O11" s="133">
        <v>2846</v>
      </c>
      <c r="P11" s="133">
        <v>3917413</v>
      </c>
      <c r="Q11" s="133">
        <v>463903</v>
      </c>
      <c r="R11" s="133">
        <v>58333</v>
      </c>
      <c r="S11" s="133">
        <v>4187</v>
      </c>
      <c r="T11" s="133">
        <v>736016</v>
      </c>
      <c r="U11" s="133">
        <v>88036</v>
      </c>
      <c r="V11" s="133">
        <v>66064</v>
      </c>
      <c r="W11" s="133">
        <v>2187779</v>
      </c>
      <c r="X11" s="133">
        <v>313095</v>
      </c>
      <c r="Y11" s="133">
        <v>1138804</v>
      </c>
      <c r="Z11" s="133">
        <v>4015277</v>
      </c>
      <c r="AA11" s="133">
        <v>3498958</v>
      </c>
      <c r="AB11" s="133">
        <v>33533</v>
      </c>
      <c r="AC11" s="133">
        <v>20255</v>
      </c>
      <c r="AD11" s="133">
        <v>822</v>
      </c>
      <c r="AE11" s="133">
        <v>1890608</v>
      </c>
      <c r="AF11" s="133">
        <v>1553740</v>
      </c>
      <c r="AG11" s="133">
        <v>3325105</v>
      </c>
      <c r="AH11" s="133">
        <v>1633479</v>
      </c>
      <c r="AI11" s="133">
        <v>1641701</v>
      </c>
      <c r="AJ11" s="133">
        <v>0</v>
      </c>
      <c r="AK11" s="133">
        <v>49925</v>
      </c>
      <c r="AL11" s="133">
        <v>0</v>
      </c>
      <c r="AM11" s="133">
        <v>0</v>
      </c>
      <c r="AN11" s="133">
        <v>23339</v>
      </c>
      <c r="AO11" s="133">
        <v>4436</v>
      </c>
      <c r="AP11" s="133">
        <v>18903</v>
      </c>
      <c r="AQ11" s="133">
        <v>0</v>
      </c>
      <c r="AR11" s="127">
        <v>0</v>
      </c>
      <c r="AS11" s="127">
        <v>0</v>
      </c>
      <c r="AT11" s="127">
        <v>0</v>
      </c>
      <c r="AU11" s="127">
        <v>0</v>
      </c>
      <c r="AV11" s="127">
        <v>0</v>
      </c>
      <c r="AW11" s="127">
        <v>0</v>
      </c>
      <c r="AX11" s="133">
        <v>2320841</v>
      </c>
      <c r="AY11" s="189">
        <v>2320787</v>
      </c>
      <c r="AZ11" s="133">
        <v>54</v>
      </c>
      <c r="BA11" s="133">
        <v>931636</v>
      </c>
      <c r="BB11" s="133">
        <v>149654</v>
      </c>
      <c r="BC11" s="133">
        <v>319000</v>
      </c>
      <c r="BD11" s="133">
        <v>3134403</v>
      </c>
      <c r="BE11" s="127">
        <v>0</v>
      </c>
      <c r="BF11" s="133">
        <v>27166283</v>
      </c>
      <c r="BG11" s="25"/>
      <c r="BH11" s="25"/>
      <c r="BI11" s="62"/>
      <c r="BJ11" s="62"/>
      <c r="BK11" s="62"/>
    </row>
    <row r="12" spans="1:63" ht="32.25" customHeight="1">
      <c r="A12" s="2" t="s">
        <v>56</v>
      </c>
      <c r="B12" s="133">
        <v>2461563</v>
      </c>
      <c r="C12" s="133">
        <v>119256</v>
      </c>
      <c r="D12" s="133">
        <v>74565</v>
      </c>
      <c r="E12" s="133">
        <v>33569</v>
      </c>
      <c r="F12" s="133">
        <v>1635452</v>
      </c>
      <c r="G12" s="133">
        <v>1058374</v>
      </c>
      <c r="H12" s="133">
        <v>577078</v>
      </c>
      <c r="I12" s="133">
        <v>0</v>
      </c>
      <c r="J12" s="133">
        <v>379230</v>
      </c>
      <c r="K12" s="133">
        <v>215118</v>
      </c>
      <c r="L12" s="133">
        <v>0</v>
      </c>
      <c r="M12" s="133">
        <v>1954</v>
      </c>
      <c r="N12" s="133">
        <v>2419</v>
      </c>
      <c r="O12" s="133">
        <v>0</v>
      </c>
      <c r="P12" s="133">
        <v>2675776</v>
      </c>
      <c r="Q12" s="133">
        <v>274772</v>
      </c>
      <c r="R12" s="133">
        <v>46678</v>
      </c>
      <c r="S12" s="133">
        <v>1253</v>
      </c>
      <c r="T12" s="133">
        <v>367410</v>
      </c>
      <c r="U12" s="133">
        <v>97280</v>
      </c>
      <c r="V12" s="133">
        <v>67227</v>
      </c>
      <c r="W12" s="133">
        <v>1586298</v>
      </c>
      <c r="X12" s="133">
        <v>234858</v>
      </c>
      <c r="Y12" s="133">
        <v>155491</v>
      </c>
      <c r="Z12" s="133">
        <v>2772822</v>
      </c>
      <c r="AA12" s="133">
        <v>2230324</v>
      </c>
      <c r="AB12" s="133">
        <v>98673</v>
      </c>
      <c r="AC12" s="133">
        <v>2146</v>
      </c>
      <c r="AD12" s="133">
        <v>116268</v>
      </c>
      <c r="AE12" s="133">
        <v>995787</v>
      </c>
      <c r="AF12" s="133">
        <v>1017450</v>
      </c>
      <c r="AG12" s="133">
        <v>5011252</v>
      </c>
      <c r="AH12" s="133">
        <v>2812914</v>
      </c>
      <c r="AI12" s="133">
        <v>1450338</v>
      </c>
      <c r="AJ12" s="133">
        <v>0</v>
      </c>
      <c r="AK12" s="133">
        <v>748000</v>
      </c>
      <c r="AL12" s="133">
        <v>0</v>
      </c>
      <c r="AM12" s="133">
        <v>0</v>
      </c>
      <c r="AN12" s="133">
        <v>320083</v>
      </c>
      <c r="AO12" s="133">
        <v>226482</v>
      </c>
      <c r="AP12" s="133">
        <v>17556</v>
      </c>
      <c r="AQ12" s="133">
        <v>76045</v>
      </c>
      <c r="AR12" s="127">
        <v>1465</v>
      </c>
      <c r="AS12" s="127">
        <v>0</v>
      </c>
      <c r="AT12" s="127">
        <v>0</v>
      </c>
      <c r="AU12" s="127">
        <v>0</v>
      </c>
      <c r="AV12" s="127">
        <v>0</v>
      </c>
      <c r="AW12" s="127">
        <v>0</v>
      </c>
      <c r="AX12" s="133">
        <v>1321490</v>
      </c>
      <c r="AY12" s="189">
        <v>1321490</v>
      </c>
      <c r="AZ12" s="133">
        <v>0</v>
      </c>
      <c r="BA12" s="133">
        <v>1009744</v>
      </c>
      <c r="BB12" s="133">
        <v>214510</v>
      </c>
      <c r="BC12" s="133">
        <v>71000</v>
      </c>
      <c r="BD12" s="133">
        <v>1916120</v>
      </c>
      <c r="BE12" s="127">
        <v>0</v>
      </c>
      <c r="BF12" s="133">
        <v>20160175</v>
      </c>
      <c r="BG12" s="25"/>
      <c r="BH12" s="25"/>
      <c r="BI12" s="62"/>
      <c r="BJ12" s="62"/>
      <c r="BK12" s="62"/>
    </row>
    <row r="13" spans="1:63" ht="32.25" customHeight="1">
      <c r="A13" s="2" t="s">
        <v>57</v>
      </c>
      <c r="B13" s="133">
        <v>4074030</v>
      </c>
      <c r="C13" s="133">
        <v>152281</v>
      </c>
      <c r="D13" s="133">
        <v>186794</v>
      </c>
      <c r="E13" s="133">
        <v>49772</v>
      </c>
      <c r="F13" s="133">
        <v>2626235</v>
      </c>
      <c r="G13" s="133">
        <v>1752805</v>
      </c>
      <c r="H13" s="133">
        <v>873430</v>
      </c>
      <c r="I13" s="133">
        <v>0</v>
      </c>
      <c r="J13" s="133">
        <v>582383</v>
      </c>
      <c r="K13" s="133">
        <v>464567</v>
      </c>
      <c r="L13" s="133">
        <v>0</v>
      </c>
      <c r="M13" s="133">
        <v>3086</v>
      </c>
      <c r="N13" s="133">
        <v>0</v>
      </c>
      <c r="O13" s="133">
        <v>8912</v>
      </c>
      <c r="P13" s="133">
        <v>13148114</v>
      </c>
      <c r="Q13" s="133">
        <v>390419</v>
      </c>
      <c r="R13" s="133">
        <v>14584</v>
      </c>
      <c r="S13" s="133">
        <v>2175</v>
      </c>
      <c r="T13" s="133">
        <v>856500</v>
      </c>
      <c r="U13" s="133">
        <v>162435</v>
      </c>
      <c r="V13" s="133">
        <v>272913</v>
      </c>
      <c r="W13" s="133">
        <v>10860889</v>
      </c>
      <c r="X13" s="133">
        <v>588199</v>
      </c>
      <c r="Y13" s="133">
        <v>487340</v>
      </c>
      <c r="Z13" s="133">
        <v>3291834</v>
      </c>
      <c r="AA13" s="133">
        <v>4652685</v>
      </c>
      <c r="AB13" s="133">
        <v>62702</v>
      </c>
      <c r="AC13" s="133">
        <v>3674</v>
      </c>
      <c r="AD13" s="133">
        <v>89</v>
      </c>
      <c r="AE13" s="133">
        <v>2060096</v>
      </c>
      <c r="AF13" s="133">
        <v>2526124</v>
      </c>
      <c r="AG13" s="133">
        <v>6505327</v>
      </c>
      <c r="AH13" s="133">
        <v>4041820</v>
      </c>
      <c r="AI13" s="133">
        <v>2401295</v>
      </c>
      <c r="AJ13" s="133">
        <v>0</v>
      </c>
      <c r="AK13" s="133">
        <v>62212</v>
      </c>
      <c r="AL13" s="133">
        <v>0</v>
      </c>
      <c r="AM13" s="133">
        <v>0</v>
      </c>
      <c r="AN13" s="133">
        <v>1701299</v>
      </c>
      <c r="AO13" s="133">
        <v>1565492</v>
      </c>
      <c r="AP13" s="133">
        <v>135807</v>
      </c>
      <c r="AQ13" s="133">
        <v>0</v>
      </c>
      <c r="AR13" s="127">
        <v>0</v>
      </c>
      <c r="AS13" s="127">
        <v>0</v>
      </c>
      <c r="AT13" s="127">
        <v>0</v>
      </c>
      <c r="AU13" s="127">
        <v>0</v>
      </c>
      <c r="AV13" s="127">
        <v>0</v>
      </c>
      <c r="AW13" s="127">
        <v>0</v>
      </c>
      <c r="AX13" s="133">
        <v>2976062</v>
      </c>
      <c r="AY13" s="189">
        <v>2975432</v>
      </c>
      <c r="AZ13" s="133">
        <v>630</v>
      </c>
      <c r="BA13" s="133">
        <v>1092234</v>
      </c>
      <c r="BB13" s="133">
        <v>60067</v>
      </c>
      <c r="BC13" s="133">
        <v>719121</v>
      </c>
      <c r="BD13" s="133">
        <v>2633076</v>
      </c>
      <c r="BE13" s="127">
        <v>0</v>
      </c>
      <c r="BF13" s="133">
        <v>41341189</v>
      </c>
      <c r="BG13" s="25"/>
      <c r="BH13" s="25"/>
      <c r="BI13" s="62"/>
      <c r="BJ13" s="62"/>
      <c r="BK13" s="62"/>
    </row>
    <row r="14" spans="1:63" ht="32.25" customHeight="1">
      <c r="A14" s="31" t="s">
        <v>111</v>
      </c>
      <c r="B14" s="136">
        <v>3479141</v>
      </c>
      <c r="C14" s="136">
        <v>122149</v>
      </c>
      <c r="D14" s="136">
        <v>158942</v>
      </c>
      <c r="E14" s="136">
        <v>24929</v>
      </c>
      <c r="F14" s="136">
        <v>2237912</v>
      </c>
      <c r="G14" s="136">
        <v>1490074</v>
      </c>
      <c r="H14" s="136">
        <v>747838</v>
      </c>
      <c r="I14" s="136">
        <v>0</v>
      </c>
      <c r="J14" s="136">
        <v>495551</v>
      </c>
      <c r="K14" s="136">
        <v>436608</v>
      </c>
      <c r="L14" s="136">
        <v>0</v>
      </c>
      <c r="M14" s="136">
        <v>3050</v>
      </c>
      <c r="N14" s="136">
        <v>0</v>
      </c>
      <c r="O14" s="136">
        <v>0</v>
      </c>
      <c r="P14" s="136">
        <v>3438831</v>
      </c>
      <c r="Q14" s="136">
        <v>292535</v>
      </c>
      <c r="R14" s="136">
        <v>23634</v>
      </c>
      <c r="S14" s="136">
        <v>550</v>
      </c>
      <c r="T14" s="136">
        <v>882647</v>
      </c>
      <c r="U14" s="136">
        <v>95712</v>
      </c>
      <c r="V14" s="136">
        <v>65907</v>
      </c>
      <c r="W14" s="136">
        <v>1856139</v>
      </c>
      <c r="X14" s="136">
        <v>221707</v>
      </c>
      <c r="Y14" s="136">
        <v>157977</v>
      </c>
      <c r="Z14" s="136">
        <v>2438362</v>
      </c>
      <c r="AA14" s="136">
        <v>2906176</v>
      </c>
      <c r="AB14" s="136">
        <v>49233</v>
      </c>
      <c r="AC14" s="136">
        <v>117703</v>
      </c>
      <c r="AD14" s="136">
        <v>0</v>
      </c>
      <c r="AE14" s="136">
        <v>1370083</v>
      </c>
      <c r="AF14" s="136">
        <v>1369157</v>
      </c>
      <c r="AG14" s="136">
        <v>4981903</v>
      </c>
      <c r="AH14" s="136">
        <v>1551774</v>
      </c>
      <c r="AI14" s="136">
        <v>3423049</v>
      </c>
      <c r="AJ14" s="136">
        <v>0</v>
      </c>
      <c r="AK14" s="136">
        <v>7080</v>
      </c>
      <c r="AL14" s="136">
        <v>0</v>
      </c>
      <c r="AM14" s="136">
        <v>0</v>
      </c>
      <c r="AN14" s="136">
        <v>48120</v>
      </c>
      <c r="AO14" s="136">
        <v>15375</v>
      </c>
      <c r="AP14" s="136">
        <v>32745</v>
      </c>
      <c r="AQ14" s="136">
        <v>0</v>
      </c>
      <c r="AR14" s="129">
        <v>0</v>
      </c>
      <c r="AS14" s="129">
        <v>0</v>
      </c>
      <c r="AT14" s="129">
        <v>0</v>
      </c>
      <c r="AU14" s="129">
        <v>0</v>
      </c>
      <c r="AV14" s="129">
        <v>0</v>
      </c>
      <c r="AW14" s="129">
        <v>0</v>
      </c>
      <c r="AX14" s="136">
        <v>2983724</v>
      </c>
      <c r="AY14" s="191">
        <v>2983427</v>
      </c>
      <c r="AZ14" s="136">
        <v>297</v>
      </c>
      <c r="BA14" s="136">
        <v>4404367</v>
      </c>
      <c r="BB14" s="136">
        <v>8788</v>
      </c>
      <c r="BC14" s="136">
        <v>24780</v>
      </c>
      <c r="BD14" s="136">
        <v>1523545</v>
      </c>
      <c r="BE14" s="129">
        <v>0</v>
      </c>
      <c r="BF14" s="136">
        <v>26395714</v>
      </c>
      <c r="BG14" s="25"/>
      <c r="BH14" s="25"/>
      <c r="BI14" s="62"/>
      <c r="BJ14" s="62"/>
      <c r="BK14" s="62"/>
    </row>
    <row r="15" spans="1:63" ht="32.25" customHeight="1">
      <c r="A15" s="2" t="s">
        <v>122</v>
      </c>
      <c r="B15" s="133">
        <v>4643148</v>
      </c>
      <c r="C15" s="133">
        <v>135204</v>
      </c>
      <c r="D15" s="133">
        <v>151977</v>
      </c>
      <c r="E15" s="133">
        <v>39933</v>
      </c>
      <c r="F15" s="133">
        <v>3191307</v>
      </c>
      <c r="G15" s="133">
        <v>2058916</v>
      </c>
      <c r="H15" s="133">
        <v>1132391</v>
      </c>
      <c r="I15" s="133">
        <v>0</v>
      </c>
      <c r="J15" s="133">
        <v>687043</v>
      </c>
      <c r="K15" s="133">
        <v>431858</v>
      </c>
      <c r="L15" s="133">
        <v>0</v>
      </c>
      <c r="M15" s="133">
        <v>4383</v>
      </c>
      <c r="N15" s="133">
        <v>0</v>
      </c>
      <c r="O15" s="133">
        <v>1443</v>
      </c>
      <c r="P15" s="133">
        <v>23903852</v>
      </c>
      <c r="Q15" s="133">
        <v>776063</v>
      </c>
      <c r="R15" s="133">
        <v>81505</v>
      </c>
      <c r="S15" s="133">
        <v>1687</v>
      </c>
      <c r="T15" s="133">
        <v>1123212</v>
      </c>
      <c r="U15" s="133">
        <v>210337</v>
      </c>
      <c r="V15" s="133">
        <v>223885</v>
      </c>
      <c r="W15" s="133">
        <v>20740972</v>
      </c>
      <c r="X15" s="133">
        <v>746191</v>
      </c>
      <c r="Y15" s="133">
        <v>537810</v>
      </c>
      <c r="Z15" s="133">
        <v>4176688</v>
      </c>
      <c r="AA15" s="133">
        <v>5745512</v>
      </c>
      <c r="AB15" s="133">
        <v>202565</v>
      </c>
      <c r="AC15" s="133">
        <v>100698</v>
      </c>
      <c r="AD15" s="133">
        <v>266542</v>
      </c>
      <c r="AE15" s="133">
        <v>880972</v>
      </c>
      <c r="AF15" s="133">
        <v>4294735</v>
      </c>
      <c r="AG15" s="133">
        <v>11365916</v>
      </c>
      <c r="AH15" s="133">
        <v>6774325</v>
      </c>
      <c r="AI15" s="133">
        <v>3861908</v>
      </c>
      <c r="AJ15" s="133">
        <v>0</v>
      </c>
      <c r="AK15" s="133">
        <v>729683</v>
      </c>
      <c r="AL15" s="133">
        <v>0</v>
      </c>
      <c r="AM15" s="133">
        <v>0</v>
      </c>
      <c r="AN15" s="133">
        <v>1349362</v>
      </c>
      <c r="AO15" s="133">
        <v>715086</v>
      </c>
      <c r="AP15" s="133">
        <v>632144</v>
      </c>
      <c r="AQ15" s="133">
        <v>2132</v>
      </c>
      <c r="AR15" s="127">
        <v>654</v>
      </c>
      <c r="AS15" s="127">
        <v>0</v>
      </c>
      <c r="AT15" s="127">
        <v>13113</v>
      </c>
      <c r="AU15" s="134">
        <v>0</v>
      </c>
      <c r="AV15" s="134">
        <v>0</v>
      </c>
      <c r="AW15" s="134">
        <v>0</v>
      </c>
      <c r="AX15" s="133">
        <v>3023165</v>
      </c>
      <c r="AY15" s="189">
        <v>3023165</v>
      </c>
      <c r="AZ15" s="133">
        <v>0</v>
      </c>
      <c r="BA15" s="133">
        <v>6258920</v>
      </c>
      <c r="BB15" s="133">
        <v>381562</v>
      </c>
      <c r="BC15" s="133">
        <v>635550</v>
      </c>
      <c r="BD15" s="133">
        <v>5530372</v>
      </c>
      <c r="BE15" s="127">
        <v>0</v>
      </c>
      <c r="BF15" s="133">
        <v>67551857</v>
      </c>
      <c r="BG15" s="25"/>
      <c r="BH15" s="25"/>
      <c r="BI15" s="62"/>
      <c r="BJ15" s="62"/>
      <c r="BK15" s="62"/>
    </row>
    <row r="16" spans="1:63" ht="32.25" customHeight="1">
      <c r="A16" s="2" t="s">
        <v>123</v>
      </c>
      <c r="B16" s="133">
        <v>4149129</v>
      </c>
      <c r="C16" s="133">
        <v>145402</v>
      </c>
      <c r="D16" s="133">
        <v>170564</v>
      </c>
      <c r="E16" s="133">
        <v>46464</v>
      </c>
      <c r="F16" s="133">
        <v>2628797</v>
      </c>
      <c r="G16" s="133">
        <v>1748247</v>
      </c>
      <c r="H16" s="133">
        <v>880550</v>
      </c>
      <c r="I16" s="133">
        <v>0</v>
      </c>
      <c r="J16" s="133">
        <v>582592</v>
      </c>
      <c r="K16" s="133">
        <v>567773</v>
      </c>
      <c r="L16" s="133">
        <v>0</v>
      </c>
      <c r="M16" s="133">
        <v>3367</v>
      </c>
      <c r="N16" s="133">
        <v>0</v>
      </c>
      <c r="O16" s="133">
        <v>4170</v>
      </c>
      <c r="P16" s="133">
        <v>6117739</v>
      </c>
      <c r="Q16" s="133">
        <v>646477</v>
      </c>
      <c r="R16" s="133">
        <v>58838</v>
      </c>
      <c r="S16" s="133">
        <v>1890</v>
      </c>
      <c r="T16" s="133">
        <v>943006</v>
      </c>
      <c r="U16" s="133">
        <v>199465</v>
      </c>
      <c r="V16" s="133">
        <v>75182</v>
      </c>
      <c r="W16" s="133">
        <v>3529187</v>
      </c>
      <c r="X16" s="133">
        <v>663694</v>
      </c>
      <c r="Y16" s="133">
        <v>180574</v>
      </c>
      <c r="Z16" s="133">
        <v>4450860</v>
      </c>
      <c r="AA16" s="133">
        <v>2840468</v>
      </c>
      <c r="AB16" s="133">
        <v>14913</v>
      </c>
      <c r="AC16" s="133">
        <v>18287</v>
      </c>
      <c r="AD16" s="133">
        <v>1836</v>
      </c>
      <c r="AE16" s="133">
        <v>1452863</v>
      </c>
      <c r="AF16" s="133">
        <v>1352569</v>
      </c>
      <c r="AG16" s="133">
        <v>5575992</v>
      </c>
      <c r="AH16" s="133">
        <v>2391259</v>
      </c>
      <c r="AI16" s="133">
        <v>3090663</v>
      </c>
      <c r="AJ16" s="133">
        <v>0</v>
      </c>
      <c r="AK16" s="133">
        <v>94070</v>
      </c>
      <c r="AL16" s="133">
        <v>0</v>
      </c>
      <c r="AM16" s="133">
        <v>0</v>
      </c>
      <c r="AN16" s="133">
        <v>923827</v>
      </c>
      <c r="AO16" s="133">
        <v>923627</v>
      </c>
      <c r="AP16" s="133">
        <v>200</v>
      </c>
      <c r="AQ16" s="133">
        <v>0</v>
      </c>
      <c r="AR16" s="127">
        <v>0</v>
      </c>
      <c r="AS16" s="127">
        <v>0</v>
      </c>
      <c r="AT16" s="127">
        <v>0</v>
      </c>
      <c r="AU16" s="134">
        <v>0</v>
      </c>
      <c r="AV16" s="134">
        <v>0</v>
      </c>
      <c r="AW16" s="134">
        <v>0</v>
      </c>
      <c r="AX16" s="133">
        <v>3656233</v>
      </c>
      <c r="AY16" s="189">
        <v>3656233</v>
      </c>
      <c r="AZ16" s="133">
        <v>0</v>
      </c>
      <c r="BA16" s="133">
        <v>846620</v>
      </c>
      <c r="BB16" s="133">
        <v>115977</v>
      </c>
      <c r="BC16" s="133">
        <v>165600</v>
      </c>
      <c r="BD16" s="133">
        <v>2772163</v>
      </c>
      <c r="BE16" s="127">
        <v>0</v>
      </c>
      <c r="BF16" s="133">
        <v>31795182</v>
      </c>
      <c r="BG16" s="25"/>
      <c r="BH16" s="25"/>
      <c r="BI16" s="62"/>
      <c r="BJ16" s="62"/>
      <c r="BK16" s="62"/>
    </row>
    <row r="17" spans="1:63" ht="32.25" customHeight="1" thickBot="1">
      <c r="A17" s="2" t="s">
        <v>126</v>
      </c>
      <c r="B17" s="133">
        <v>2123306</v>
      </c>
      <c r="C17" s="133">
        <v>98198</v>
      </c>
      <c r="D17" s="133">
        <v>55450</v>
      </c>
      <c r="E17" s="133">
        <v>46955</v>
      </c>
      <c r="F17" s="133">
        <v>1392012</v>
      </c>
      <c r="G17" s="133">
        <v>922794</v>
      </c>
      <c r="H17" s="133">
        <v>469218</v>
      </c>
      <c r="I17" s="133">
        <v>0</v>
      </c>
      <c r="J17" s="133">
        <v>312367</v>
      </c>
      <c r="K17" s="133">
        <v>216637</v>
      </c>
      <c r="L17" s="133">
        <v>0</v>
      </c>
      <c r="M17" s="133">
        <v>1687</v>
      </c>
      <c r="N17" s="133">
        <v>0</v>
      </c>
      <c r="O17" s="133">
        <v>0</v>
      </c>
      <c r="P17" s="133">
        <v>12914114</v>
      </c>
      <c r="Q17" s="133">
        <v>339249</v>
      </c>
      <c r="R17" s="133">
        <v>13631</v>
      </c>
      <c r="S17" s="133">
        <v>2942</v>
      </c>
      <c r="T17" s="133">
        <v>455336</v>
      </c>
      <c r="U17" s="133">
        <v>75001</v>
      </c>
      <c r="V17" s="133">
        <v>24834</v>
      </c>
      <c r="W17" s="133">
        <v>11702341</v>
      </c>
      <c r="X17" s="133">
        <v>300780</v>
      </c>
      <c r="Y17" s="133">
        <v>91250</v>
      </c>
      <c r="Z17" s="133">
        <v>1557284</v>
      </c>
      <c r="AA17" s="133">
        <v>1561328</v>
      </c>
      <c r="AB17" s="133">
        <v>27786</v>
      </c>
      <c r="AC17" s="133">
        <v>8119</v>
      </c>
      <c r="AD17" s="133">
        <v>29</v>
      </c>
      <c r="AE17" s="133">
        <v>916665</v>
      </c>
      <c r="AF17" s="133">
        <v>608729</v>
      </c>
      <c r="AG17" s="133">
        <v>1501915</v>
      </c>
      <c r="AH17" s="133">
        <v>986827</v>
      </c>
      <c r="AI17" s="133">
        <v>490072</v>
      </c>
      <c r="AJ17" s="133">
        <v>0</v>
      </c>
      <c r="AK17" s="133">
        <v>25016</v>
      </c>
      <c r="AL17" s="133">
        <v>0</v>
      </c>
      <c r="AM17" s="133">
        <v>0</v>
      </c>
      <c r="AN17" s="133">
        <v>0</v>
      </c>
      <c r="AO17" s="133">
        <v>0</v>
      </c>
      <c r="AP17" s="133">
        <v>0</v>
      </c>
      <c r="AQ17" s="133">
        <v>0</v>
      </c>
      <c r="AR17" s="127">
        <v>445</v>
      </c>
      <c r="AS17" s="127">
        <v>0</v>
      </c>
      <c r="AT17" s="127">
        <v>0</v>
      </c>
      <c r="AU17" s="134">
        <v>0</v>
      </c>
      <c r="AV17" s="134">
        <v>0</v>
      </c>
      <c r="AW17" s="134">
        <v>0</v>
      </c>
      <c r="AX17" s="133">
        <v>1388236</v>
      </c>
      <c r="AY17" s="189">
        <v>1388105</v>
      </c>
      <c r="AZ17" s="133">
        <v>131</v>
      </c>
      <c r="BA17" s="133">
        <v>669558</v>
      </c>
      <c r="BB17" s="133">
        <v>0</v>
      </c>
      <c r="BC17" s="133">
        <v>81000</v>
      </c>
      <c r="BD17" s="133">
        <v>1971245</v>
      </c>
      <c r="BE17" s="127">
        <v>0</v>
      </c>
      <c r="BF17" s="133">
        <v>23859236</v>
      </c>
      <c r="BG17" s="25"/>
      <c r="BH17" s="25"/>
      <c r="BI17" s="62"/>
      <c r="BJ17" s="62"/>
      <c r="BK17" s="62"/>
    </row>
    <row r="18" spans="1:63" ht="32.25" customHeight="1" thickBot="1" thickTop="1">
      <c r="A18" s="24" t="s">
        <v>113</v>
      </c>
      <c r="B18" s="137">
        <f>SUM(B5:B17)</f>
        <v>91232328</v>
      </c>
      <c r="C18" s="137">
        <f>SUM(C5:C17)</f>
        <v>2571327</v>
      </c>
      <c r="D18" s="137">
        <f aca="true" t="shared" si="0" ref="D18:P18">SUM(D5:D17)</f>
        <v>2190323</v>
      </c>
      <c r="E18" s="137">
        <f t="shared" si="0"/>
        <v>781454</v>
      </c>
      <c r="F18" s="137">
        <f t="shared" si="0"/>
        <v>63645298</v>
      </c>
      <c r="G18" s="137">
        <f t="shared" si="0"/>
        <v>41458272</v>
      </c>
      <c r="H18" s="137">
        <f t="shared" si="0"/>
        <v>22182743</v>
      </c>
      <c r="I18" s="137">
        <f t="shared" si="0"/>
        <v>4283</v>
      </c>
      <c r="J18" s="137">
        <f t="shared" si="0"/>
        <v>13773488</v>
      </c>
      <c r="K18" s="137">
        <f t="shared" si="0"/>
        <v>7808463</v>
      </c>
      <c r="L18" s="137">
        <f t="shared" si="0"/>
        <v>2289</v>
      </c>
      <c r="M18" s="137">
        <f t="shared" si="0"/>
        <v>133344</v>
      </c>
      <c r="N18" s="137">
        <f t="shared" si="0"/>
        <v>32248</v>
      </c>
      <c r="O18" s="137">
        <f t="shared" si="0"/>
        <v>294094</v>
      </c>
      <c r="P18" s="137">
        <f t="shared" si="0"/>
        <v>167572626</v>
      </c>
      <c r="Q18" s="137">
        <f>SUM(Q5:Q17)</f>
        <v>9595322</v>
      </c>
      <c r="R18" s="137">
        <f aca="true" t="shared" si="1" ref="R18:X18">SUM(R5:R17)</f>
        <v>811521</v>
      </c>
      <c r="S18" s="137">
        <f t="shared" si="1"/>
        <v>35177</v>
      </c>
      <c r="T18" s="137">
        <f t="shared" si="1"/>
        <v>16954859</v>
      </c>
      <c r="U18" s="137">
        <f t="shared" si="1"/>
        <v>3085134</v>
      </c>
      <c r="V18" s="137">
        <f t="shared" si="1"/>
        <v>1881264</v>
      </c>
      <c r="W18" s="137">
        <f t="shared" si="1"/>
        <v>125871489</v>
      </c>
      <c r="X18" s="137">
        <f t="shared" si="1"/>
        <v>9337860</v>
      </c>
      <c r="Y18" s="137">
        <f>SUM(Y5:Y17)</f>
        <v>12017428</v>
      </c>
      <c r="Z18" s="137">
        <f>SUM(Z5:Z17)</f>
        <v>121957630</v>
      </c>
      <c r="AA18" s="137">
        <f aca="true" t="shared" si="2" ref="AA18:AQ18">SUM(AA5:AA17)</f>
        <v>69192375</v>
      </c>
      <c r="AB18" s="137">
        <f t="shared" si="2"/>
        <v>1869389</v>
      </c>
      <c r="AC18" s="137">
        <f t="shared" si="2"/>
        <v>1029410</v>
      </c>
      <c r="AD18" s="137">
        <f t="shared" si="2"/>
        <v>426779</v>
      </c>
      <c r="AE18" s="137">
        <f t="shared" si="2"/>
        <v>19478528</v>
      </c>
      <c r="AF18" s="137">
        <f t="shared" si="2"/>
        <v>46388269</v>
      </c>
      <c r="AG18" s="137">
        <f t="shared" si="2"/>
        <v>117230377</v>
      </c>
      <c r="AH18" s="137">
        <f t="shared" si="2"/>
        <v>67523733</v>
      </c>
      <c r="AI18" s="137">
        <f t="shared" si="2"/>
        <v>47384231</v>
      </c>
      <c r="AJ18" s="137">
        <f t="shared" si="2"/>
        <v>0</v>
      </c>
      <c r="AK18" s="137">
        <f t="shared" si="2"/>
        <v>2309410</v>
      </c>
      <c r="AL18" s="137">
        <f t="shared" si="2"/>
        <v>0</v>
      </c>
      <c r="AM18" s="137">
        <f t="shared" si="2"/>
        <v>13003</v>
      </c>
      <c r="AN18" s="137">
        <f t="shared" si="2"/>
        <v>31962272</v>
      </c>
      <c r="AO18" s="137">
        <f t="shared" si="2"/>
        <v>30751437</v>
      </c>
      <c r="AP18" s="137">
        <f t="shared" si="2"/>
        <v>1131577</v>
      </c>
      <c r="AQ18" s="137">
        <f t="shared" si="2"/>
        <v>79258</v>
      </c>
      <c r="AR18" s="130">
        <f aca="true" t="shared" si="3" ref="AR18:BF18">SUM(AR5:AR17)</f>
        <v>2892</v>
      </c>
      <c r="AS18" s="130">
        <f t="shared" si="3"/>
        <v>0</v>
      </c>
      <c r="AT18" s="130">
        <f t="shared" si="3"/>
        <v>29185</v>
      </c>
      <c r="AU18" s="130">
        <f t="shared" si="3"/>
        <v>0</v>
      </c>
      <c r="AV18" s="130">
        <f t="shared" si="3"/>
        <v>0</v>
      </c>
      <c r="AW18" s="130">
        <f t="shared" si="3"/>
        <v>0</v>
      </c>
      <c r="AX18" s="137">
        <f t="shared" si="3"/>
        <v>59362406</v>
      </c>
      <c r="AY18" s="192">
        <f t="shared" si="3"/>
        <v>59361078</v>
      </c>
      <c r="AZ18" s="137">
        <f t="shared" si="3"/>
        <v>1328</v>
      </c>
      <c r="BA18" s="137">
        <f t="shared" si="3"/>
        <v>31301749</v>
      </c>
      <c r="BB18" s="137">
        <f t="shared" si="3"/>
        <v>4641170</v>
      </c>
      <c r="BC18" s="137">
        <f t="shared" si="3"/>
        <v>11804769</v>
      </c>
      <c r="BD18" s="137">
        <f t="shared" si="3"/>
        <v>63565691</v>
      </c>
      <c r="BE18" s="130">
        <f t="shared" si="3"/>
        <v>0</v>
      </c>
      <c r="BF18" s="137">
        <f t="shared" si="3"/>
        <v>781840821</v>
      </c>
      <c r="BG18" s="25"/>
      <c r="BH18" s="25"/>
      <c r="BI18" s="62"/>
      <c r="BJ18" s="62"/>
      <c r="BK18" s="62"/>
    </row>
    <row r="19" spans="1:63" ht="32.25" customHeight="1" thickTop="1">
      <c r="A19" s="2" t="s">
        <v>58</v>
      </c>
      <c r="B19" s="133">
        <v>1017715</v>
      </c>
      <c r="C19" s="133">
        <v>40546</v>
      </c>
      <c r="D19" s="133">
        <v>36934</v>
      </c>
      <c r="E19" s="133">
        <v>36598</v>
      </c>
      <c r="F19" s="133">
        <v>640665</v>
      </c>
      <c r="G19" s="133">
        <v>417056</v>
      </c>
      <c r="H19" s="133">
        <v>223609</v>
      </c>
      <c r="I19" s="133">
        <v>0</v>
      </c>
      <c r="J19" s="133">
        <v>149003</v>
      </c>
      <c r="K19" s="133">
        <v>111424</v>
      </c>
      <c r="L19" s="133">
        <v>0</v>
      </c>
      <c r="M19" s="133">
        <v>945</v>
      </c>
      <c r="N19" s="133">
        <v>0</v>
      </c>
      <c r="O19" s="133">
        <v>1600</v>
      </c>
      <c r="P19" s="133">
        <v>961147</v>
      </c>
      <c r="Q19" s="133">
        <v>169662</v>
      </c>
      <c r="R19" s="133">
        <v>11337</v>
      </c>
      <c r="S19" s="133">
        <v>1512</v>
      </c>
      <c r="T19" s="133">
        <v>226093</v>
      </c>
      <c r="U19" s="133">
        <v>24532</v>
      </c>
      <c r="V19" s="133">
        <v>15984</v>
      </c>
      <c r="W19" s="133">
        <v>417005</v>
      </c>
      <c r="X19" s="133">
        <v>95022</v>
      </c>
      <c r="Y19" s="133">
        <v>111217</v>
      </c>
      <c r="Z19" s="133">
        <v>596996</v>
      </c>
      <c r="AA19" s="133">
        <v>534508</v>
      </c>
      <c r="AB19" s="133">
        <v>11009</v>
      </c>
      <c r="AC19" s="133">
        <v>1431</v>
      </c>
      <c r="AD19" s="133">
        <v>0</v>
      </c>
      <c r="AE19" s="133">
        <v>281481</v>
      </c>
      <c r="AF19" s="133">
        <v>240587</v>
      </c>
      <c r="AG19" s="133">
        <v>649723</v>
      </c>
      <c r="AH19" s="133">
        <v>260852</v>
      </c>
      <c r="AI19" s="133">
        <v>363413</v>
      </c>
      <c r="AJ19" s="133">
        <v>0</v>
      </c>
      <c r="AK19" s="133">
        <v>25458</v>
      </c>
      <c r="AL19" s="133">
        <v>0</v>
      </c>
      <c r="AM19" s="133">
        <v>0</v>
      </c>
      <c r="AN19" s="133">
        <v>195666</v>
      </c>
      <c r="AO19" s="133">
        <v>167229</v>
      </c>
      <c r="AP19" s="133">
        <v>28437</v>
      </c>
      <c r="AQ19" s="133">
        <v>0</v>
      </c>
      <c r="AR19" s="127">
        <v>0</v>
      </c>
      <c r="AS19" s="133">
        <v>0</v>
      </c>
      <c r="AT19" s="133">
        <v>0</v>
      </c>
      <c r="AU19" s="134">
        <v>0</v>
      </c>
      <c r="AV19" s="134">
        <v>0</v>
      </c>
      <c r="AW19" s="134">
        <v>0</v>
      </c>
      <c r="AX19" s="133">
        <v>434822</v>
      </c>
      <c r="AY19" s="189">
        <v>434822</v>
      </c>
      <c r="AZ19" s="133">
        <v>0</v>
      </c>
      <c r="BA19" s="133">
        <v>100937</v>
      </c>
      <c r="BB19" s="133">
        <v>64457</v>
      </c>
      <c r="BC19" s="133">
        <v>30000</v>
      </c>
      <c r="BD19" s="133">
        <v>699182</v>
      </c>
      <c r="BE19" s="127">
        <v>0</v>
      </c>
      <c r="BF19" s="133">
        <v>5396370</v>
      </c>
      <c r="BG19" s="25"/>
      <c r="BH19" s="25"/>
      <c r="BI19" s="62"/>
      <c r="BJ19" s="62"/>
      <c r="BK19" s="62"/>
    </row>
    <row r="20" spans="1:63" ht="32.25" customHeight="1">
      <c r="A20" s="2" t="s">
        <v>59</v>
      </c>
      <c r="B20" s="133">
        <v>1089182</v>
      </c>
      <c r="C20" s="133">
        <v>40698</v>
      </c>
      <c r="D20" s="133">
        <v>174623</v>
      </c>
      <c r="E20" s="133">
        <v>33242</v>
      </c>
      <c r="F20" s="133">
        <v>603279</v>
      </c>
      <c r="G20" s="133">
        <v>372060</v>
      </c>
      <c r="H20" s="133">
        <v>231219</v>
      </c>
      <c r="I20" s="133">
        <v>0</v>
      </c>
      <c r="J20" s="133">
        <v>142414</v>
      </c>
      <c r="K20" s="133">
        <v>92730</v>
      </c>
      <c r="L20" s="133">
        <v>0</v>
      </c>
      <c r="M20" s="133">
        <v>787</v>
      </c>
      <c r="N20" s="133">
        <v>0</v>
      </c>
      <c r="O20" s="133">
        <v>1409</v>
      </c>
      <c r="P20" s="133">
        <v>1329548</v>
      </c>
      <c r="Q20" s="133">
        <v>32009</v>
      </c>
      <c r="R20" s="133">
        <v>14295</v>
      </c>
      <c r="S20" s="133">
        <v>849</v>
      </c>
      <c r="T20" s="133">
        <v>184809</v>
      </c>
      <c r="U20" s="133">
        <v>36651</v>
      </c>
      <c r="V20" s="133">
        <v>88540</v>
      </c>
      <c r="W20" s="133">
        <v>870177</v>
      </c>
      <c r="X20" s="133">
        <v>102218</v>
      </c>
      <c r="Y20" s="133">
        <v>55865</v>
      </c>
      <c r="Z20" s="133">
        <v>383352</v>
      </c>
      <c r="AA20" s="133">
        <v>1010788</v>
      </c>
      <c r="AB20" s="133">
        <v>12549</v>
      </c>
      <c r="AC20" s="133">
        <v>444</v>
      </c>
      <c r="AD20" s="133">
        <v>0</v>
      </c>
      <c r="AE20" s="133">
        <v>217271</v>
      </c>
      <c r="AF20" s="133">
        <v>780524</v>
      </c>
      <c r="AG20" s="133">
        <v>820423</v>
      </c>
      <c r="AH20" s="133">
        <v>633313</v>
      </c>
      <c r="AI20" s="133">
        <v>123823</v>
      </c>
      <c r="AJ20" s="133">
        <v>0</v>
      </c>
      <c r="AK20" s="133">
        <v>63287</v>
      </c>
      <c r="AL20" s="133">
        <v>0</v>
      </c>
      <c r="AM20" s="133">
        <v>0</v>
      </c>
      <c r="AN20" s="133">
        <v>728212</v>
      </c>
      <c r="AO20" s="133">
        <v>724346</v>
      </c>
      <c r="AP20" s="133">
        <v>3866</v>
      </c>
      <c r="AQ20" s="133">
        <v>0</v>
      </c>
      <c r="AR20" s="127">
        <v>0</v>
      </c>
      <c r="AS20" s="133">
        <v>0</v>
      </c>
      <c r="AT20" s="133">
        <v>0</v>
      </c>
      <c r="AU20" s="134">
        <v>0</v>
      </c>
      <c r="AV20" s="134">
        <v>0</v>
      </c>
      <c r="AW20" s="134">
        <v>0</v>
      </c>
      <c r="AX20" s="133">
        <v>568972</v>
      </c>
      <c r="AY20" s="189">
        <v>568972</v>
      </c>
      <c r="AZ20" s="133">
        <v>0</v>
      </c>
      <c r="BA20" s="133">
        <v>51147</v>
      </c>
      <c r="BB20" s="133">
        <v>161534</v>
      </c>
      <c r="BC20" s="133">
        <v>13470</v>
      </c>
      <c r="BD20" s="133">
        <v>518911</v>
      </c>
      <c r="BE20" s="127">
        <v>0</v>
      </c>
      <c r="BF20" s="133">
        <v>6731404</v>
      </c>
      <c r="BG20" s="25"/>
      <c r="BH20" s="25"/>
      <c r="BI20" s="62"/>
      <c r="BJ20" s="62"/>
      <c r="BK20" s="62"/>
    </row>
    <row r="21" spans="1:63" ht="32.25" customHeight="1">
      <c r="A21" s="2" t="s">
        <v>60</v>
      </c>
      <c r="B21" s="133">
        <v>1053086</v>
      </c>
      <c r="C21" s="133">
        <v>45395</v>
      </c>
      <c r="D21" s="133">
        <v>64986</v>
      </c>
      <c r="E21" s="133">
        <v>41848</v>
      </c>
      <c r="F21" s="133">
        <v>606883</v>
      </c>
      <c r="G21" s="133">
        <v>390111</v>
      </c>
      <c r="H21" s="133">
        <v>216772</v>
      </c>
      <c r="I21" s="133">
        <v>0</v>
      </c>
      <c r="J21" s="133">
        <v>138459</v>
      </c>
      <c r="K21" s="133">
        <v>152626</v>
      </c>
      <c r="L21" s="133">
        <v>0</v>
      </c>
      <c r="M21" s="133">
        <v>852</v>
      </c>
      <c r="N21" s="133">
        <v>391</v>
      </c>
      <c r="O21" s="133">
        <v>1646</v>
      </c>
      <c r="P21" s="133">
        <v>2636408</v>
      </c>
      <c r="Q21" s="133">
        <v>87845</v>
      </c>
      <c r="R21" s="133">
        <v>26546</v>
      </c>
      <c r="S21" s="133">
        <v>1465</v>
      </c>
      <c r="T21" s="133">
        <v>198102</v>
      </c>
      <c r="U21" s="133">
        <v>40800</v>
      </c>
      <c r="V21" s="133">
        <v>26349</v>
      </c>
      <c r="W21" s="133">
        <v>1983989</v>
      </c>
      <c r="X21" s="133">
        <v>271312</v>
      </c>
      <c r="Y21" s="133">
        <v>39790</v>
      </c>
      <c r="Z21" s="133">
        <v>572958</v>
      </c>
      <c r="AA21" s="133">
        <v>862528</v>
      </c>
      <c r="AB21" s="133">
        <v>18905</v>
      </c>
      <c r="AC21" s="133">
        <v>2413</v>
      </c>
      <c r="AD21" s="133">
        <v>0</v>
      </c>
      <c r="AE21" s="133">
        <v>343319</v>
      </c>
      <c r="AF21" s="133">
        <v>497891</v>
      </c>
      <c r="AG21" s="133">
        <v>3818619</v>
      </c>
      <c r="AH21" s="133">
        <v>3019449</v>
      </c>
      <c r="AI21" s="133">
        <v>771170</v>
      </c>
      <c r="AJ21" s="133">
        <v>0</v>
      </c>
      <c r="AK21" s="133">
        <v>28000</v>
      </c>
      <c r="AL21" s="133">
        <v>0</v>
      </c>
      <c r="AM21" s="133">
        <v>0</v>
      </c>
      <c r="AN21" s="133">
        <v>197516</v>
      </c>
      <c r="AO21" s="133">
        <v>114732</v>
      </c>
      <c r="AP21" s="133">
        <v>82784</v>
      </c>
      <c r="AQ21" s="133">
        <v>0</v>
      </c>
      <c r="AR21" s="127">
        <v>0</v>
      </c>
      <c r="AS21" s="133">
        <v>0</v>
      </c>
      <c r="AT21" s="133">
        <v>0</v>
      </c>
      <c r="AU21" s="134">
        <v>0</v>
      </c>
      <c r="AV21" s="134">
        <v>0</v>
      </c>
      <c r="AW21" s="134">
        <v>0</v>
      </c>
      <c r="AX21" s="133">
        <v>489598</v>
      </c>
      <c r="AY21" s="189">
        <v>489598</v>
      </c>
      <c r="AZ21" s="133">
        <v>0</v>
      </c>
      <c r="BA21" s="133">
        <v>797555</v>
      </c>
      <c r="BB21" s="133">
        <v>0</v>
      </c>
      <c r="BC21" s="133">
        <v>70000</v>
      </c>
      <c r="BD21" s="133">
        <v>708195</v>
      </c>
      <c r="BE21" s="127">
        <v>0</v>
      </c>
      <c r="BF21" s="133">
        <v>11246253</v>
      </c>
      <c r="BG21" s="25"/>
      <c r="BH21" s="25"/>
      <c r="BI21" s="62"/>
      <c r="BJ21" s="62"/>
      <c r="BK21" s="62"/>
    </row>
    <row r="22" spans="1:63" ht="32.25" customHeight="1">
      <c r="A22" s="2" t="s">
        <v>61</v>
      </c>
      <c r="B22" s="133">
        <v>895240</v>
      </c>
      <c r="C22" s="133">
        <v>39784</v>
      </c>
      <c r="D22" s="133">
        <v>30478</v>
      </c>
      <c r="E22" s="133">
        <v>34833</v>
      </c>
      <c r="F22" s="133">
        <v>564252</v>
      </c>
      <c r="G22" s="133">
        <v>368100</v>
      </c>
      <c r="H22" s="133">
        <v>196152</v>
      </c>
      <c r="I22" s="133">
        <v>0</v>
      </c>
      <c r="J22" s="133">
        <v>132274</v>
      </c>
      <c r="K22" s="133">
        <v>91279</v>
      </c>
      <c r="L22" s="133">
        <v>0</v>
      </c>
      <c r="M22" s="133">
        <v>696</v>
      </c>
      <c r="N22" s="133">
        <v>0</v>
      </c>
      <c r="O22" s="133">
        <v>1644</v>
      </c>
      <c r="P22" s="133">
        <v>1817421</v>
      </c>
      <c r="Q22" s="133">
        <v>40779</v>
      </c>
      <c r="R22" s="133">
        <v>15101</v>
      </c>
      <c r="S22" s="133">
        <v>1642</v>
      </c>
      <c r="T22" s="133">
        <v>145054</v>
      </c>
      <c r="U22" s="133">
        <v>27936</v>
      </c>
      <c r="V22" s="133">
        <v>17432</v>
      </c>
      <c r="W22" s="133">
        <v>1410129</v>
      </c>
      <c r="X22" s="133">
        <v>159348</v>
      </c>
      <c r="Y22" s="133">
        <v>49182</v>
      </c>
      <c r="Z22" s="133">
        <v>409648</v>
      </c>
      <c r="AA22" s="133">
        <v>586911</v>
      </c>
      <c r="AB22" s="133">
        <v>8519</v>
      </c>
      <c r="AC22" s="133">
        <v>5947</v>
      </c>
      <c r="AD22" s="133">
        <v>621</v>
      </c>
      <c r="AE22" s="133">
        <v>264867</v>
      </c>
      <c r="AF22" s="133">
        <v>306957</v>
      </c>
      <c r="AG22" s="133">
        <v>1061796</v>
      </c>
      <c r="AH22" s="133">
        <v>315031</v>
      </c>
      <c r="AI22" s="133">
        <v>741771</v>
      </c>
      <c r="AJ22" s="133">
        <v>0</v>
      </c>
      <c r="AK22" s="133">
        <v>4994</v>
      </c>
      <c r="AL22" s="133">
        <v>0</v>
      </c>
      <c r="AM22" s="133">
        <v>0</v>
      </c>
      <c r="AN22" s="133">
        <v>11030</v>
      </c>
      <c r="AO22" s="133">
        <v>1738</v>
      </c>
      <c r="AP22" s="133">
        <v>9292</v>
      </c>
      <c r="AQ22" s="133">
        <v>0</v>
      </c>
      <c r="AR22" s="127">
        <v>2449</v>
      </c>
      <c r="AS22" s="133">
        <v>0</v>
      </c>
      <c r="AT22" s="133">
        <v>0</v>
      </c>
      <c r="AU22" s="134">
        <v>0</v>
      </c>
      <c r="AV22" s="134">
        <v>0</v>
      </c>
      <c r="AW22" s="134">
        <v>0</v>
      </c>
      <c r="AX22" s="133">
        <v>393921</v>
      </c>
      <c r="AY22" s="189">
        <v>393884</v>
      </c>
      <c r="AZ22" s="133">
        <v>37</v>
      </c>
      <c r="BA22" s="133">
        <v>551938</v>
      </c>
      <c r="BB22" s="133">
        <v>4500</v>
      </c>
      <c r="BC22" s="133">
        <v>19405</v>
      </c>
      <c r="BD22" s="133">
        <v>378148</v>
      </c>
      <c r="BE22" s="127">
        <v>0</v>
      </c>
      <c r="BF22" s="133">
        <v>6179140</v>
      </c>
      <c r="BG22" s="25"/>
      <c r="BH22" s="25"/>
      <c r="BI22" s="62"/>
      <c r="BJ22" s="62"/>
      <c r="BK22" s="62"/>
    </row>
    <row r="23" spans="1:63" s="193" customFormat="1" ht="32.25" customHeight="1">
      <c r="A23" s="2" t="s">
        <v>62</v>
      </c>
      <c r="B23" s="133">
        <v>847679</v>
      </c>
      <c r="C23" s="133">
        <v>44220</v>
      </c>
      <c r="D23" s="133">
        <v>30512</v>
      </c>
      <c r="E23" s="133">
        <v>31188</v>
      </c>
      <c r="F23" s="133">
        <v>531311</v>
      </c>
      <c r="G23" s="133">
        <v>357008</v>
      </c>
      <c r="H23" s="133">
        <v>174303</v>
      </c>
      <c r="I23" s="133">
        <v>0</v>
      </c>
      <c r="J23" s="133">
        <v>126488</v>
      </c>
      <c r="K23" s="133">
        <v>82300</v>
      </c>
      <c r="L23" s="133">
        <v>0</v>
      </c>
      <c r="M23" s="133">
        <v>643</v>
      </c>
      <c r="N23" s="133">
        <v>0</v>
      </c>
      <c r="O23" s="133">
        <v>1017</v>
      </c>
      <c r="P23" s="133">
        <v>961775</v>
      </c>
      <c r="Q23" s="133">
        <v>116715</v>
      </c>
      <c r="R23" s="133">
        <v>11957</v>
      </c>
      <c r="S23" s="133">
        <v>1539</v>
      </c>
      <c r="T23" s="133">
        <v>145080</v>
      </c>
      <c r="U23" s="133">
        <v>24625</v>
      </c>
      <c r="V23" s="133">
        <v>37562</v>
      </c>
      <c r="W23" s="133">
        <v>542106</v>
      </c>
      <c r="X23" s="133">
        <v>82191</v>
      </c>
      <c r="Y23" s="133">
        <v>13298</v>
      </c>
      <c r="Z23" s="133">
        <v>826996</v>
      </c>
      <c r="AA23" s="133">
        <v>962368</v>
      </c>
      <c r="AB23" s="133">
        <v>86539</v>
      </c>
      <c r="AC23" s="133">
        <v>1924</v>
      </c>
      <c r="AD23" s="133">
        <v>3120</v>
      </c>
      <c r="AE23" s="133">
        <v>406240</v>
      </c>
      <c r="AF23" s="133">
        <v>464545</v>
      </c>
      <c r="AG23" s="133">
        <v>992054</v>
      </c>
      <c r="AH23" s="133">
        <v>611422</v>
      </c>
      <c r="AI23" s="133">
        <v>340578</v>
      </c>
      <c r="AJ23" s="133">
        <v>0</v>
      </c>
      <c r="AK23" s="133">
        <v>40054</v>
      </c>
      <c r="AL23" s="133">
        <v>0</v>
      </c>
      <c r="AM23" s="133">
        <v>0</v>
      </c>
      <c r="AN23" s="133">
        <v>74402</v>
      </c>
      <c r="AO23" s="133">
        <v>74402</v>
      </c>
      <c r="AP23" s="133">
        <v>0</v>
      </c>
      <c r="AQ23" s="133">
        <v>0</v>
      </c>
      <c r="AR23" s="127">
        <v>0</v>
      </c>
      <c r="AS23" s="133">
        <v>0</v>
      </c>
      <c r="AT23" s="133">
        <v>0</v>
      </c>
      <c r="AU23" s="134">
        <v>0</v>
      </c>
      <c r="AV23" s="134">
        <v>0</v>
      </c>
      <c r="AW23" s="134">
        <v>0</v>
      </c>
      <c r="AX23" s="133">
        <v>449898</v>
      </c>
      <c r="AY23" s="189">
        <v>449898</v>
      </c>
      <c r="AZ23" s="133">
        <v>0</v>
      </c>
      <c r="BA23" s="133">
        <v>150613</v>
      </c>
      <c r="BB23" s="133">
        <v>4870</v>
      </c>
      <c r="BC23" s="133">
        <v>41040</v>
      </c>
      <c r="BD23" s="133">
        <v>538259</v>
      </c>
      <c r="BE23" s="127">
        <v>0</v>
      </c>
      <c r="BF23" s="133">
        <v>5863252</v>
      </c>
      <c r="BG23" s="25"/>
      <c r="BH23" s="70"/>
      <c r="BI23" s="77"/>
      <c r="BJ23" s="77"/>
      <c r="BK23" s="77"/>
    </row>
    <row r="24" spans="1:63" ht="32.25" customHeight="1">
      <c r="A24" s="30" t="s">
        <v>63</v>
      </c>
      <c r="B24" s="138">
        <v>740475</v>
      </c>
      <c r="C24" s="138">
        <v>38390</v>
      </c>
      <c r="D24" s="138">
        <v>26373</v>
      </c>
      <c r="E24" s="138">
        <v>26562</v>
      </c>
      <c r="F24" s="138">
        <v>446507</v>
      </c>
      <c r="G24" s="138">
        <v>293729</v>
      </c>
      <c r="H24" s="138">
        <v>152778</v>
      </c>
      <c r="I24" s="138">
        <v>0</v>
      </c>
      <c r="J24" s="138">
        <v>109578</v>
      </c>
      <c r="K24" s="138">
        <v>79678</v>
      </c>
      <c r="L24" s="138">
        <v>8</v>
      </c>
      <c r="M24" s="138">
        <v>138</v>
      </c>
      <c r="N24" s="138">
        <v>0</v>
      </c>
      <c r="O24" s="138">
        <v>13241</v>
      </c>
      <c r="P24" s="138">
        <v>798808</v>
      </c>
      <c r="Q24" s="138">
        <v>84164</v>
      </c>
      <c r="R24" s="138">
        <v>12354</v>
      </c>
      <c r="S24" s="138">
        <v>1819</v>
      </c>
      <c r="T24" s="138">
        <v>126887</v>
      </c>
      <c r="U24" s="138">
        <v>28888</v>
      </c>
      <c r="V24" s="138">
        <v>32120</v>
      </c>
      <c r="W24" s="138">
        <v>362100</v>
      </c>
      <c r="X24" s="138">
        <v>150476</v>
      </c>
      <c r="Y24" s="138">
        <v>87727</v>
      </c>
      <c r="Z24" s="138">
        <v>230008</v>
      </c>
      <c r="AA24" s="138">
        <v>600199</v>
      </c>
      <c r="AB24" s="138">
        <v>7557</v>
      </c>
      <c r="AC24" s="138">
        <v>2107</v>
      </c>
      <c r="AD24" s="138">
        <v>1234</v>
      </c>
      <c r="AE24" s="138">
        <v>229455</v>
      </c>
      <c r="AF24" s="138">
        <v>359846</v>
      </c>
      <c r="AG24" s="138">
        <v>1341380</v>
      </c>
      <c r="AH24" s="138">
        <v>834364</v>
      </c>
      <c r="AI24" s="138">
        <v>505016</v>
      </c>
      <c r="AJ24" s="138">
        <v>0</v>
      </c>
      <c r="AK24" s="138">
        <v>2000</v>
      </c>
      <c r="AL24" s="138">
        <v>0</v>
      </c>
      <c r="AM24" s="138">
        <v>0</v>
      </c>
      <c r="AN24" s="138">
        <v>477</v>
      </c>
      <c r="AO24" s="138">
        <v>0</v>
      </c>
      <c r="AP24" s="138">
        <v>477</v>
      </c>
      <c r="AQ24" s="138">
        <v>0</v>
      </c>
      <c r="AR24" s="128">
        <v>0</v>
      </c>
      <c r="AS24" s="138">
        <v>0</v>
      </c>
      <c r="AT24" s="138">
        <v>0</v>
      </c>
      <c r="AU24" s="139">
        <v>0</v>
      </c>
      <c r="AV24" s="139">
        <v>0</v>
      </c>
      <c r="AW24" s="139">
        <v>0</v>
      </c>
      <c r="AX24" s="138">
        <v>388364</v>
      </c>
      <c r="AY24" s="190">
        <v>388364</v>
      </c>
      <c r="AZ24" s="138">
        <v>0</v>
      </c>
      <c r="BA24" s="138">
        <v>301024</v>
      </c>
      <c r="BB24" s="138">
        <v>3012</v>
      </c>
      <c r="BC24" s="138">
        <v>1200</v>
      </c>
      <c r="BD24" s="138">
        <v>395764</v>
      </c>
      <c r="BE24" s="128">
        <v>0</v>
      </c>
      <c r="BF24" s="138">
        <v>4888438</v>
      </c>
      <c r="BG24" s="25"/>
      <c r="BH24" s="25"/>
      <c r="BI24" s="62"/>
      <c r="BJ24" s="62"/>
      <c r="BK24" s="62"/>
    </row>
    <row r="25" spans="1:63" ht="32.25" customHeight="1">
      <c r="A25" s="2" t="s">
        <v>64</v>
      </c>
      <c r="B25" s="133">
        <v>806985</v>
      </c>
      <c r="C25" s="133">
        <v>42070</v>
      </c>
      <c r="D25" s="133">
        <v>34483</v>
      </c>
      <c r="E25" s="133">
        <v>27809</v>
      </c>
      <c r="F25" s="133">
        <v>485166</v>
      </c>
      <c r="G25" s="133">
        <v>317002</v>
      </c>
      <c r="H25" s="133">
        <v>164743</v>
      </c>
      <c r="I25" s="133">
        <v>3421</v>
      </c>
      <c r="J25" s="133">
        <v>113695</v>
      </c>
      <c r="K25" s="133">
        <v>101487</v>
      </c>
      <c r="L25" s="133">
        <v>0</v>
      </c>
      <c r="M25" s="133">
        <v>645</v>
      </c>
      <c r="N25" s="133">
        <v>0</v>
      </c>
      <c r="O25" s="133">
        <v>1630</v>
      </c>
      <c r="P25" s="133">
        <v>591804</v>
      </c>
      <c r="Q25" s="133">
        <v>62181</v>
      </c>
      <c r="R25" s="133">
        <v>14064</v>
      </c>
      <c r="S25" s="133">
        <v>760</v>
      </c>
      <c r="T25" s="133">
        <v>122775</v>
      </c>
      <c r="U25" s="133">
        <v>53403</v>
      </c>
      <c r="V25" s="133">
        <v>20251</v>
      </c>
      <c r="W25" s="133">
        <v>212637</v>
      </c>
      <c r="X25" s="133">
        <v>105733</v>
      </c>
      <c r="Y25" s="133">
        <v>155347</v>
      </c>
      <c r="Z25" s="133">
        <v>331701</v>
      </c>
      <c r="AA25" s="133">
        <v>722111</v>
      </c>
      <c r="AB25" s="133">
        <v>6645</v>
      </c>
      <c r="AC25" s="133">
        <v>2629</v>
      </c>
      <c r="AD25" s="133">
        <v>5200</v>
      </c>
      <c r="AE25" s="133">
        <v>399807</v>
      </c>
      <c r="AF25" s="133">
        <v>307830</v>
      </c>
      <c r="AG25" s="133">
        <v>1013805</v>
      </c>
      <c r="AH25" s="133">
        <v>417908</v>
      </c>
      <c r="AI25" s="133">
        <v>516836</v>
      </c>
      <c r="AJ25" s="133">
        <v>61916</v>
      </c>
      <c r="AK25" s="133">
        <v>17145</v>
      </c>
      <c r="AL25" s="133">
        <v>0</v>
      </c>
      <c r="AM25" s="133">
        <v>0</v>
      </c>
      <c r="AN25" s="133">
        <v>3352</v>
      </c>
      <c r="AO25" s="133">
        <v>0</v>
      </c>
      <c r="AP25" s="133">
        <v>3352</v>
      </c>
      <c r="AQ25" s="133">
        <v>0</v>
      </c>
      <c r="AR25" s="127">
        <v>0</v>
      </c>
      <c r="AS25" s="133">
        <v>0</v>
      </c>
      <c r="AT25" s="133">
        <v>0</v>
      </c>
      <c r="AU25" s="134">
        <v>0</v>
      </c>
      <c r="AV25" s="134">
        <v>0</v>
      </c>
      <c r="AW25" s="134">
        <v>0</v>
      </c>
      <c r="AX25" s="133">
        <v>405419</v>
      </c>
      <c r="AY25" s="189">
        <v>405415</v>
      </c>
      <c r="AZ25" s="133">
        <v>4</v>
      </c>
      <c r="BA25" s="133">
        <v>43031</v>
      </c>
      <c r="BB25" s="133">
        <v>0</v>
      </c>
      <c r="BC25" s="133">
        <v>34000</v>
      </c>
      <c r="BD25" s="133">
        <v>445739</v>
      </c>
      <c r="BE25" s="127">
        <v>0</v>
      </c>
      <c r="BF25" s="133">
        <v>4553294</v>
      </c>
      <c r="BG25" s="25"/>
      <c r="BH25" s="25"/>
      <c r="BI25" s="62"/>
      <c r="BJ25" s="62"/>
      <c r="BK25" s="62"/>
    </row>
    <row r="26" spans="1:63" ht="32.25" customHeight="1">
      <c r="A26" s="2" t="s">
        <v>65</v>
      </c>
      <c r="B26" s="133">
        <v>364910</v>
      </c>
      <c r="C26" s="133">
        <v>27667</v>
      </c>
      <c r="D26" s="133">
        <v>15366</v>
      </c>
      <c r="E26" s="133">
        <v>29333</v>
      </c>
      <c r="F26" s="133">
        <v>197791</v>
      </c>
      <c r="G26" s="133">
        <v>118159</v>
      </c>
      <c r="H26" s="133">
        <v>55720</v>
      </c>
      <c r="I26" s="133">
        <v>23912</v>
      </c>
      <c r="J26" s="133">
        <v>49921</v>
      </c>
      <c r="K26" s="133">
        <v>41235</v>
      </c>
      <c r="L26" s="133">
        <v>0</v>
      </c>
      <c r="M26" s="133">
        <v>298</v>
      </c>
      <c r="N26" s="133">
        <v>0</v>
      </c>
      <c r="O26" s="133">
        <v>3299</v>
      </c>
      <c r="P26" s="133">
        <v>309352</v>
      </c>
      <c r="Q26" s="133">
        <v>32898</v>
      </c>
      <c r="R26" s="133">
        <v>11586</v>
      </c>
      <c r="S26" s="133">
        <v>1271</v>
      </c>
      <c r="T26" s="133">
        <v>100872</v>
      </c>
      <c r="U26" s="133">
        <v>30283</v>
      </c>
      <c r="V26" s="133">
        <v>7465</v>
      </c>
      <c r="W26" s="133">
        <v>85450</v>
      </c>
      <c r="X26" s="133">
        <v>39527</v>
      </c>
      <c r="Y26" s="133">
        <v>10129</v>
      </c>
      <c r="Z26" s="133">
        <v>10987</v>
      </c>
      <c r="AA26" s="133">
        <v>178712</v>
      </c>
      <c r="AB26" s="133">
        <v>1211</v>
      </c>
      <c r="AC26" s="133">
        <v>827</v>
      </c>
      <c r="AD26" s="133">
        <v>0</v>
      </c>
      <c r="AE26" s="133">
        <v>57256</v>
      </c>
      <c r="AF26" s="133">
        <v>119418</v>
      </c>
      <c r="AG26" s="133">
        <v>577637</v>
      </c>
      <c r="AH26" s="133">
        <v>244579</v>
      </c>
      <c r="AI26" s="133">
        <v>331704</v>
      </c>
      <c r="AJ26" s="133">
        <v>0</v>
      </c>
      <c r="AK26" s="133">
        <v>1354</v>
      </c>
      <c r="AL26" s="133">
        <v>0</v>
      </c>
      <c r="AM26" s="133">
        <v>0</v>
      </c>
      <c r="AN26" s="133">
        <v>0</v>
      </c>
      <c r="AO26" s="133">
        <v>0</v>
      </c>
      <c r="AP26" s="133">
        <v>0</v>
      </c>
      <c r="AQ26" s="133">
        <v>0</v>
      </c>
      <c r="AR26" s="127">
        <v>0</v>
      </c>
      <c r="AS26" s="133">
        <v>0</v>
      </c>
      <c r="AT26" s="133">
        <v>0</v>
      </c>
      <c r="AU26" s="134">
        <v>0</v>
      </c>
      <c r="AV26" s="134">
        <v>0</v>
      </c>
      <c r="AW26" s="134">
        <v>0</v>
      </c>
      <c r="AX26" s="133">
        <v>117959</v>
      </c>
      <c r="AY26" s="189">
        <v>117959</v>
      </c>
      <c r="AZ26" s="133">
        <v>0</v>
      </c>
      <c r="BA26" s="133">
        <v>175978</v>
      </c>
      <c r="BB26" s="133">
        <v>0</v>
      </c>
      <c r="BC26" s="133">
        <v>0</v>
      </c>
      <c r="BD26" s="133">
        <v>166061</v>
      </c>
      <c r="BE26" s="127">
        <v>0</v>
      </c>
      <c r="BF26" s="133">
        <v>1911725</v>
      </c>
      <c r="BG26" s="25"/>
      <c r="BH26" s="25"/>
      <c r="BI26" s="62"/>
      <c r="BJ26" s="62"/>
      <c r="BK26" s="62"/>
    </row>
    <row r="27" spans="1:63" ht="32.25" customHeight="1">
      <c r="A27" s="2" t="s">
        <v>66</v>
      </c>
      <c r="B27" s="133">
        <v>869091</v>
      </c>
      <c r="C27" s="133">
        <v>34857</v>
      </c>
      <c r="D27" s="133">
        <v>94788</v>
      </c>
      <c r="E27" s="133">
        <v>26942</v>
      </c>
      <c r="F27" s="133">
        <v>506326</v>
      </c>
      <c r="G27" s="133">
        <v>322642</v>
      </c>
      <c r="H27" s="133">
        <v>183684</v>
      </c>
      <c r="I27" s="133">
        <v>0</v>
      </c>
      <c r="J27" s="133">
        <v>117056</v>
      </c>
      <c r="K27" s="133">
        <v>79199</v>
      </c>
      <c r="L27" s="133">
        <v>45</v>
      </c>
      <c r="M27" s="133">
        <v>0</v>
      </c>
      <c r="N27" s="133">
        <v>0</v>
      </c>
      <c r="O27" s="133">
        <v>9878</v>
      </c>
      <c r="P27" s="133">
        <v>899648</v>
      </c>
      <c r="Q27" s="133">
        <v>67856</v>
      </c>
      <c r="R27" s="133">
        <v>18081</v>
      </c>
      <c r="S27" s="133">
        <v>764</v>
      </c>
      <c r="T27" s="133">
        <v>128042</v>
      </c>
      <c r="U27" s="133">
        <v>22231</v>
      </c>
      <c r="V27" s="133">
        <v>37800</v>
      </c>
      <c r="W27" s="133">
        <v>533351</v>
      </c>
      <c r="X27" s="133">
        <v>91523</v>
      </c>
      <c r="Y27" s="133">
        <v>338316</v>
      </c>
      <c r="Z27" s="133">
        <v>173764</v>
      </c>
      <c r="AA27" s="133">
        <v>791486</v>
      </c>
      <c r="AB27" s="133">
        <v>19583</v>
      </c>
      <c r="AC27" s="133">
        <v>16350</v>
      </c>
      <c r="AD27" s="133">
        <v>0</v>
      </c>
      <c r="AE27" s="133">
        <v>330472</v>
      </c>
      <c r="AF27" s="133">
        <v>425081</v>
      </c>
      <c r="AG27" s="133">
        <v>801364</v>
      </c>
      <c r="AH27" s="133">
        <v>249751</v>
      </c>
      <c r="AI27" s="133">
        <v>551613</v>
      </c>
      <c r="AJ27" s="133">
        <v>0</v>
      </c>
      <c r="AK27" s="133">
        <v>0</v>
      </c>
      <c r="AL27" s="133">
        <v>0</v>
      </c>
      <c r="AM27" s="133">
        <v>0</v>
      </c>
      <c r="AN27" s="133">
        <v>295628</v>
      </c>
      <c r="AO27" s="133">
        <v>136017</v>
      </c>
      <c r="AP27" s="133">
        <v>159611</v>
      </c>
      <c r="AQ27" s="133">
        <v>0</v>
      </c>
      <c r="AR27" s="127">
        <v>0</v>
      </c>
      <c r="AS27" s="133">
        <v>0</v>
      </c>
      <c r="AT27" s="133">
        <v>0</v>
      </c>
      <c r="AU27" s="134">
        <v>0</v>
      </c>
      <c r="AV27" s="134">
        <v>0</v>
      </c>
      <c r="AW27" s="134">
        <v>0</v>
      </c>
      <c r="AX27" s="133">
        <v>755467</v>
      </c>
      <c r="AY27" s="189">
        <v>755189</v>
      </c>
      <c r="AZ27" s="133">
        <v>278</v>
      </c>
      <c r="BA27" s="133">
        <v>32554</v>
      </c>
      <c r="BB27" s="133">
        <v>0</v>
      </c>
      <c r="BC27" s="133">
        <v>33000</v>
      </c>
      <c r="BD27" s="133">
        <v>572002</v>
      </c>
      <c r="BE27" s="127">
        <v>0</v>
      </c>
      <c r="BF27" s="133">
        <v>5562320</v>
      </c>
      <c r="BG27" s="25"/>
      <c r="BH27" s="25"/>
      <c r="BI27" s="62"/>
      <c r="BJ27" s="62"/>
      <c r="BK27" s="62"/>
    </row>
    <row r="28" spans="1:63" s="193" customFormat="1" ht="32.25" customHeight="1">
      <c r="A28" s="31" t="s">
        <v>124</v>
      </c>
      <c r="B28" s="136">
        <v>1956861</v>
      </c>
      <c r="C28" s="136">
        <v>65024</v>
      </c>
      <c r="D28" s="136">
        <v>122379</v>
      </c>
      <c r="E28" s="136">
        <v>29316</v>
      </c>
      <c r="F28" s="136">
        <v>1217760</v>
      </c>
      <c r="G28" s="136">
        <v>808775</v>
      </c>
      <c r="H28" s="136">
        <v>408985</v>
      </c>
      <c r="I28" s="136">
        <v>0</v>
      </c>
      <c r="J28" s="136">
        <v>271953</v>
      </c>
      <c r="K28" s="136">
        <v>237305</v>
      </c>
      <c r="L28" s="136">
        <v>0</v>
      </c>
      <c r="M28" s="136">
        <v>1557</v>
      </c>
      <c r="N28" s="136">
        <v>0</v>
      </c>
      <c r="O28" s="136">
        <v>11567</v>
      </c>
      <c r="P28" s="136">
        <v>1703236</v>
      </c>
      <c r="Q28" s="136">
        <v>147912</v>
      </c>
      <c r="R28" s="136">
        <v>30832</v>
      </c>
      <c r="S28" s="136">
        <v>1641</v>
      </c>
      <c r="T28" s="136">
        <v>319418</v>
      </c>
      <c r="U28" s="136">
        <v>57282</v>
      </c>
      <c r="V28" s="136">
        <v>32369</v>
      </c>
      <c r="W28" s="136">
        <v>936834</v>
      </c>
      <c r="X28" s="136">
        <v>176948</v>
      </c>
      <c r="Y28" s="136">
        <v>651424</v>
      </c>
      <c r="Z28" s="136">
        <v>954959</v>
      </c>
      <c r="AA28" s="136">
        <v>2022589</v>
      </c>
      <c r="AB28" s="136">
        <v>23291</v>
      </c>
      <c r="AC28" s="136">
        <v>0</v>
      </c>
      <c r="AD28" s="136">
        <v>0</v>
      </c>
      <c r="AE28" s="136">
        <v>1080931</v>
      </c>
      <c r="AF28" s="136">
        <v>918367</v>
      </c>
      <c r="AG28" s="136">
        <v>3048023</v>
      </c>
      <c r="AH28" s="136">
        <v>717654</v>
      </c>
      <c r="AI28" s="136">
        <v>2245039</v>
      </c>
      <c r="AJ28" s="136">
        <v>0</v>
      </c>
      <c r="AK28" s="136">
        <v>85330</v>
      </c>
      <c r="AL28" s="136">
        <v>0</v>
      </c>
      <c r="AM28" s="136">
        <v>0</v>
      </c>
      <c r="AN28" s="136">
        <v>790935</v>
      </c>
      <c r="AO28" s="136">
        <v>574502</v>
      </c>
      <c r="AP28" s="136">
        <v>211209</v>
      </c>
      <c r="AQ28" s="136">
        <v>5224</v>
      </c>
      <c r="AR28" s="129">
        <v>0</v>
      </c>
      <c r="AS28" s="136">
        <v>0</v>
      </c>
      <c r="AT28" s="136">
        <v>0</v>
      </c>
      <c r="AU28" s="135">
        <v>0</v>
      </c>
      <c r="AV28" s="135">
        <v>0</v>
      </c>
      <c r="AW28" s="135">
        <v>0</v>
      </c>
      <c r="AX28" s="136">
        <v>1567814</v>
      </c>
      <c r="AY28" s="191">
        <v>1567814</v>
      </c>
      <c r="AZ28" s="136">
        <v>0</v>
      </c>
      <c r="BA28" s="136">
        <v>180211</v>
      </c>
      <c r="BB28" s="136">
        <v>0</v>
      </c>
      <c r="BC28" s="136">
        <v>70011</v>
      </c>
      <c r="BD28" s="136">
        <v>1043249</v>
      </c>
      <c r="BE28" s="129">
        <v>0</v>
      </c>
      <c r="BF28" s="136">
        <v>13989312</v>
      </c>
      <c r="BG28" s="25"/>
      <c r="BH28" s="70"/>
      <c r="BI28" s="77"/>
      <c r="BJ28" s="77"/>
      <c r="BK28" s="77"/>
    </row>
    <row r="29" spans="1:63" ht="32.25" customHeight="1">
      <c r="A29" s="2" t="s">
        <v>67</v>
      </c>
      <c r="B29" s="133">
        <v>516747</v>
      </c>
      <c r="C29" s="133">
        <v>28359</v>
      </c>
      <c r="D29" s="133">
        <v>20552</v>
      </c>
      <c r="E29" s="133">
        <v>28760</v>
      </c>
      <c r="F29" s="133">
        <v>307435</v>
      </c>
      <c r="G29" s="133">
        <v>207927</v>
      </c>
      <c r="H29" s="133">
        <v>99508</v>
      </c>
      <c r="I29" s="133">
        <v>0</v>
      </c>
      <c r="J29" s="133">
        <v>73967</v>
      </c>
      <c r="K29" s="133">
        <v>54151</v>
      </c>
      <c r="L29" s="133">
        <v>0</v>
      </c>
      <c r="M29" s="133">
        <v>452</v>
      </c>
      <c r="N29" s="133">
        <v>0</v>
      </c>
      <c r="O29" s="133">
        <v>3071</v>
      </c>
      <c r="P29" s="133">
        <v>450704</v>
      </c>
      <c r="Q29" s="133">
        <v>70286</v>
      </c>
      <c r="R29" s="133">
        <v>9246</v>
      </c>
      <c r="S29" s="133">
        <v>1315</v>
      </c>
      <c r="T29" s="133">
        <v>102297</v>
      </c>
      <c r="U29" s="133">
        <v>26205</v>
      </c>
      <c r="V29" s="133">
        <v>18492</v>
      </c>
      <c r="W29" s="133">
        <v>166646</v>
      </c>
      <c r="X29" s="133">
        <v>56217</v>
      </c>
      <c r="Y29" s="133">
        <v>124943</v>
      </c>
      <c r="Z29" s="133">
        <v>178447</v>
      </c>
      <c r="AA29" s="133">
        <v>531006</v>
      </c>
      <c r="AB29" s="133">
        <v>5465</v>
      </c>
      <c r="AC29" s="133">
        <v>1355</v>
      </c>
      <c r="AD29" s="133">
        <v>200</v>
      </c>
      <c r="AE29" s="133">
        <v>160297</v>
      </c>
      <c r="AF29" s="133">
        <v>363689</v>
      </c>
      <c r="AG29" s="133">
        <v>603312</v>
      </c>
      <c r="AH29" s="133">
        <v>272382</v>
      </c>
      <c r="AI29" s="133">
        <v>330930</v>
      </c>
      <c r="AJ29" s="133">
        <v>0</v>
      </c>
      <c r="AK29" s="133">
        <v>0</v>
      </c>
      <c r="AL29" s="133">
        <v>0</v>
      </c>
      <c r="AM29" s="133">
        <v>0</v>
      </c>
      <c r="AN29" s="133">
        <v>1188</v>
      </c>
      <c r="AO29" s="133">
        <v>0</v>
      </c>
      <c r="AP29" s="133">
        <v>1188</v>
      </c>
      <c r="AQ29" s="133">
        <v>0</v>
      </c>
      <c r="AR29" s="127">
        <v>0</v>
      </c>
      <c r="AS29" s="133">
        <v>0</v>
      </c>
      <c r="AT29" s="133">
        <v>0</v>
      </c>
      <c r="AU29" s="134">
        <v>0</v>
      </c>
      <c r="AV29" s="134">
        <v>0</v>
      </c>
      <c r="AW29" s="134">
        <v>0</v>
      </c>
      <c r="AX29" s="133">
        <v>401142</v>
      </c>
      <c r="AY29" s="189">
        <v>401135</v>
      </c>
      <c r="AZ29" s="133">
        <v>7</v>
      </c>
      <c r="BA29" s="133">
        <v>59226</v>
      </c>
      <c r="BB29" s="133">
        <v>0</v>
      </c>
      <c r="BC29" s="133">
        <v>10000</v>
      </c>
      <c r="BD29" s="133">
        <v>407090</v>
      </c>
      <c r="BE29" s="127">
        <v>0</v>
      </c>
      <c r="BF29" s="133">
        <v>3283805</v>
      </c>
      <c r="BG29" s="25"/>
      <c r="BH29" s="25"/>
      <c r="BI29" s="62"/>
      <c r="BJ29" s="62"/>
      <c r="BK29" s="62"/>
    </row>
    <row r="30" spans="1:63" ht="32.25" customHeight="1">
      <c r="A30" s="2" t="s">
        <v>68</v>
      </c>
      <c r="B30" s="133">
        <v>907787</v>
      </c>
      <c r="C30" s="133">
        <v>50734</v>
      </c>
      <c r="D30" s="133">
        <v>49057</v>
      </c>
      <c r="E30" s="133">
        <v>22047</v>
      </c>
      <c r="F30" s="133">
        <v>549962</v>
      </c>
      <c r="G30" s="133">
        <v>363171</v>
      </c>
      <c r="H30" s="133">
        <v>186791</v>
      </c>
      <c r="I30" s="133">
        <v>0</v>
      </c>
      <c r="J30" s="133">
        <v>116099</v>
      </c>
      <c r="K30" s="133">
        <v>86973</v>
      </c>
      <c r="L30" s="133">
        <v>0</v>
      </c>
      <c r="M30" s="133">
        <v>605</v>
      </c>
      <c r="N30" s="133">
        <v>0</v>
      </c>
      <c r="O30" s="133">
        <v>32310</v>
      </c>
      <c r="P30" s="133">
        <v>966627</v>
      </c>
      <c r="Q30" s="133">
        <v>31889</v>
      </c>
      <c r="R30" s="133">
        <v>17768</v>
      </c>
      <c r="S30" s="133">
        <v>2469</v>
      </c>
      <c r="T30" s="133">
        <v>179563</v>
      </c>
      <c r="U30" s="133">
        <v>29042</v>
      </c>
      <c r="V30" s="133">
        <v>6895</v>
      </c>
      <c r="W30" s="133">
        <v>621242</v>
      </c>
      <c r="X30" s="133">
        <v>77759</v>
      </c>
      <c r="Y30" s="133">
        <v>262869</v>
      </c>
      <c r="Z30" s="133">
        <v>402100</v>
      </c>
      <c r="AA30" s="133">
        <v>685821</v>
      </c>
      <c r="AB30" s="133">
        <v>9154</v>
      </c>
      <c r="AC30" s="133">
        <v>1702</v>
      </c>
      <c r="AD30" s="133">
        <v>0</v>
      </c>
      <c r="AE30" s="133">
        <v>284192</v>
      </c>
      <c r="AF30" s="133">
        <v>390773</v>
      </c>
      <c r="AG30" s="133">
        <v>1693272</v>
      </c>
      <c r="AH30" s="133">
        <v>793074</v>
      </c>
      <c r="AI30" s="133">
        <v>895714</v>
      </c>
      <c r="AJ30" s="133">
        <v>0</v>
      </c>
      <c r="AK30" s="133">
        <v>4484</v>
      </c>
      <c r="AL30" s="133">
        <v>0</v>
      </c>
      <c r="AM30" s="133">
        <v>0</v>
      </c>
      <c r="AN30" s="133">
        <v>20961</v>
      </c>
      <c r="AO30" s="133">
        <v>10451</v>
      </c>
      <c r="AP30" s="133">
        <v>10510</v>
      </c>
      <c r="AQ30" s="133">
        <v>0</v>
      </c>
      <c r="AR30" s="127">
        <v>0</v>
      </c>
      <c r="AS30" s="133">
        <v>0</v>
      </c>
      <c r="AT30" s="133">
        <v>0</v>
      </c>
      <c r="AU30" s="134">
        <v>0</v>
      </c>
      <c r="AV30" s="134">
        <v>0</v>
      </c>
      <c r="AW30" s="134">
        <v>0</v>
      </c>
      <c r="AX30" s="133">
        <v>752620</v>
      </c>
      <c r="AY30" s="189">
        <v>752608</v>
      </c>
      <c r="AZ30" s="133">
        <v>12</v>
      </c>
      <c r="BA30" s="133">
        <v>528673</v>
      </c>
      <c r="BB30" s="133">
        <v>0</v>
      </c>
      <c r="BC30" s="133">
        <v>26656</v>
      </c>
      <c r="BD30" s="133">
        <v>706081</v>
      </c>
      <c r="BE30" s="127">
        <v>0</v>
      </c>
      <c r="BF30" s="133">
        <v>6953467</v>
      </c>
      <c r="BG30" s="25"/>
      <c r="BH30" s="25"/>
      <c r="BI30" s="62"/>
      <c r="BJ30" s="62"/>
      <c r="BK30" s="62"/>
    </row>
    <row r="31" spans="1:63" ht="32.25" customHeight="1">
      <c r="A31" s="2" t="s">
        <v>69</v>
      </c>
      <c r="B31" s="133">
        <v>634092</v>
      </c>
      <c r="C31" s="133">
        <v>33631</v>
      </c>
      <c r="D31" s="133">
        <v>16411</v>
      </c>
      <c r="E31" s="133">
        <v>33639</v>
      </c>
      <c r="F31" s="133">
        <v>393891</v>
      </c>
      <c r="G31" s="133">
        <v>259632</v>
      </c>
      <c r="H31" s="133">
        <v>134259</v>
      </c>
      <c r="I31" s="133">
        <v>0</v>
      </c>
      <c r="J31" s="133">
        <v>87788</v>
      </c>
      <c r="K31" s="133">
        <v>66945</v>
      </c>
      <c r="L31" s="133">
        <v>0</v>
      </c>
      <c r="M31" s="133">
        <v>976</v>
      </c>
      <c r="N31" s="133">
        <v>0</v>
      </c>
      <c r="O31" s="133">
        <v>811</v>
      </c>
      <c r="P31" s="133">
        <v>652611</v>
      </c>
      <c r="Q31" s="133">
        <v>125818</v>
      </c>
      <c r="R31" s="133">
        <v>13849</v>
      </c>
      <c r="S31" s="133">
        <v>1515</v>
      </c>
      <c r="T31" s="133">
        <v>108043</v>
      </c>
      <c r="U31" s="133">
        <v>38608</v>
      </c>
      <c r="V31" s="133">
        <v>17622</v>
      </c>
      <c r="W31" s="133">
        <v>286239</v>
      </c>
      <c r="X31" s="133">
        <v>60917</v>
      </c>
      <c r="Y31" s="133">
        <v>126297</v>
      </c>
      <c r="Z31" s="133">
        <v>161818</v>
      </c>
      <c r="AA31" s="133">
        <v>412169</v>
      </c>
      <c r="AB31" s="133">
        <v>2639</v>
      </c>
      <c r="AC31" s="133">
        <v>1683</v>
      </c>
      <c r="AD31" s="133">
        <v>110</v>
      </c>
      <c r="AE31" s="133">
        <v>133385</v>
      </c>
      <c r="AF31" s="133">
        <v>274352</v>
      </c>
      <c r="AG31" s="133">
        <v>780557</v>
      </c>
      <c r="AH31" s="133">
        <v>449308</v>
      </c>
      <c r="AI31" s="133">
        <v>329895</v>
      </c>
      <c r="AJ31" s="133">
        <v>0</v>
      </c>
      <c r="AK31" s="133">
        <v>1354</v>
      </c>
      <c r="AL31" s="133">
        <v>0</v>
      </c>
      <c r="AM31" s="133">
        <v>0</v>
      </c>
      <c r="AN31" s="133">
        <v>317</v>
      </c>
      <c r="AO31" s="133">
        <v>0</v>
      </c>
      <c r="AP31" s="133">
        <v>317</v>
      </c>
      <c r="AQ31" s="133">
        <v>0</v>
      </c>
      <c r="AR31" s="127">
        <v>0</v>
      </c>
      <c r="AS31" s="133">
        <v>0</v>
      </c>
      <c r="AT31" s="133">
        <v>0</v>
      </c>
      <c r="AU31" s="134">
        <v>0</v>
      </c>
      <c r="AV31" s="134">
        <v>0</v>
      </c>
      <c r="AW31" s="134">
        <v>0</v>
      </c>
      <c r="AX31" s="133">
        <v>502366</v>
      </c>
      <c r="AY31" s="189">
        <v>502356</v>
      </c>
      <c r="AZ31" s="133">
        <v>10</v>
      </c>
      <c r="BA31" s="133">
        <v>265707</v>
      </c>
      <c r="BB31" s="133">
        <v>0</v>
      </c>
      <c r="BC31" s="133">
        <v>2600</v>
      </c>
      <c r="BD31" s="133">
        <v>295961</v>
      </c>
      <c r="BE31" s="127">
        <v>0</v>
      </c>
      <c r="BF31" s="133">
        <v>3834495</v>
      </c>
      <c r="BG31" s="25"/>
      <c r="BH31" s="25"/>
      <c r="BI31" s="62"/>
      <c r="BJ31" s="62"/>
      <c r="BK31" s="62"/>
    </row>
    <row r="32" spans="1:63" ht="32.25" customHeight="1">
      <c r="A32" s="2" t="s">
        <v>70</v>
      </c>
      <c r="B32" s="133">
        <v>1459726</v>
      </c>
      <c r="C32" s="133">
        <v>75132</v>
      </c>
      <c r="D32" s="133">
        <v>278005</v>
      </c>
      <c r="E32" s="133">
        <v>23940</v>
      </c>
      <c r="F32" s="133">
        <v>780916</v>
      </c>
      <c r="G32" s="133">
        <v>523969</v>
      </c>
      <c r="H32" s="133">
        <v>256947</v>
      </c>
      <c r="I32" s="133">
        <v>0</v>
      </c>
      <c r="J32" s="133">
        <v>164577</v>
      </c>
      <c r="K32" s="133">
        <v>133827</v>
      </c>
      <c r="L32" s="133">
        <v>0</v>
      </c>
      <c r="M32" s="133">
        <v>956</v>
      </c>
      <c r="N32" s="133">
        <v>0</v>
      </c>
      <c r="O32" s="133">
        <v>2373</v>
      </c>
      <c r="P32" s="133">
        <v>1258942</v>
      </c>
      <c r="Q32" s="133">
        <v>17526</v>
      </c>
      <c r="R32" s="133">
        <v>14466</v>
      </c>
      <c r="S32" s="133">
        <v>3058</v>
      </c>
      <c r="T32" s="133">
        <v>207497</v>
      </c>
      <c r="U32" s="133">
        <v>37679</v>
      </c>
      <c r="V32" s="133">
        <v>19188</v>
      </c>
      <c r="W32" s="133">
        <v>804435</v>
      </c>
      <c r="X32" s="133">
        <v>155093</v>
      </c>
      <c r="Y32" s="133">
        <v>546555</v>
      </c>
      <c r="Z32" s="133">
        <v>591714</v>
      </c>
      <c r="AA32" s="133">
        <v>1191775</v>
      </c>
      <c r="AB32" s="133">
        <v>2452</v>
      </c>
      <c r="AC32" s="133">
        <v>12521</v>
      </c>
      <c r="AD32" s="133">
        <v>0</v>
      </c>
      <c r="AE32" s="133">
        <v>609849</v>
      </c>
      <c r="AF32" s="133">
        <v>566953</v>
      </c>
      <c r="AG32" s="133">
        <v>760381</v>
      </c>
      <c r="AH32" s="133">
        <v>189527</v>
      </c>
      <c r="AI32" s="133">
        <v>565436</v>
      </c>
      <c r="AJ32" s="133">
        <v>0</v>
      </c>
      <c r="AK32" s="133">
        <v>5418</v>
      </c>
      <c r="AL32" s="133">
        <v>0</v>
      </c>
      <c r="AM32" s="133">
        <v>0</v>
      </c>
      <c r="AN32" s="133">
        <v>0</v>
      </c>
      <c r="AO32" s="133">
        <v>0</v>
      </c>
      <c r="AP32" s="133">
        <v>0</v>
      </c>
      <c r="AQ32" s="133">
        <v>0</v>
      </c>
      <c r="AR32" s="127">
        <v>0</v>
      </c>
      <c r="AS32" s="133">
        <v>0</v>
      </c>
      <c r="AT32" s="133">
        <v>0</v>
      </c>
      <c r="AU32" s="134">
        <v>0</v>
      </c>
      <c r="AV32" s="134">
        <v>0</v>
      </c>
      <c r="AW32" s="134">
        <v>0</v>
      </c>
      <c r="AX32" s="133">
        <v>1006271</v>
      </c>
      <c r="AY32" s="189">
        <v>1006271</v>
      </c>
      <c r="AZ32" s="133">
        <v>0</v>
      </c>
      <c r="BA32" s="133">
        <v>133218</v>
      </c>
      <c r="BB32" s="133">
        <v>5765</v>
      </c>
      <c r="BC32" s="133">
        <v>129920</v>
      </c>
      <c r="BD32" s="133">
        <v>784479</v>
      </c>
      <c r="BE32" s="127">
        <v>0</v>
      </c>
      <c r="BF32" s="133">
        <v>7868746</v>
      </c>
      <c r="BG32" s="25"/>
      <c r="BH32" s="25"/>
      <c r="BI32" s="62"/>
      <c r="BJ32" s="62"/>
      <c r="BK32" s="62"/>
    </row>
    <row r="33" spans="1:63" s="193" customFormat="1" ht="32.25" customHeight="1">
      <c r="A33" s="2" t="s">
        <v>71</v>
      </c>
      <c r="B33" s="133">
        <v>1321713</v>
      </c>
      <c r="C33" s="133">
        <v>73267</v>
      </c>
      <c r="D33" s="133">
        <v>61069</v>
      </c>
      <c r="E33" s="133">
        <v>28231</v>
      </c>
      <c r="F33" s="133">
        <v>822340</v>
      </c>
      <c r="G33" s="133">
        <v>551570</v>
      </c>
      <c r="H33" s="133">
        <v>270770</v>
      </c>
      <c r="I33" s="133">
        <v>0</v>
      </c>
      <c r="J33" s="133">
        <v>168098</v>
      </c>
      <c r="K33" s="133">
        <v>154566</v>
      </c>
      <c r="L33" s="133">
        <v>0</v>
      </c>
      <c r="M33" s="133">
        <v>13206</v>
      </c>
      <c r="N33" s="133">
        <v>936</v>
      </c>
      <c r="O33" s="133">
        <v>0</v>
      </c>
      <c r="P33" s="133">
        <v>1268050</v>
      </c>
      <c r="Q33" s="133">
        <v>55940</v>
      </c>
      <c r="R33" s="133">
        <v>9616</v>
      </c>
      <c r="S33" s="133">
        <v>1149</v>
      </c>
      <c r="T33" s="133">
        <v>284569</v>
      </c>
      <c r="U33" s="133">
        <v>31527</v>
      </c>
      <c r="V33" s="133">
        <v>9123</v>
      </c>
      <c r="W33" s="133">
        <v>667378</v>
      </c>
      <c r="X33" s="133">
        <v>208748</v>
      </c>
      <c r="Y33" s="133">
        <v>186498</v>
      </c>
      <c r="Z33" s="133">
        <v>677058</v>
      </c>
      <c r="AA33" s="133">
        <v>1112958</v>
      </c>
      <c r="AB33" s="133">
        <v>729</v>
      </c>
      <c r="AC33" s="133">
        <v>12632</v>
      </c>
      <c r="AD33" s="133">
        <v>11570</v>
      </c>
      <c r="AE33" s="133">
        <v>392963</v>
      </c>
      <c r="AF33" s="133">
        <v>695064</v>
      </c>
      <c r="AG33" s="133">
        <v>593213</v>
      </c>
      <c r="AH33" s="133">
        <v>381835</v>
      </c>
      <c r="AI33" s="133">
        <v>201795</v>
      </c>
      <c r="AJ33" s="133">
        <v>0</v>
      </c>
      <c r="AK33" s="133">
        <v>9583</v>
      </c>
      <c r="AL33" s="133">
        <v>0</v>
      </c>
      <c r="AM33" s="133">
        <v>0</v>
      </c>
      <c r="AN33" s="133">
        <v>47870</v>
      </c>
      <c r="AO33" s="133">
        <v>25279</v>
      </c>
      <c r="AP33" s="133">
        <v>22591</v>
      </c>
      <c r="AQ33" s="133">
        <v>0</v>
      </c>
      <c r="AR33" s="127">
        <v>0</v>
      </c>
      <c r="AS33" s="133">
        <v>0</v>
      </c>
      <c r="AT33" s="133">
        <v>0</v>
      </c>
      <c r="AU33" s="134">
        <v>0</v>
      </c>
      <c r="AV33" s="134">
        <v>0</v>
      </c>
      <c r="AW33" s="134">
        <v>0</v>
      </c>
      <c r="AX33" s="133">
        <v>1208231</v>
      </c>
      <c r="AY33" s="189">
        <v>1208107</v>
      </c>
      <c r="AZ33" s="133">
        <v>124</v>
      </c>
      <c r="BA33" s="133">
        <v>117240</v>
      </c>
      <c r="BB33" s="133">
        <v>26040</v>
      </c>
      <c r="BC33" s="133">
        <v>46000</v>
      </c>
      <c r="BD33" s="133">
        <v>938468</v>
      </c>
      <c r="BE33" s="127">
        <v>0</v>
      </c>
      <c r="BF33" s="133">
        <v>7543339</v>
      </c>
      <c r="BG33" s="25"/>
      <c r="BH33" s="70"/>
      <c r="BI33" s="77"/>
      <c r="BJ33" s="77"/>
      <c r="BK33" s="77"/>
    </row>
    <row r="34" spans="1:63" ht="32.25" customHeight="1">
      <c r="A34" s="30" t="s">
        <v>72</v>
      </c>
      <c r="B34" s="138">
        <v>487563</v>
      </c>
      <c r="C34" s="138">
        <v>30278</v>
      </c>
      <c r="D34" s="138">
        <v>22912</v>
      </c>
      <c r="E34" s="138">
        <v>32333</v>
      </c>
      <c r="F34" s="138">
        <v>276939</v>
      </c>
      <c r="G34" s="138">
        <v>184719</v>
      </c>
      <c r="H34" s="138">
        <v>92220</v>
      </c>
      <c r="I34" s="138">
        <v>0</v>
      </c>
      <c r="J34" s="138">
        <v>72804</v>
      </c>
      <c r="K34" s="138">
        <v>48960</v>
      </c>
      <c r="L34" s="138">
        <v>24</v>
      </c>
      <c r="M34" s="138">
        <v>408</v>
      </c>
      <c r="N34" s="138">
        <v>252</v>
      </c>
      <c r="O34" s="138">
        <v>2653</v>
      </c>
      <c r="P34" s="138">
        <v>666710</v>
      </c>
      <c r="Q34" s="138">
        <v>69528</v>
      </c>
      <c r="R34" s="138">
        <v>6736</v>
      </c>
      <c r="S34" s="138">
        <v>1401</v>
      </c>
      <c r="T34" s="138">
        <v>80994</v>
      </c>
      <c r="U34" s="138">
        <v>15193</v>
      </c>
      <c r="V34" s="138">
        <v>5967</v>
      </c>
      <c r="W34" s="138">
        <v>450715</v>
      </c>
      <c r="X34" s="138">
        <v>36176</v>
      </c>
      <c r="Y34" s="138">
        <v>28241</v>
      </c>
      <c r="Z34" s="138">
        <v>166569</v>
      </c>
      <c r="AA34" s="138">
        <v>396121</v>
      </c>
      <c r="AB34" s="138">
        <v>262</v>
      </c>
      <c r="AC34" s="138">
        <v>2391</v>
      </c>
      <c r="AD34" s="138">
        <v>29716</v>
      </c>
      <c r="AE34" s="138">
        <v>97907</v>
      </c>
      <c r="AF34" s="138">
        <v>265845</v>
      </c>
      <c r="AG34" s="138">
        <v>136676</v>
      </c>
      <c r="AH34" s="138">
        <v>29280</v>
      </c>
      <c r="AI34" s="138">
        <v>107367</v>
      </c>
      <c r="AJ34" s="138">
        <v>0</v>
      </c>
      <c r="AK34" s="138">
        <v>29</v>
      </c>
      <c r="AL34" s="138">
        <v>0</v>
      </c>
      <c r="AM34" s="138">
        <v>0</v>
      </c>
      <c r="AN34" s="138">
        <v>0</v>
      </c>
      <c r="AO34" s="138">
        <v>0</v>
      </c>
      <c r="AP34" s="138">
        <v>0</v>
      </c>
      <c r="AQ34" s="138">
        <v>0</v>
      </c>
      <c r="AR34" s="128">
        <v>0</v>
      </c>
      <c r="AS34" s="138">
        <v>0</v>
      </c>
      <c r="AT34" s="138">
        <v>0</v>
      </c>
      <c r="AU34" s="139">
        <v>0</v>
      </c>
      <c r="AV34" s="139">
        <v>0</v>
      </c>
      <c r="AW34" s="139">
        <v>0</v>
      </c>
      <c r="AX34" s="138">
        <v>215374</v>
      </c>
      <c r="AY34" s="190">
        <v>215374</v>
      </c>
      <c r="AZ34" s="138">
        <v>0</v>
      </c>
      <c r="BA34" s="138">
        <v>159677</v>
      </c>
      <c r="BB34" s="138">
        <v>0</v>
      </c>
      <c r="BC34" s="138">
        <v>4000</v>
      </c>
      <c r="BD34" s="138">
        <v>276992</v>
      </c>
      <c r="BE34" s="128">
        <v>0</v>
      </c>
      <c r="BF34" s="138">
        <v>2537923</v>
      </c>
      <c r="BG34" s="25"/>
      <c r="BH34" s="25"/>
      <c r="BI34" s="62"/>
      <c r="BJ34" s="62"/>
      <c r="BK34" s="62"/>
    </row>
    <row r="35" spans="1:63" ht="32.25" customHeight="1">
      <c r="A35" s="2" t="s">
        <v>73</v>
      </c>
      <c r="B35" s="133">
        <v>581015</v>
      </c>
      <c r="C35" s="133">
        <v>31752</v>
      </c>
      <c r="D35" s="133">
        <v>39027</v>
      </c>
      <c r="E35" s="133">
        <v>32777</v>
      </c>
      <c r="F35" s="133">
        <v>297615</v>
      </c>
      <c r="G35" s="133">
        <v>190855</v>
      </c>
      <c r="H35" s="133">
        <v>106760</v>
      </c>
      <c r="I35" s="133">
        <v>0</v>
      </c>
      <c r="J35" s="133">
        <v>93981</v>
      </c>
      <c r="K35" s="133">
        <v>85295</v>
      </c>
      <c r="L35" s="133">
        <v>0</v>
      </c>
      <c r="M35" s="133">
        <v>568</v>
      </c>
      <c r="N35" s="133">
        <v>0</v>
      </c>
      <c r="O35" s="133">
        <v>0</v>
      </c>
      <c r="P35" s="133">
        <v>564882</v>
      </c>
      <c r="Q35" s="133">
        <v>78595</v>
      </c>
      <c r="R35" s="133">
        <v>11784</v>
      </c>
      <c r="S35" s="133">
        <v>1576</v>
      </c>
      <c r="T35" s="133">
        <v>141120</v>
      </c>
      <c r="U35" s="133">
        <v>52138</v>
      </c>
      <c r="V35" s="133">
        <v>14729</v>
      </c>
      <c r="W35" s="133">
        <v>212179</v>
      </c>
      <c r="X35" s="133">
        <v>52761</v>
      </c>
      <c r="Y35" s="133">
        <v>122676</v>
      </c>
      <c r="Z35" s="133">
        <v>146530</v>
      </c>
      <c r="AA35" s="133">
        <v>449735</v>
      </c>
      <c r="AB35" s="133">
        <v>2763</v>
      </c>
      <c r="AC35" s="133">
        <v>2087</v>
      </c>
      <c r="AD35" s="133">
        <v>328</v>
      </c>
      <c r="AE35" s="133">
        <v>206490</v>
      </c>
      <c r="AF35" s="133">
        <v>238067</v>
      </c>
      <c r="AG35" s="133">
        <v>1199291</v>
      </c>
      <c r="AH35" s="133">
        <v>768391</v>
      </c>
      <c r="AI35" s="133">
        <v>424090</v>
      </c>
      <c r="AJ35" s="133">
        <v>0</v>
      </c>
      <c r="AK35" s="133">
        <v>6810</v>
      </c>
      <c r="AL35" s="133">
        <v>0</v>
      </c>
      <c r="AM35" s="133">
        <v>0</v>
      </c>
      <c r="AN35" s="133">
        <v>34955</v>
      </c>
      <c r="AO35" s="133">
        <v>19944</v>
      </c>
      <c r="AP35" s="133">
        <v>15011</v>
      </c>
      <c r="AQ35" s="133">
        <v>0</v>
      </c>
      <c r="AR35" s="127">
        <v>0</v>
      </c>
      <c r="AS35" s="133">
        <v>0</v>
      </c>
      <c r="AT35" s="133">
        <v>0</v>
      </c>
      <c r="AU35" s="134">
        <v>0</v>
      </c>
      <c r="AV35" s="134">
        <v>0</v>
      </c>
      <c r="AW35" s="134">
        <v>0</v>
      </c>
      <c r="AX35" s="133">
        <v>523351</v>
      </c>
      <c r="AY35" s="189">
        <v>523351</v>
      </c>
      <c r="AZ35" s="133">
        <v>0</v>
      </c>
      <c r="BA35" s="133">
        <v>24875</v>
      </c>
      <c r="BB35" s="133">
        <v>0</v>
      </c>
      <c r="BC35" s="133">
        <v>13000</v>
      </c>
      <c r="BD35" s="133">
        <v>360118</v>
      </c>
      <c r="BE35" s="127">
        <v>0</v>
      </c>
      <c r="BF35" s="133">
        <v>4020428</v>
      </c>
      <c r="BG35" s="25"/>
      <c r="BH35" s="25"/>
      <c r="BI35" s="62"/>
      <c r="BJ35" s="62"/>
      <c r="BK35" s="62"/>
    </row>
    <row r="36" spans="1:63" ht="32.25" customHeight="1">
      <c r="A36" s="2" t="s">
        <v>74</v>
      </c>
      <c r="B36" s="133">
        <v>359032</v>
      </c>
      <c r="C36" s="133">
        <v>21546</v>
      </c>
      <c r="D36" s="133">
        <v>15437</v>
      </c>
      <c r="E36" s="133">
        <v>26415</v>
      </c>
      <c r="F36" s="133">
        <v>191004</v>
      </c>
      <c r="G36" s="133">
        <v>119049</v>
      </c>
      <c r="H36" s="133">
        <v>71955</v>
      </c>
      <c r="I36" s="133">
        <v>0</v>
      </c>
      <c r="J36" s="133">
        <v>54834</v>
      </c>
      <c r="K36" s="133">
        <v>48780</v>
      </c>
      <c r="L36" s="133">
        <v>0</v>
      </c>
      <c r="M36" s="133">
        <v>285</v>
      </c>
      <c r="N36" s="133">
        <v>0</v>
      </c>
      <c r="O36" s="133">
        <v>731</v>
      </c>
      <c r="P36" s="133">
        <v>423064</v>
      </c>
      <c r="Q36" s="133">
        <v>50181</v>
      </c>
      <c r="R36" s="133">
        <v>3601</v>
      </c>
      <c r="S36" s="133">
        <v>1213</v>
      </c>
      <c r="T36" s="133">
        <v>113693</v>
      </c>
      <c r="U36" s="133">
        <v>18960</v>
      </c>
      <c r="V36" s="133">
        <v>9824</v>
      </c>
      <c r="W36" s="133">
        <v>162737</v>
      </c>
      <c r="X36" s="133">
        <v>62855</v>
      </c>
      <c r="Y36" s="133">
        <v>76144</v>
      </c>
      <c r="Z36" s="133">
        <v>60447</v>
      </c>
      <c r="AA36" s="133">
        <v>205036</v>
      </c>
      <c r="AB36" s="133">
        <v>367</v>
      </c>
      <c r="AC36" s="133">
        <v>5224</v>
      </c>
      <c r="AD36" s="133">
        <v>1099</v>
      </c>
      <c r="AE36" s="133">
        <v>77210</v>
      </c>
      <c r="AF36" s="133">
        <v>121136</v>
      </c>
      <c r="AG36" s="133">
        <v>865780</v>
      </c>
      <c r="AH36" s="133">
        <v>603357</v>
      </c>
      <c r="AI36" s="133">
        <v>181467</v>
      </c>
      <c r="AJ36" s="133">
        <v>0</v>
      </c>
      <c r="AK36" s="133">
        <v>1354</v>
      </c>
      <c r="AL36" s="133">
        <v>79602</v>
      </c>
      <c r="AM36" s="133">
        <v>0</v>
      </c>
      <c r="AN36" s="133">
        <v>3402</v>
      </c>
      <c r="AO36" s="133">
        <v>2538</v>
      </c>
      <c r="AP36" s="133">
        <v>864</v>
      </c>
      <c r="AQ36" s="133">
        <v>0</v>
      </c>
      <c r="AR36" s="127">
        <v>0</v>
      </c>
      <c r="AS36" s="133">
        <v>0</v>
      </c>
      <c r="AT36" s="133">
        <v>0</v>
      </c>
      <c r="AU36" s="134">
        <v>0</v>
      </c>
      <c r="AV36" s="134">
        <v>0</v>
      </c>
      <c r="AW36" s="134">
        <v>0</v>
      </c>
      <c r="AX36" s="133">
        <v>171589</v>
      </c>
      <c r="AY36" s="189">
        <v>171589</v>
      </c>
      <c r="AZ36" s="133">
        <v>0</v>
      </c>
      <c r="BA36" s="133">
        <v>280994</v>
      </c>
      <c r="BB36" s="133">
        <v>0</v>
      </c>
      <c r="BC36" s="133">
        <v>0</v>
      </c>
      <c r="BD36" s="133">
        <v>257013</v>
      </c>
      <c r="BE36" s="127">
        <v>0</v>
      </c>
      <c r="BF36" s="133">
        <v>2702501</v>
      </c>
      <c r="BG36" s="25"/>
      <c r="BH36" s="25"/>
      <c r="BI36" s="62"/>
      <c r="BJ36" s="62"/>
      <c r="BK36" s="62"/>
    </row>
    <row r="37" spans="1:63" ht="32.25" customHeight="1">
      <c r="A37" s="2" t="s">
        <v>75</v>
      </c>
      <c r="B37" s="133">
        <v>488632</v>
      </c>
      <c r="C37" s="133">
        <v>29458</v>
      </c>
      <c r="D37" s="133">
        <v>26240</v>
      </c>
      <c r="E37" s="133">
        <v>28199</v>
      </c>
      <c r="F37" s="133">
        <v>267423</v>
      </c>
      <c r="G37" s="133">
        <v>178871</v>
      </c>
      <c r="H37" s="133">
        <v>88552</v>
      </c>
      <c r="I37" s="133">
        <v>0</v>
      </c>
      <c r="J37" s="133">
        <v>69663</v>
      </c>
      <c r="K37" s="133">
        <v>66889</v>
      </c>
      <c r="L37" s="133">
        <v>0</v>
      </c>
      <c r="M37" s="133">
        <v>450</v>
      </c>
      <c r="N37" s="133">
        <v>0</v>
      </c>
      <c r="O37" s="133">
        <v>310</v>
      </c>
      <c r="P37" s="133">
        <v>532526</v>
      </c>
      <c r="Q37" s="133">
        <v>37295</v>
      </c>
      <c r="R37" s="133">
        <v>11249</v>
      </c>
      <c r="S37" s="133">
        <v>918</v>
      </c>
      <c r="T37" s="133">
        <v>101789</v>
      </c>
      <c r="U37" s="133">
        <v>14620</v>
      </c>
      <c r="V37" s="133">
        <v>3855</v>
      </c>
      <c r="W37" s="133">
        <v>264975</v>
      </c>
      <c r="X37" s="133">
        <v>97825</v>
      </c>
      <c r="Y37" s="133">
        <v>195066</v>
      </c>
      <c r="Z37" s="133">
        <v>79230</v>
      </c>
      <c r="AA37" s="133">
        <v>294655</v>
      </c>
      <c r="AB37" s="133">
        <v>6175</v>
      </c>
      <c r="AC37" s="133">
        <v>1440</v>
      </c>
      <c r="AD37" s="133">
        <v>0</v>
      </c>
      <c r="AE37" s="133">
        <v>111375</v>
      </c>
      <c r="AF37" s="133">
        <v>175665</v>
      </c>
      <c r="AG37" s="133">
        <v>510486</v>
      </c>
      <c r="AH37" s="133">
        <v>266625</v>
      </c>
      <c r="AI37" s="133">
        <v>243861</v>
      </c>
      <c r="AJ37" s="133">
        <v>0</v>
      </c>
      <c r="AK37" s="133">
        <v>0</v>
      </c>
      <c r="AL37" s="133">
        <v>0</v>
      </c>
      <c r="AM37" s="133">
        <v>0</v>
      </c>
      <c r="AN37" s="133">
        <v>37546</v>
      </c>
      <c r="AO37" s="133">
        <v>9829</v>
      </c>
      <c r="AP37" s="133">
        <v>27717</v>
      </c>
      <c r="AQ37" s="133">
        <v>0</v>
      </c>
      <c r="AR37" s="127">
        <v>0</v>
      </c>
      <c r="AS37" s="133">
        <v>0</v>
      </c>
      <c r="AT37" s="133">
        <v>0</v>
      </c>
      <c r="AU37" s="134">
        <v>0</v>
      </c>
      <c r="AV37" s="134">
        <v>0</v>
      </c>
      <c r="AW37" s="134">
        <v>0</v>
      </c>
      <c r="AX37" s="133">
        <v>369867</v>
      </c>
      <c r="AY37" s="189">
        <v>369862</v>
      </c>
      <c r="AZ37" s="133">
        <v>5</v>
      </c>
      <c r="BA37" s="133">
        <v>215116</v>
      </c>
      <c r="BB37" s="133">
        <v>0</v>
      </c>
      <c r="BC37" s="133">
        <v>21720</v>
      </c>
      <c r="BD37" s="133">
        <v>414688</v>
      </c>
      <c r="BE37" s="127">
        <v>0</v>
      </c>
      <c r="BF37" s="133">
        <v>3159532</v>
      </c>
      <c r="BG37" s="25"/>
      <c r="BH37" s="25"/>
      <c r="BI37" s="62"/>
      <c r="BJ37" s="62"/>
      <c r="BK37" s="62"/>
    </row>
    <row r="38" spans="1:63" s="193" customFormat="1" ht="32.25" customHeight="1">
      <c r="A38" s="31" t="s">
        <v>76</v>
      </c>
      <c r="B38" s="136">
        <v>284108</v>
      </c>
      <c r="C38" s="136">
        <v>26714</v>
      </c>
      <c r="D38" s="136">
        <v>13826</v>
      </c>
      <c r="E38" s="136">
        <v>26759</v>
      </c>
      <c r="F38" s="136">
        <v>147565</v>
      </c>
      <c r="G38" s="136">
        <v>107057</v>
      </c>
      <c r="H38" s="136">
        <v>40508</v>
      </c>
      <c r="I38" s="136">
        <v>0</v>
      </c>
      <c r="J38" s="136">
        <v>41323</v>
      </c>
      <c r="K38" s="136">
        <v>27609</v>
      </c>
      <c r="L38" s="136">
        <v>0</v>
      </c>
      <c r="M38" s="136">
        <v>312</v>
      </c>
      <c r="N38" s="136">
        <v>0</v>
      </c>
      <c r="O38" s="136">
        <v>0</v>
      </c>
      <c r="P38" s="136">
        <v>274999</v>
      </c>
      <c r="Q38" s="136">
        <v>9408</v>
      </c>
      <c r="R38" s="136">
        <v>9601</v>
      </c>
      <c r="S38" s="136">
        <v>896</v>
      </c>
      <c r="T38" s="136">
        <v>75495</v>
      </c>
      <c r="U38" s="136">
        <v>14104</v>
      </c>
      <c r="V38" s="136">
        <v>13812</v>
      </c>
      <c r="W38" s="136">
        <v>130817</v>
      </c>
      <c r="X38" s="136">
        <v>20866</v>
      </c>
      <c r="Y38" s="136">
        <v>154412</v>
      </c>
      <c r="Z38" s="136">
        <v>58024</v>
      </c>
      <c r="AA38" s="136">
        <v>323176</v>
      </c>
      <c r="AB38" s="136">
        <v>348</v>
      </c>
      <c r="AC38" s="136">
        <v>0</v>
      </c>
      <c r="AD38" s="136">
        <v>0</v>
      </c>
      <c r="AE38" s="136">
        <v>63524</v>
      </c>
      <c r="AF38" s="136">
        <v>259304</v>
      </c>
      <c r="AG38" s="136">
        <v>570272</v>
      </c>
      <c r="AH38" s="136">
        <v>197291</v>
      </c>
      <c r="AI38" s="136">
        <v>370231</v>
      </c>
      <c r="AJ38" s="136">
        <v>0</v>
      </c>
      <c r="AK38" s="136">
        <v>2750</v>
      </c>
      <c r="AL38" s="136">
        <v>0</v>
      </c>
      <c r="AM38" s="136">
        <v>0</v>
      </c>
      <c r="AN38" s="136">
        <v>4547</v>
      </c>
      <c r="AO38" s="136">
        <v>0</v>
      </c>
      <c r="AP38" s="136">
        <v>4547</v>
      </c>
      <c r="AQ38" s="136">
        <v>0</v>
      </c>
      <c r="AR38" s="129">
        <v>0</v>
      </c>
      <c r="AS38" s="136">
        <v>0</v>
      </c>
      <c r="AT38" s="136">
        <v>0</v>
      </c>
      <c r="AU38" s="135">
        <v>0</v>
      </c>
      <c r="AV38" s="135">
        <v>0</v>
      </c>
      <c r="AW38" s="135">
        <v>0</v>
      </c>
      <c r="AX38" s="136">
        <v>139789</v>
      </c>
      <c r="AY38" s="191">
        <v>139789</v>
      </c>
      <c r="AZ38" s="136">
        <v>0</v>
      </c>
      <c r="BA38" s="136">
        <v>161064</v>
      </c>
      <c r="BB38" s="136">
        <v>0</v>
      </c>
      <c r="BC38" s="136">
        <v>0</v>
      </c>
      <c r="BD38" s="136">
        <v>326413</v>
      </c>
      <c r="BE38" s="129">
        <v>0</v>
      </c>
      <c r="BF38" s="136">
        <v>2296804</v>
      </c>
      <c r="BG38" s="25"/>
      <c r="BH38" s="70"/>
      <c r="BI38" s="77"/>
      <c r="BJ38" s="77"/>
      <c r="BK38" s="77"/>
    </row>
    <row r="39" spans="1:63" ht="32.25" customHeight="1">
      <c r="A39" s="2" t="s">
        <v>125</v>
      </c>
      <c r="B39" s="133">
        <v>1693360</v>
      </c>
      <c r="C39" s="133">
        <v>60927</v>
      </c>
      <c r="D39" s="133">
        <v>120249</v>
      </c>
      <c r="E39" s="133">
        <v>24053</v>
      </c>
      <c r="F39" s="133">
        <v>1029179</v>
      </c>
      <c r="G39" s="133">
        <v>685722</v>
      </c>
      <c r="H39" s="133">
        <v>343457</v>
      </c>
      <c r="I39" s="133">
        <v>0</v>
      </c>
      <c r="J39" s="133">
        <v>245860</v>
      </c>
      <c r="K39" s="133">
        <v>208613</v>
      </c>
      <c r="L39" s="133">
        <v>0</v>
      </c>
      <c r="M39" s="133">
        <v>1287</v>
      </c>
      <c r="N39" s="133">
        <v>0</v>
      </c>
      <c r="O39" s="133">
        <v>3192</v>
      </c>
      <c r="P39" s="133">
        <v>1951142</v>
      </c>
      <c r="Q39" s="133">
        <v>25592</v>
      </c>
      <c r="R39" s="133">
        <v>23108</v>
      </c>
      <c r="S39" s="133">
        <v>1763</v>
      </c>
      <c r="T39" s="133">
        <v>350937</v>
      </c>
      <c r="U39" s="133">
        <v>52697</v>
      </c>
      <c r="V39" s="133">
        <v>13137</v>
      </c>
      <c r="W39" s="133">
        <v>1284397</v>
      </c>
      <c r="X39" s="133">
        <v>199511</v>
      </c>
      <c r="Y39" s="133">
        <v>240701</v>
      </c>
      <c r="Z39" s="133">
        <v>991546</v>
      </c>
      <c r="AA39" s="133">
        <v>1400438</v>
      </c>
      <c r="AB39" s="133">
        <v>22792</v>
      </c>
      <c r="AC39" s="133">
        <v>78956</v>
      </c>
      <c r="AD39" s="133">
        <v>314</v>
      </c>
      <c r="AE39" s="133">
        <v>617357</v>
      </c>
      <c r="AF39" s="133">
        <v>681019</v>
      </c>
      <c r="AG39" s="133">
        <v>820816</v>
      </c>
      <c r="AH39" s="133">
        <v>268945</v>
      </c>
      <c r="AI39" s="133">
        <v>495655</v>
      </c>
      <c r="AJ39" s="133">
        <v>0</v>
      </c>
      <c r="AK39" s="133">
        <v>56216</v>
      </c>
      <c r="AL39" s="133">
        <v>0</v>
      </c>
      <c r="AM39" s="133">
        <v>0</v>
      </c>
      <c r="AN39" s="133">
        <v>32409</v>
      </c>
      <c r="AO39" s="133">
        <v>27346</v>
      </c>
      <c r="AP39" s="133">
        <v>5063</v>
      </c>
      <c r="AQ39" s="133">
        <v>0</v>
      </c>
      <c r="AR39" s="127">
        <v>0</v>
      </c>
      <c r="AS39" s="133">
        <v>0</v>
      </c>
      <c r="AT39" s="133">
        <v>0</v>
      </c>
      <c r="AU39" s="134">
        <v>0</v>
      </c>
      <c r="AV39" s="134">
        <v>0</v>
      </c>
      <c r="AW39" s="134">
        <v>0</v>
      </c>
      <c r="AX39" s="133">
        <v>1440943</v>
      </c>
      <c r="AY39" s="189">
        <v>1440943</v>
      </c>
      <c r="AZ39" s="133">
        <v>0</v>
      </c>
      <c r="BA39" s="133">
        <v>733058</v>
      </c>
      <c r="BB39" s="133">
        <v>69366</v>
      </c>
      <c r="BC39" s="133">
        <v>73000</v>
      </c>
      <c r="BD39" s="133">
        <v>1358228</v>
      </c>
      <c r="BE39" s="127">
        <v>0</v>
      </c>
      <c r="BF39" s="133">
        <v>10805007</v>
      </c>
      <c r="BG39" s="25"/>
      <c r="BH39" s="25"/>
      <c r="BI39" s="62"/>
      <c r="BJ39" s="62"/>
      <c r="BK39" s="62"/>
    </row>
    <row r="40" spans="1:63" ht="32.25" customHeight="1">
      <c r="A40" s="2" t="s">
        <v>77</v>
      </c>
      <c r="B40" s="133">
        <v>1291474</v>
      </c>
      <c r="C40" s="133">
        <v>59219</v>
      </c>
      <c r="D40" s="133">
        <v>39678</v>
      </c>
      <c r="E40" s="133">
        <v>32748</v>
      </c>
      <c r="F40" s="133">
        <v>828199</v>
      </c>
      <c r="G40" s="133">
        <v>541380</v>
      </c>
      <c r="H40" s="133">
        <v>286819</v>
      </c>
      <c r="I40" s="133">
        <v>0</v>
      </c>
      <c r="J40" s="133">
        <v>191978</v>
      </c>
      <c r="K40" s="133">
        <v>138330</v>
      </c>
      <c r="L40" s="133">
        <v>0</v>
      </c>
      <c r="M40" s="133">
        <v>1136</v>
      </c>
      <c r="N40" s="133">
        <v>0</v>
      </c>
      <c r="O40" s="133">
        <v>186</v>
      </c>
      <c r="P40" s="133">
        <v>5151788</v>
      </c>
      <c r="Q40" s="133">
        <v>176848</v>
      </c>
      <c r="R40" s="133">
        <v>12055</v>
      </c>
      <c r="S40" s="133">
        <v>2277</v>
      </c>
      <c r="T40" s="133">
        <v>244826</v>
      </c>
      <c r="U40" s="133">
        <v>40922</v>
      </c>
      <c r="V40" s="133">
        <v>7933</v>
      </c>
      <c r="W40" s="133">
        <v>4448186</v>
      </c>
      <c r="X40" s="133">
        <v>218741</v>
      </c>
      <c r="Y40" s="133">
        <v>73963</v>
      </c>
      <c r="Z40" s="133">
        <v>1212779</v>
      </c>
      <c r="AA40" s="133">
        <v>1079831</v>
      </c>
      <c r="AB40" s="133">
        <v>23210</v>
      </c>
      <c r="AC40" s="133">
        <v>6892</v>
      </c>
      <c r="AD40" s="133">
        <v>38387</v>
      </c>
      <c r="AE40" s="133">
        <v>466535</v>
      </c>
      <c r="AF40" s="133">
        <v>544807</v>
      </c>
      <c r="AG40" s="133">
        <v>2067371</v>
      </c>
      <c r="AH40" s="133">
        <v>1319227</v>
      </c>
      <c r="AI40" s="133">
        <v>683599</v>
      </c>
      <c r="AJ40" s="133">
        <v>0</v>
      </c>
      <c r="AK40" s="133">
        <v>56700</v>
      </c>
      <c r="AL40" s="133">
        <v>0</v>
      </c>
      <c r="AM40" s="133">
        <v>7845</v>
      </c>
      <c r="AN40" s="133">
        <v>290096</v>
      </c>
      <c r="AO40" s="133">
        <v>290096</v>
      </c>
      <c r="AP40" s="133">
        <v>0</v>
      </c>
      <c r="AQ40" s="133">
        <v>0</v>
      </c>
      <c r="AR40" s="127">
        <v>0</v>
      </c>
      <c r="AS40" s="133">
        <v>0</v>
      </c>
      <c r="AT40" s="133">
        <v>0</v>
      </c>
      <c r="AU40" s="134">
        <v>0</v>
      </c>
      <c r="AV40" s="134">
        <v>0</v>
      </c>
      <c r="AW40" s="134">
        <v>0</v>
      </c>
      <c r="AX40" s="133">
        <v>651709</v>
      </c>
      <c r="AY40" s="189">
        <v>651591</v>
      </c>
      <c r="AZ40" s="133">
        <v>118</v>
      </c>
      <c r="BA40" s="133">
        <v>210943</v>
      </c>
      <c r="BB40" s="133">
        <v>6486</v>
      </c>
      <c r="BC40" s="133">
        <v>102800</v>
      </c>
      <c r="BD40" s="133">
        <v>1008917</v>
      </c>
      <c r="BE40" s="127">
        <v>0</v>
      </c>
      <c r="BF40" s="133">
        <v>13148157</v>
      </c>
      <c r="BG40" s="25"/>
      <c r="BH40" s="25"/>
      <c r="BI40" s="62"/>
      <c r="BJ40" s="62"/>
      <c r="BK40" s="62"/>
    </row>
    <row r="41" spans="1:63" ht="32.25" customHeight="1">
      <c r="A41" s="2" t="s">
        <v>78</v>
      </c>
      <c r="B41" s="133">
        <v>652577</v>
      </c>
      <c r="C41" s="133">
        <v>37005</v>
      </c>
      <c r="D41" s="133">
        <v>13584</v>
      </c>
      <c r="E41" s="133">
        <v>35690</v>
      </c>
      <c r="F41" s="133">
        <v>325928</v>
      </c>
      <c r="G41" s="133">
        <v>224738</v>
      </c>
      <c r="H41" s="133">
        <v>101190</v>
      </c>
      <c r="I41" s="133">
        <v>0</v>
      </c>
      <c r="J41" s="133">
        <v>84088</v>
      </c>
      <c r="K41" s="133">
        <v>152463</v>
      </c>
      <c r="L41" s="133">
        <v>0</v>
      </c>
      <c r="M41" s="133">
        <v>1290</v>
      </c>
      <c r="N41" s="133">
        <v>0</v>
      </c>
      <c r="O41" s="133">
        <v>2529</v>
      </c>
      <c r="P41" s="133">
        <v>731867</v>
      </c>
      <c r="Q41" s="133">
        <v>125639</v>
      </c>
      <c r="R41" s="133">
        <v>4921</v>
      </c>
      <c r="S41" s="133">
        <v>1742</v>
      </c>
      <c r="T41" s="133">
        <v>94242</v>
      </c>
      <c r="U41" s="133">
        <v>22266</v>
      </c>
      <c r="V41" s="133">
        <v>44694</v>
      </c>
      <c r="W41" s="133">
        <v>315855</v>
      </c>
      <c r="X41" s="133">
        <v>122508</v>
      </c>
      <c r="Y41" s="133">
        <v>24375</v>
      </c>
      <c r="Z41" s="133">
        <v>338513</v>
      </c>
      <c r="AA41" s="133">
        <v>693739</v>
      </c>
      <c r="AB41" s="133">
        <v>1001</v>
      </c>
      <c r="AC41" s="133">
        <v>5653</v>
      </c>
      <c r="AD41" s="133">
        <v>14365</v>
      </c>
      <c r="AE41" s="133">
        <v>223155</v>
      </c>
      <c r="AF41" s="133">
        <v>449565</v>
      </c>
      <c r="AG41" s="133">
        <v>492585</v>
      </c>
      <c r="AH41" s="133">
        <v>152005</v>
      </c>
      <c r="AI41" s="133">
        <v>340580</v>
      </c>
      <c r="AJ41" s="133">
        <v>0</v>
      </c>
      <c r="AK41" s="133">
        <v>0</v>
      </c>
      <c r="AL41" s="133">
        <v>0</v>
      </c>
      <c r="AM41" s="133">
        <v>0</v>
      </c>
      <c r="AN41" s="133">
        <v>12734</v>
      </c>
      <c r="AO41" s="133">
        <v>0</v>
      </c>
      <c r="AP41" s="133">
        <v>12734</v>
      </c>
      <c r="AQ41" s="133">
        <v>0</v>
      </c>
      <c r="AR41" s="127">
        <v>0</v>
      </c>
      <c r="AS41" s="133">
        <v>0</v>
      </c>
      <c r="AT41" s="133">
        <v>0</v>
      </c>
      <c r="AU41" s="134">
        <v>0</v>
      </c>
      <c r="AV41" s="134">
        <v>0</v>
      </c>
      <c r="AW41" s="134">
        <v>0</v>
      </c>
      <c r="AX41" s="133">
        <v>341971</v>
      </c>
      <c r="AY41" s="189">
        <v>341971</v>
      </c>
      <c r="AZ41" s="133">
        <v>0</v>
      </c>
      <c r="BA41" s="133">
        <v>305835</v>
      </c>
      <c r="BB41" s="133">
        <v>15562</v>
      </c>
      <c r="BC41" s="133">
        <v>3000</v>
      </c>
      <c r="BD41" s="133">
        <v>340634</v>
      </c>
      <c r="BE41" s="127">
        <v>0</v>
      </c>
      <c r="BF41" s="133">
        <v>3953392</v>
      </c>
      <c r="BG41" s="25"/>
      <c r="BH41" s="25"/>
      <c r="BI41" s="62"/>
      <c r="BJ41" s="62"/>
      <c r="BK41" s="62"/>
    </row>
    <row r="42" spans="1:63" ht="32.25" customHeight="1">
      <c r="A42" s="2" t="s">
        <v>79</v>
      </c>
      <c r="B42" s="133">
        <v>526365</v>
      </c>
      <c r="C42" s="133">
        <v>30059</v>
      </c>
      <c r="D42" s="133">
        <v>15334</v>
      </c>
      <c r="E42" s="133">
        <v>30415</v>
      </c>
      <c r="F42" s="133">
        <v>313614</v>
      </c>
      <c r="G42" s="133">
        <v>209973</v>
      </c>
      <c r="H42" s="133">
        <v>103641</v>
      </c>
      <c r="I42" s="133">
        <v>0</v>
      </c>
      <c r="J42" s="133">
        <v>79513</v>
      </c>
      <c r="K42" s="133">
        <v>56200</v>
      </c>
      <c r="L42" s="133">
        <v>0</v>
      </c>
      <c r="M42" s="133">
        <v>369</v>
      </c>
      <c r="N42" s="133">
        <v>127</v>
      </c>
      <c r="O42" s="133">
        <v>734</v>
      </c>
      <c r="P42" s="133">
        <v>822049</v>
      </c>
      <c r="Q42" s="133">
        <v>84643</v>
      </c>
      <c r="R42" s="133">
        <v>4510</v>
      </c>
      <c r="S42" s="133">
        <v>1470</v>
      </c>
      <c r="T42" s="133">
        <v>101437</v>
      </c>
      <c r="U42" s="133">
        <v>26811</v>
      </c>
      <c r="V42" s="133">
        <v>10637</v>
      </c>
      <c r="W42" s="133">
        <v>541028</v>
      </c>
      <c r="X42" s="133">
        <v>51513</v>
      </c>
      <c r="Y42" s="133">
        <v>34329</v>
      </c>
      <c r="Z42" s="133">
        <v>233620</v>
      </c>
      <c r="AA42" s="133">
        <v>406837</v>
      </c>
      <c r="AB42" s="133">
        <v>2124</v>
      </c>
      <c r="AC42" s="133">
        <v>541</v>
      </c>
      <c r="AD42" s="133">
        <v>0</v>
      </c>
      <c r="AE42" s="133">
        <v>206288</v>
      </c>
      <c r="AF42" s="133">
        <v>197884</v>
      </c>
      <c r="AG42" s="133">
        <v>561485</v>
      </c>
      <c r="AH42" s="133">
        <v>285315</v>
      </c>
      <c r="AI42" s="133">
        <v>274186</v>
      </c>
      <c r="AJ42" s="133">
        <v>0</v>
      </c>
      <c r="AK42" s="133">
        <v>1984</v>
      </c>
      <c r="AL42" s="133">
        <v>0</v>
      </c>
      <c r="AM42" s="133">
        <v>0</v>
      </c>
      <c r="AN42" s="133">
        <v>34073</v>
      </c>
      <c r="AO42" s="133">
        <v>34073</v>
      </c>
      <c r="AP42" s="133">
        <v>0</v>
      </c>
      <c r="AQ42" s="133">
        <v>0</v>
      </c>
      <c r="AR42" s="127">
        <v>0</v>
      </c>
      <c r="AS42" s="133">
        <v>0</v>
      </c>
      <c r="AT42" s="133">
        <v>0</v>
      </c>
      <c r="AU42" s="134">
        <v>0</v>
      </c>
      <c r="AV42" s="134">
        <v>0</v>
      </c>
      <c r="AW42" s="134">
        <v>0</v>
      </c>
      <c r="AX42" s="133">
        <v>221585</v>
      </c>
      <c r="AY42" s="189">
        <v>221585</v>
      </c>
      <c r="AZ42" s="133">
        <v>0</v>
      </c>
      <c r="BA42" s="133">
        <v>2135</v>
      </c>
      <c r="BB42" s="133">
        <v>486</v>
      </c>
      <c r="BC42" s="133">
        <v>3000</v>
      </c>
      <c r="BD42" s="133">
        <v>420043</v>
      </c>
      <c r="BE42" s="127">
        <v>0</v>
      </c>
      <c r="BF42" s="133">
        <v>3266007</v>
      </c>
      <c r="BG42" s="25"/>
      <c r="BH42" s="25"/>
      <c r="BI42" s="62"/>
      <c r="BJ42" s="62"/>
      <c r="BK42" s="62"/>
    </row>
    <row r="43" spans="1:63" s="193" customFormat="1" ht="32.25" customHeight="1">
      <c r="A43" s="2" t="s">
        <v>80</v>
      </c>
      <c r="B43" s="133">
        <v>1154726</v>
      </c>
      <c r="C43" s="133">
        <v>54876</v>
      </c>
      <c r="D43" s="133">
        <v>72608</v>
      </c>
      <c r="E43" s="133">
        <v>25068</v>
      </c>
      <c r="F43" s="133">
        <v>663630</v>
      </c>
      <c r="G43" s="133">
        <v>445237</v>
      </c>
      <c r="H43" s="133">
        <v>218393</v>
      </c>
      <c r="I43" s="133">
        <v>0</v>
      </c>
      <c r="J43" s="133">
        <v>162220</v>
      </c>
      <c r="K43" s="133">
        <v>165911</v>
      </c>
      <c r="L43" s="133">
        <v>0</v>
      </c>
      <c r="M43" s="133">
        <v>879</v>
      </c>
      <c r="N43" s="133">
        <v>0</v>
      </c>
      <c r="O43" s="133">
        <v>9534</v>
      </c>
      <c r="P43" s="133">
        <v>1343445</v>
      </c>
      <c r="Q43" s="133">
        <v>118753</v>
      </c>
      <c r="R43" s="133">
        <v>7061</v>
      </c>
      <c r="S43" s="133">
        <v>2753</v>
      </c>
      <c r="T43" s="133">
        <v>166012</v>
      </c>
      <c r="U43" s="133">
        <v>39127</v>
      </c>
      <c r="V43" s="133">
        <v>20366</v>
      </c>
      <c r="W43" s="133">
        <v>926216</v>
      </c>
      <c r="X43" s="133">
        <v>63157</v>
      </c>
      <c r="Y43" s="133">
        <v>29406</v>
      </c>
      <c r="Z43" s="133">
        <v>753121</v>
      </c>
      <c r="AA43" s="133">
        <v>1222563</v>
      </c>
      <c r="AB43" s="133">
        <v>7697</v>
      </c>
      <c r="AC43" s="133">
        <v>20839</v>
      </c>
      <c r="AD43" s="133">
        <v>33457</v>
      </c>
      <c r="AE43" s="133">
        <v>448621</v>
      </c>
      <c r="AF43" s="133">
        <v>711949</v>
      </c>
      <c r="AG43" s="133">
        <v>773851</v>
      </c>
      <c r="AH43" s="133">
        <v>441254</v>
      </c>
      <c r="AI43" s="133">
        <v>221058</v>
      </c>
      <c r="AJ43" s="133">
        <v>83528</v>
      </c>
      <c r="AK43" s="133">
        <v>28011</v>
      </c>
      <c r="AL43" s="133">
        <v>0</v>
      </c>
      <c r="AM43" s="133">
        <v>0</v>
      </c>
      <c r="AN43" s="133">
        <v>3433</v>
      </c>
      <c r="AO43" s="133">
        <v>3314</v>
      </c>
      <c r="AP43" s="133">
        <v>119</v>
      </c>
      <c r="AQ43" s="133">
        <v>0</v>
      </c>
      <c r="AR43" s="127">
        <v>0</v>
      </c>
      <c r="AS43" s="133">
        <v>0</v>
      </c>
      <c r="AT43" s="133">
        <v>0</v>
      </c>
      <c r="AU43" s="134">
        <v>0</v>
      </c>
      <c r="AV43" s="134">
        <v>0</v>
      </c>
      <c r="AW43" s="134">
        <v>0</v>
      </c>
      <c r="AX43" s="133">
        <v>793378</v>
      </c>
      <c r="AY43" s="189">
        <v>793321</v>
      </c>
      <c r="AZ43" s="133">
        <v>57</v>
      </c>
      <c r="BA43" s="133">
        <v>121686</v>
      </c>
      <c r="BB43" s="133">
        <v>1457</v>
      </c>
      <c r="BC43" s="133">
        <v>21170</v>
      </c>
      <c r="BD43" s="133">
        <v>875870</v>
      </c>
      <c r="BE43" s="127">
        <v>0</v>
      </c>
      <c r="BF43" s="133">
        <v>7094106</v>
      </c>
      <c r="BG43" s="25"/>
      <c r="BH43" s="70"/>
      <c r="BI43" s="77"/>
      <c r="BJ43" s="77"/>
      <c r="BK43" s="77"/>
    </row>
    <row r="44" spans="1:63" ht="32.25" customHeight="1">
      <c r="A44" s="30" t="s">
        <v>81</v>
      </c>
      <c r="B44" s="138">
        <v>1056493</v>
      </c>
      <c r="C44" s="138">
        <v>48472</v>
      </c>
      <c r="D44" s="138">
        <v>70333</v>
      </c>
      <c r="E44" s="138">
        <v>40048</v>
      </c>
      <c r="F44" s="138">
        <v>614963</v>
      </c>
      <c r="G44" s="138">
        <v>401084</v>
      </c>
      <c r="H44" s="138">
        <v>213879</v>
      </c>
      <c r="I44" s="138">
        <v>0</v>
      </c>
      <c r="J44" s="138">
        <v>152574</v>
      </c>
      <c r="K44" s="138">
        <v>126396</v>
      </c>
      <c r="L44" s="138">
        <v>0</v>
      </c>
      <c r="M44" s="138">
        <v>763</v>
      </c>
      <c r="N44" s="138">
        <v>0</v>
      </c>
      <c r="O44" s="138">
        <v>2944</v>
      </c>
      <c r="P44" s="138">
        <v>1057799</v>
      </c>
      <c r="Q44" s="138">
        <v>32898</v>
      </c>
      <c r="R44" s="138">
        <v>12824</v>
      </c>
      <c r="S44" s="138">
        <v>498</v>
      </c>
      <c r="T44" s="138">
        <v>234021</v>
      </c>
      <c r="U44" s="138">
        <v>58824</v>
      </c>
      <c r="V44" s="138">
        <v>26521</v>
      </c>
      <c r="W44" s="138">
        <v>574846</v>
      </c>
      <c r="X44" s="138">
        <v>117367</v>
      </c>
      <c r="Y44" s="138">
        <v>38452</v>
      </c>
      <c r="Z44" s="138">
        <v>948671</v>
      </c>
      <c r="AA44" s="138">
        <v>947260</v>
      </c>
      <c r="AB44" s="138">
        <v>5817</v>
      </c>
      <c r="AC44" s="138">
        <v>5542</v>
      </c>
      <c r="AD44" s="138">
        <v>7786</v>
      </c>
      <c r="AE44" s="138">
        <v>539941</v>
      </c>
      <c r="AF44" s="138">
        <v>388174</v>
      </c>
      <c r="AG44" s="138">
        <v>1031510</v>
      </c>
      <c r="AH44" s="138">
        <v>903725</v>
      </c>
      <c r="AI44" s="138">
        <v>126431</v>
      </c>
      <c r="AJ44" s="138">
        <v>0</v>
      </c>
      <c r="AK44" s="138">
        <v>1354</v>
      </c>
      <c r="AL44" s="138">
        <v>0</v>
      </c>
      <c r="AM44" s="138">
        <v>0</v>
      </c>
      <c r="AN44" s="138">
        <v>22772</v>
      </c>
      <c r="AO44" s="138">
        <v>11170</v>
      </c>
      <c r="AP44" s="138">
        <v>11602</v>
      </c>
      <c r="AQ44" s="138">
        <v>0</v>
      </c>
      <c r="AR44" s="128">
        <v>0</v>
      </c>
      <c r="AS44" s="138">
        <v>0</v>
      </c>
      <c r="AT44" s="138">
        <v>0</v>
      </c>
      <c r="AU44" s="139">
        <v>0</v>
      </c>
      <c r="AV44" s="139">
        <v>0</v>
      </c>
      <c r="AW44" s="139">
        <v>0</v>
      </c>
      <c r="AX44" s="138">
        <v>807061</v>
      </c>
      <c r="AY44" s="190">
        <v>807061</v>
      </c>
      <c r="AZ44" s="138">
        <v>0</v>
      </c>
      <c r="BA44" s="138">
        <v>242366</v>
      </c>
      <c r="BB44" s="138">
        <v>17399</v>
      </c>
      <c r="BC44" s="138">
        <v>30000</v>
      </c>
      <c r="BD44" s="138">
        <v>725713</v>
      </c>
      <c r="BE44" s="128">
        <v>0</v>
      </c>
      <c r="BF44" s="138">
        <v>6925496</v>
      </c>
      <c r="BG44" s="25"/>
      <c r="BH44" s="25"/>
      <c r="BI44" s="62"/>
      <c r="BJ44" s="62"/>
      <c r="BK44" s="62"/>
    </row>
    <row r="45" spans="1:63" ht="32.25" customHeight="1">
      <c r="A45" s="2" t="s">
        <v>82</v>
      </c>
      <c r="B45" s="133">
        <v>506661</v>
      </c>
      <c r="C45" s="133">
        <v>11430</v>
      </c>
      <c r="D45" s="133">
        <v>20894</v>
      </c>
      <c r="E45" s="133">
        <v>24176</v>
      </c>
      <c r="F45" s="133">
        <v>286030</v>
      </c>
      <c r="G45" s="133">
        <v>180660</v>
      </c>
      <c r="H45" s="133">
        <v>105370</v>
      </c>
      <c r="I45" s="133">
        <v>0</v>
      </c>
      <c r="J45" s="133">
        <v>66148</v>
      </c>
      <c r="K45" s="133">
        <v>96140</v>
      </c>
      <c r="L45" s="133">
        <v>0</v>
      </c>
      <c r="M45" s="133">
        <v>1843</v>
      </c>
      <c r="N45" s="133">
        <v>0</v>
      </c>
      <c r="O45" s="133">
        <v>0</v>
      </c>
      <c r="P45" s="133">
        <v>773527</v>
      </c>
      <c r="Q45" s="133">
        <v>150305</v>
      </c>
      <c r="R45" s="133">
        <v>7099</v>
      </c>
      <c r="S45" s="133">
        <v>0</v>
      </c>
      <c r="T45" s="133">
        <v>149024</v>
      </c>
      <c r="U45" s="133">
        <v>22808</v>
      </c>
      <c r="V45" s="133">
        <v>13858</v>
      </c>
      <c r="W45" s="133">
        <v>350813</v>
      </c>
      <c r="X45" s="133">
        <v>79620</v>
      </c>
      <c r="Y45" s="133">
        <v>74148</v>
      </c>
      <c r="Z45" s="133">
        <v>293852</v>
      </c>
      <c r="AA45" s="133">
        <v>615746</v>
      </c>
      <c r="AB45" s="133">
        <v>11097</v>
      </c>
      <c r="AC45" s="133">
        <v>13829</v>
      </c>
      <c r="AD45" s="133">
        <v>7122</v>
      </c>
      <c r="AE45" s="133">
        <v>282408</v>
      </c>
      <c r="AF45" s="133">
        <v>301290</v>
      </c>
      <c r="AG45" s="133">
        <v>904616</v>
      </c>
      <c r="AH45" s="133">
        <v>688324</v>
      </c>
      <c r="AI45" s="133">
        <v>193793</v>
      </c>
      <c r="AJ45" s="133">
        <v>0</v>
      </c>
      <c r="AK45" s="133">
        <v>22499</v>
      </c>
      <c r="AL45" s="133">
        <v>0</v>
      </c>
      <c r="AM45" s="133">
        <v>0</v>
      </c>
      <c r="AN45" s="133">
        <v>5320</v>
      </c>
      <c r="AO45" s="133">
        <v>5311</v>
      </c>
      <c r="AP45" s="133">
        <v>9</v>
      </c>
      <c r="AQ45" s="133">
        <v>0</v>
      </c>
      <c r="AR45" s="127">
        <v>0</v>
      </c>
      <c r="AS45" s="133">
        <v>0</v>
      </c>
      <c r="AT45" s="133">
        <v>0</v>
      </c>
      <c r="AU45" s="134">
        <v>0</v>
      </c>
      <c r="AV45" s="134">
        <v>0</v>
      </c>
      <c r="AW45" s="134">
        <v>0</v>
      </c>
      <c r="AX45" s="133">
        <v>662369</v>
      </c>
      <c r="AY45" s="189">
        <v>662369</v>
      </c>
      <c r="AZ45" s="133">
        <v>0</v>
      </c>
      <c r="BA45" s="133">
        <v>171437</v>
      </c>
      <c r="BB45" s="133">
        <v>0</v>
      </c>
      <c r="BC45" s="133">
        <v>15686</v>
      </c>
      <c r="BD45" s="133">
        <v>333349</v>
      </c>
      <c r="BE45" s="127">
        <v>0</v>
      </c>
      <c r="BF45" s="133">
        <v>4356711</v>
      </c>
      <c r="BG45" s="25"/>
      <c r="BH45" s="25"/>
      <c r="BI45" s="62"/>
      <c r="BJ45" s="62"/>
      <c r="BK45" s="62"/>
    </row>
    <row r="46" spans="1:63" ht="32.25" customHeight="1">
      <c r="A46" s="2" t="s">
        <v>83</v>
      </c>
      <c r="B46" s="133">
        <v>913948</v>
      </c>
      <c r="C46" s="133">
        <v>42712</v>
      </c>
      <c r="D46" s="133">
        <v>33314</v>
      </c>
      <c r="E46" s="133">
        <v>30896</v>
      </c>
      <c r="F46" s="133">
        <v>560654</v>
      </c>
      <c r="G46" s="133">
        <v>374819</v>
      </c>
      <c r="H46" s="133">
        <v>185835</v>
      </c>
      <c r="I46" s="133">
        <v>0</v>
      </c>
      <c r="J46" s="133">
        <v>136047</v>
      </c>
      <c r="K46" s="133">
        <v>106678</v>
      </c>
      <c r="L46" s="133">
        <v>0</v>
      </c>
      <c r="M46" s="133">
        <v>789</v>
      </c>
      <c r="N46" s="133">
        <v>458</v>
      </c>
      <c r="O46" s="133">
        <v>2400</v>
      </c>
      <c r="P46" s="133">
        <v>1139540</v>
      </c>
      <c r="Q46" s="133">
        <v>93876</v>
      </c>
      <c r="R46" s="133">
        <v>9884</v>
      </c>
      <c r="S46" s="133">
        <v>1710</v>
      </c>
      <c r="T46" s="133">
        <v>176311</v>
      </c>
      <c r="U46" s="133">
        <v>27045</v>
      </c>
      <c r="V46" s="133">
        <v>19127</v>
      </c>
      <c r="W46" s="133">
        <v>737815</v>
      </c>
      <c r="X46" s="133">
        <v>73772</v>
      </c>
      <c r="Y46" s="133">
        <v>148535</v>
      </c>
      <c r="Z46" s="133">
        <v>454782</v>
      </c>
      <c r="AA46" s="133">
        <v>881975</v>
      </c>
      <c r="AB46" s="133">
        <v>4680</v>
      </c>
      <c r="AC46" s="133">
        <v>818</v>
      </c>
      <c r="AD46" s="133">
        <v>100</v>
      </c>
      <c r="AE46" s="133">
        <v>411264</v>
      </c>
      <c r="AF46" s="133">
        <v>465113</v>
      </c>
      <c r="AG46" s="133">
        <v>1313376</v>
      </c>
      <c r="AH46" s="133">
        <v>950550</v>
      </c>
      <c r="AI46" s="133">
        <v>362826</v>
      </c>
      <c r="AJ46" s="133">
        <v>0</v>
      </c>
      <c r="AK46" s="133">
        <v>0</v>
      </c>
      <c r="AL46" s="133">
        <v>0</v>
      </c>
      <c r="AM46" s="133">
        <v>0</v>
      </c>
      <c r="AN46" s="133">
        <v>34086</v>
      </c>
      <c r="AO46" s="133">
        <v>10970</v>
      </c>
      <c r="AP46" s="133">
        <v>23116</v>
      </c>
      <c r="AQ46" s="133">
        <v>0</v>
      </c>
      <c r="AR46" s="127">
        <v>0</v>
      </c>
      <c r="AS46" s="133">
        <v>0</v>
      </c>
      <c r="AT46" s="133">
        <v>0</v>
      </c>
      <c r="AU46" s="134">
        <v>0</v>
      </c>
      <c r="AV46" s="134">
        <v>0</v>
      </c>
      <c r="AW46" s="134">
        <v>0</v>
      </c>
      <c r="AX46" s="133">
        <v>590881</v>
      </c>
      <c r="AY46" s="189">
        <v>590881</v>
      </c>
      <c r="AZ46" s="133">
        <v>0</v>
      </c>
      <c r="BA46" s="133">
        <v>123381</v>
      </c>
      <c r="BB46" s="133">
        <v>0</v>
      </c>
      <c r="BC46" s="133">
        <v>0</v>
      </c>
      <c r="BD46" s="133">
        <v>700962</v>
      </c>
      <c r="BE46" s="127">
        <v>0</v>
      </c>
      <c r="BF46" s="133">
        <v>6301466</v>
      </c>
      <c r="BG46" s="25"/>
      <c r="BH46" s="25"/>
      <c r="BI46" s="62"/>
      <c r="BJ46" s="62"/>
      <c r="BK46" s="62"/>
    </row>
    <row r="47" spans="1:63" ht="32.25" customHeight="1">
      <c r="A47" s="2" t="s">
        <v>84</v>
      </c>
      <c r="B47" s="133">
        <v>579976</v>
      </c>
      <c r="C47" s="133">
        <v>26697</v>
      </c>
      <c r="D47" s="133">
        <v>28570</v>
      </c>
      <c r="E47" s="133">
        <v>22952</v>
      </c>
      <c r="F47" s="133">
        <v>348950</v>
      </c>
      <c r="G47" s="133">
        <v>233632</v>
      </c>
      <c r="H47" s="133">
        <v>115318</v>
      </c>
      <c r="I47" s="133">
        <v>0</v>
      </c>
      <c r="J47" s="133">
        <v>82737</v>
      </c>
      <c r="K47" s="133">
        <v>69554</v>
      </c>
      <c r="L47" s="133">
        <v>0</v>
      </c>
      <c r="M47" s="133">
        <v>516</v>
      </c>
      <c r="N47" s="133">
        <v>0</v>
      </c>
      <c r="O47" s="133">
        <v>0</v>
      </c>
      <c r="P47" s="133">
        <v>528563</v>
      </c>
      <c r="Q47" s="133">
        <v>71708</v>
      </c>
      <c r="R47" s="133">
        <v>6055</v>
      </c>
      <c r="S47" s="133">
        <v>1086</v>
      </c>
      <c r="T47" s="133">
        <v>131419</v>
      </c>
      <c r="U47" s="133">
        <v>17137</v>
      </c>
      <c r="V47" s="133">
        <v>18794</v>
      </c>
      <c r="W47" s="133">
        <v>209110</v>
      </c>
      <c r="X47" s="133">
        <v>73254</v>
      </c>
      <c r="Y47" s="133">
        <v>18317</v>
      </c>
      <c r="Z47" s="133">
        <v>220408</v>
      </c>
      <c r="AA47" s="133">
        <v>494426</v>
      </c>
      <c r="AB47" s="133">
        <v>3935</v>
      </c>
      <c r="AC47" s="133">
        <v>3790</v>
      </c>
      <c r="AD47" s="133">
        <v>511</v>
      </c>
      <c r="AE47" s="133">
        <v>202832</v>
      </c>
      <c r="AF47" s="133">
        <v>283358</v>
      </c>
      <c r="AG47" s="133">
        <v>564602</v>
      </c>
      <c r="AH47" s="133">
        <v>325367</v>
      </c>
      <c r="AI47" s="133">
        <v>237881</v>
      </c>
      <c r="AJ47" s="133">
        <v>0</v>
      </c>
      <c r="AK47" s="133">
        <v>1354</v>
      </c>
      <c r="AL47" s="133">
        <v>0</v>
      </c>
      <c r="AM47" s="133">
        <v>0</v>
      </c>
      <c r="AN47" s="133">
        <v>70120</v>
      </c>
      <c r="AO47" s="133">
        <v>69470</v>
      </c>
      <c r="AP47" s="133">
        <v>650</v>
      </c>
      <c r="AQ47" s="133">
        <v>0</v>
      </c>
      <c r="AR47" s="127">
        <v>0</v>
      </c>
      <c r="AS47" s="133">
        <v>0</v>
      </c>
      <c r="AT47" s="133">
        <v>0</v>
      </c>
      <c r="AU47" s="134">
        <v>0</v>
      </c>
      <c r="AV47" s="134">
        <v>0</v>
      </c>
      <c r="AW47" s="134">
        <v>0</v>
      </c>
      <c r="AX47" s="133">
        <v>377353</v>
      </c>
      <c r="AY47" s="189">
        <v>377353</v>
      </c>
      <c r="AZ47" s="133">
        <v>0</v>
      </c>
      <c r="BA47" s="133">
        <v>360626</v>
      </c>
      <c r="BB47" s="133">
        <v>0</v>
      </c>
      <c r="BC47" s="133">
        <v>7500</v>
      </c>
      <c r="BD47" s="133">
        <v>267096</v>
      </c>
      <c r="BE47" s="127">
        <v>0</v>
      </c>
      <c r="BF47" s="133">
        <v>3488987</v>
      </c>
      <c r="BG47" s="25"/>
      <c r="BH47" s="25"/>
      <c r="BI47" s="62"/>
      <c r="BJ47" s="62"/>
      <c r="BK47" s="62"/>
    </row>
    <row r="48" spans="1:63" s="193" customFormat="1" ht="32.25" customHeight="1">
      <c r="A48" s="31" t="s">
        <v>85</v>
      </c>
      <c r="B48" s="136">
        <v>1312151</v>
      </c>
      <c r="C48" s="136">
        <v>53382</v>
      </c>
      <c r="D48" s="136">
        <v>183755</v>
      </c>
      <c r="E48" s="136">
        <v>32179</v>
      </c>
      <c r="F48" s="136">
        <v>705856</v>
      </c>
      <c r="G48" s="136">
        <v>465947</v>
      </c>
      <c r="H48" s="136">
        <v>239909</v>
      </c>
      <c r="I48" s="136">
        <v>0</v>
      </c>
      <c r="J48" s="136">
        <v>162160</v>
      </c>
      <c r="K48" s="136">
        <v>172831</v>
      </c>
      <c r="L48" s="136">
        <v>0</v>
      </c>
      <c r="M48" s="136">
        <v>775</v>
      </c>
      <c r="N48" s="136">
        <v>0</v>
      </c>
      <c r="O48" s="136">
        <v>1213</v>
      </c>
      <c r="P48" s="136">
        <v>1016586</v>
      </c>
      <c r="Q48" s="136">
        <v>30792</v>
      </c>
      <c r="R48" s="136">
        <v>11263</v>
      </c>
      <c r="S48" s="136">
        <v>2201</v>
      </c>
      <c r="T48" s="136">
        <v>167525</v>
      </c>
      <c r="U48" s="136">
        <v>40211</v>
      </c>
      <c r="V48" s="136">
        <v>25175</v>
      </c>
      <c r="W48" s="136">
        <v>582594</v>
      </c>
      <c r="X48" s="136">
        <v>156825</v>
      </c>
      <c r="Y48" s="136">
        <v>102811</v>
      </c>
      <c r="Z48" s="136">
        <v>864723</v>
      </c>
      <c r="AA48" s="136">
        <v>1068970</v>
      </c>
      <c r="AB48" s="136">
        <v>28754</v>
      </c>
      <c r="AC48" s="136">
        <v>14353</v>
      </c>
      <c r="AD48" s="136">
        <v>29313</v>
      </c>
      <c r="AE48" s="136">
        <v>526640</v>
      </c>
      <c r="AF48" s="136">
        <v>469910</v>
      </c>
      <c r="AG48" s="136">
        <v>1846712</v>
      </c>
      <c r="AH48" s="136">
        <v>1166972</v>
      </c>
      <c r="AI48" s="136">
        <v>620013</v>
      </c>
      <c r="AJ48" s="136">
        <v>0</v>
      </c>
      <c r="AK48" s="136">
        <v>59727</v>
      </c>
      <c r="AL48" s="136">
        <v>0</v>
      </c>
      <c r="AM48" s="136">
        <v>0</v>
      </c>
      <c r="AN48" s="136">
        <v>13306</v>
      </c>
      <c r="AO48" s="136">
        <v>0</v>
      </c>
      <c r="AP48" s="136">
        <v>13306</v>
      </c>
      <c r="AQ48" s="136">
        <v>0</v>
      </c>
      <c r="AR48" s="129">
        <v>0</v>
      </c>
      <c r="AS48" s="136">
        <v>0</v>
      </c>
      <c r="AT48" s="136">
        <v>0</v>
      </c>
      <c r="AU48" s="135">
        <v>0</v>
      </c>
      <c r="AV48" s="135">
        <v>0</v>
      </c>
      <c r="AW48" s="135">
        <v>0</v>
      </c>
      <c r="AX48" s="136">
        <v>507183</v>
      </c>
      <c r="AY48" s="191">
        <v>507183</v>
      </c>
      <c r="AZ48" s="136">
        <v>0</v>
      </c>
      <c r="BA48" s="136">
        <v>174162</v>
      </c>
      <c r="BB48" s="136">
        <v>0</v>
      </c>
      <c r="BC48" s="136">
        <v>52000</v>
      </c>
      <c r="BD48" s="136">
        <v>640491</v>
      </c>
      <c r="BE48" s="129">
        <v>0</v>
      </c>
      <c r="BF48" s="136">
        <v>7599095</v>
      </c>
      <c r="BG48" s="25"/>
      <c r="BH48" s="70"/>
      <c r="BI48" s="77"/>
      <c r="BJ48" s="77"/>
      <c r="BK48" s="77"/>
    </row>
    <row r="49" spans="1:63" ht="32.25" customHeight="1">
      <c r="A49" s="2" t="s">
        <v>86</v>
      </c>
      <c r="B49" s="133">
        <v>564436</v>
      </c>
      <c r="C49" s="133">
        <v>43640</v>
      </c>
      <c r="D49" s="133">
        <v>27668</v>
      </c>
      <c r="E49" s="133">
        <v>30611</v>
      </c>
      <c r="F49" s="133">
        <v>310574</v>
      </c>
      <c r="G49" s="133">
        <v>201844</v>
      </c>
      <c r="H49" s="133">
        <v>106901</v>
      </c>
      <c r="I49" s="133">
        <v>1829</v>
      </c>
      <c r="J49" s="133">
        <v>87005</v>
      </c>
      <c r="K49" s="133">
        <v>63167</v>
      </c>
      <c r="L49" s="133">
        <v>0</v>
      </c>
      <c r="M49" s="133">
        <v>579</v>
      </c>
      <c r="N49" s="133">
        <v>0</v>
      </c>
      <c r="O49" s="133">
        <v>1192</v>
      </c>
      <c r="P49" s="133">
        <v>562242</v>
      </c>
      <c r="Q49" s="133">
        <v>67952</v>
      </c>
      <c r="R49" s="133">
        <v>6131</v>
      </c>
      <c r="S49" s="133">
        <v>983</v>
      </c>
      <c r="T49" s="133">
        <v>92799</v>
      </c>
      <c r="U49" s="133">
        <v>26130</v>
      </c>
      <c r="V49" s="133">
        <v>24954</v>
      </c>
      <c r="W49" s="133">
        <v>263421</v>
      </c>
      <c r="X49" s="133">
        <v>79872</v>
      </c>
      <c r="Y49" s="133">
        <v>38619</v>
      </c>
      <c r="Z49" s="133">
        <v>499215</v>
      </c>
      <c r="AA49" s="133">
        <v>582340</v>
      </c>
      <c r="AB49" s="133">
        <v>4429</v>
      </c>
      <c r="AC49" s="133">
        <v>444</v>
      </c>
      <c r="AD49" s="133">
        <v>0</v>
      </c>
      <c r="AE49" s="133">
        <v>236474</v>
      </c>
      <c r="AF49" s="133">
        <v>340993</v>
      </c>
      <c r="AG49" s="133">
        <v>407419</v>
      </c>
      <c r="AH49" s="133">
        <v>275317</v>
      </c>
      <c r="AI49" s="133">
        <v>129313</v>
      </c>
      <c r="AJ49" s="133">
        <v>0</v>
      </c>
      <c r="AK49" s="133">
        <v>1354</v>
      </c>
      <c r="AL49" s="133">
        <v>1435</v>
      </c>
      <c r="AM49" s="133">
        <v>0</v>
      </c>
      <c r="AN49" s="133">
        <v>15457</v>
      </c>
      <c r="AO49" s="133">
        <v>12301</v>
      </c>
      <c r="AP49" s="133">
        <v>3156</v>
      </c>
      <c r="AQ49" s="133">
        <v>0</v>
      </c>
      <c r="AR49" s="127">
        <v>1900</v>
      </c>
      <c r="AS49" s="133">
        <v>0</v>
      </c>
      <c r="AT49" s="133">
        <v>0</v>
      </c>
      <c r="AU49" s="134">
        <v>0</v>
      </c>
      <c r="AV49" s="134">
        <v>0</v>
      </c>
      <c r="AW49" s="134">
        <v>0</v>
      </c>
      <c r="AX49" s="133">
        <v>374951</v>
      </c>
      <c r="AY49" s="189">
        <v>374951</v>
      </c>
      <c r="AZ49" s="133">
        <v>0</v>
      </c>
      <c r="BA49" s="133">
        <v>284163</v>
      </c>
      <c r="BB49" s="133">
        <v>3058</v>
      </c>
      <c r="BC49" s="133">
        <v>6000</v>
      </c>
      <c r="BD49" s="133">
        <v>351278</v>
      </c>
      <c r="BE49" s="127">
        <v>0</v>
      </c>
      <c r="BF49" s="133">
        <v>3689178</v>
      </c>
      <c r="BG49" s="25"/>
      <c r="BH49" s="25"/>
      <c r="BI49" s="62"/>
      <c r="BJ49" s="62"/>
      <c r="BK49" s="62"/>
    </row>
    <row r="50" spans="1:63" ht="32.25" customHeight="1">
      <c r="A50" s="2" t="s">
        <v>87</v>
      </c>
      <c r="B50" s="133">
        <v>686820</v>
      </c>
      <c r="C50" s="133">
        <v>43800</v>
      </c>
      <c r="D50" s="133">
        <v>30636</v>
      </c>
      <c r="E50" s="133">
        <v>30107</v>
      </c>
      <c r="F50" s="133">
        <v>394212</v>
      </c>
      <c r="G50" s="133">
        <v>264479</v>
      </c>
      <c r="H50" s="133">
        <v>129733</v>
      </c>
      <c r="I50" s="133">
        <v>0</v>
      </c>
      <c r="J50" s="133">
        <v>98379</v>
      </c>
      <c r="K50" s="133">
        <v>87832</v>
      </c>
      <c r="L50" s="133">
        <v>0</v>
      </c>
      <c r="M50" s="133">
        <v>600</v>
      </c>
      <c r="N50" s="133">
        <v>0</v>
      </c>
      <c r="O50" s="133">
        <v>1254</v>
      </c>
      <c r="P50" s="133">
        <v>584634</v>
      </c>
      <c r="Q50" s="133">
        <v>83653</v>
      </c>
      <c r="R50" s="133">
        <v>7436</v>
      </c>
      <c r="S50" s="133">
        <v>687</v>
      </c>
      <c r="T50" s="133">
        <v>92058</v>
      </c>
      <c r="U50" s="133">
        <v>21792</v>
      </c>
      <c r="V50" s="133">
        <v>15449</v>
      </c>
      <c r="W50" s="133">
        <v>268284</v>
      </c>
      <c r="X50" s="133">
        <v>95275</v>
      </c>
      <c r="Y50" s="133">
        <v>59884</v>
      </c>
      <c r="Z50" s="133">
        <v>355286</v>
      </c>
      <c r="AA50" s="133">
        <v>458185</v>
      </c>
      <c r="AB50" s="133">
        <v>1282</v>
      </c>
      <c r="AC50" s="133">
        <v>5571</v>
      </c>
      <c r="AD50" s="133">
        <v>220</v>
      </c>
      <c r="AE50" s="133">
        <v>233205</v>
      </c>
      <c r="AF50" s="133">
        <v>217907</v>
      </c>
      <c r="AG50" s="133">
        <v>1591705</v>
      </c>
      <c r="AH50" s="133">
        <v>740805</v>
      </c>
      <c r="AI50" s="133">
        <v>850900</v>
      </c>
      <c r="AJ50" s="133">
        <v>0</v>
      </c>
      <c r="AK50" s="133">
        <v>0</v>
      </c>
      <c r="AL50" s="133">
        <v>0</v>
      </c>
      <c r="AM50" s="133">
        <v>0</v>
      </c>
      <c r="AN50" s="133">
        <v>5978</v>
      </c>
      <c r="AO50" s="133">
        <v>0</v>
      </c>
      <c r="AP50" s="133">
        <v>5978</v>
      </c>
      <c r="AQ50" s="133">
        <v>0</v>
      </c>
      <c r="AR50" s="127">
        <v>658</v>
      </c>
      <c r="AS50" s="133">
        <v>0</v>
      </c>
      <c r="AT50" s="133">
        <v>0</v>
      </c>
      <c r="AU50" s="134">
        <v>0</v>
      </c>
      <c r="AV50" s="134">
        <v>0</v>
      </c>
      <c r="AW50" s="134">
        <v>0</v>
      </c>
      <c r="AX50" s="133">
        <v>395609</v>
      </c>
      <c r="AY50" s="189">
        <v>395609</v>
      </c>
      <c r="AZ50" s="133">
        <v>0</v>
      </c>
      <c r="BA50" s="133">
        <v>131918</v>
      </c>
      <c r="BB50" s="133">
        <v>4999</v>
      </c>
      <c r="BC50" s="133">
        <v>0</v>
      </c>
      <c r="BD50" s="133">
        <v>459841</v>
      </c>
      <c r="BE50" s="127">
        <v>0</v>
      </c>
      <c r="BF50" s="133">
        <v>4734859</v>
      </c>
      <c r="BG50" s="25"/>
      <c r="BH50" s="25"/>
      <c r="BI50" s="62"/>
      <c r="BJ50" s="62"/>
      <c r="BK50" s="62"/>
    </row>
    <row r="51" spans="1:63" ht="32.25" customHeight="1">
      <c r="A51" s="2" t="s">
        <v>88</v>
      </c>
      <c r="B51" s="133">
        <v>577804</v>
      </c>
      <c r="C51" s="133">
        <v>41983</v>
      </c>
      <c r="D51" s="133">
        <v>27902</v>
      </c>
      <c r="E51" s="133">
        <v>31859</v>
      </c>
      <c r="F51" s="133">
        <v>315700</v>
      </c>
      <c r="G51" s="133">
        <v>207853</v>
      </c>
      <c r="H51" s="133">
        <v>107847</v>
      </c>
      <c r="I51" s="133">
        <v>0</v>
      </c>
      <c r="J51" s="133">
        <v>82197</v>
      </c>
      <c r="K51" s="133">
        <v>75878</v>
      </c>
      <c r="L51" s="133">
        <v>0</v>
      </c>
      <c r="M51" s="133">
        <v>468</v>
      </c>
      <c r="N51" s="133">
        <v>0</v>
      </c>
      <c r="O51" s="133">
        <v>1817</v>
      </c>
      <c r="P51" s="133">
        <v>453250</v>
      </c>
      <c r="Q51" s="133">
        <v>74884</v>
      </c>
      <c r="R51" s="133">
        <v>6654</v>
      </c>
      <c r="S51" s="133">
        <v>989</v>
      </c>
      <c r="T51" s="133">
        <v>99035</v>
      </c>
      <c r="U51" s="133">
        <v>24048</v>
      </c>
      <c r="V51" s="133">
        <v>48879</v>
      </c>
      <c r="W51" s="133">
        <v>129887</v>
      </c>
      <c r="X51" s="133">
        <v>68874</v>
      </c>
      <c r="Y51" s="133">
        <v>36262</v>
      </c>
      <c r="Z51" s="133">
        <v>332645</v>
      </c>
      <c r="AA51" s="133">
        <v>455097</v>
      </c>
      <c r="AB51" s="133">
        <v>6129</v>
      </c>
      <c r="AC51" s="133">
        <v>533</v>
      </c>
      <c r="AD51" s="133">
        <v>181</v>
      </c>
      <c r="AE51" s="133">
        <v>230536</v>
      </c>
      <c r="AF51" s="133">
        <v>217718</v>
      </c>
      <c r="AG51" s="133">
        <v>852324</v>
      </c>
      <c r="AH51" s="133">
        <v>291056</v>
      </c>
      <c r="AI51" s="133">
        <v>561268</v>
      </c>
      <c r="AJ51" s="133">
        <v>0</v>
      </c>
      <c r="AK51" s="133">
        <v>0</v>
      </c>
      <c r="AL51" s="133">
        <v>0</v>
      </c>
      <c r="AM51" s="133">
        <v>0</v>
      </c>
      <c r="AN51" s="133">
        <v>16316</v>
      </c>
      <c r="AO51" s="133">
        <v>9655</v>
      </c>
      <c r="AP51" s="133">
        <v>6661</v>
      </c>
      <c r="AQ51" s="133">
        <v>0</v>
      </c>
      <c r="AR51" s="127">
        <v>0</v>
      </c>
      <c r="AS51" s="133">
        <v>0</v>
      </c>
      <c r="AT51" s="133">
        <v>0</v>
      </c>
      <c r="AU51" s="134">
        <v>0</v>
      </c>
      <c r="AV51" s="134">
        <v>0</v>
      </c>
      <c r="AW51" s="134">
        <v>0</v>
      </c>
      <c r="AX51" s="133">
        <v>277035</v>
      </c>
      <c r="AY51" s="189">
        <v>277035</v>
      </c>
      <c r="AZ51" s="133">
        <v>0</v>
      </c>
      <c r="BA51" s="133">
        <v>212664</v>
      </c>
      <c r="BB51" s="133">
        <v>34000</v>
      </c>
      <c r="BC51" s="133">
        <v>20000</v>
      </c>
      <c r="BD51" s="133">
        <v>404640</v>
      </c>
      <c r="BE51" s="127">
        <v>0</v>
      </c>
      <c r="BF51" s="133">
        <v>3672037</v>
      </c>
      <c r="BG51" s="25"/>
      <c r="BH51" s="25"/>
      <c r="BI51" s="62"/>
      <c r="BJ51" s="62"/>
      <c r="BK51" s="62"/>
    </row>
    <row r="52" spans="1:63" ht="32.25" customHeight="1">
      <c r="A52" s="2" t="s">
        <v>89</v>
      </c>
      <c r="B52" s="133">
        <v>651295</v>
      </c>
      <c r="C52" s="133">
        <v>43162</v>
      </c>
      <c r="D52" s="133">
        <v>26523</v>
      </c>
      <c r="E52" s="133">
        <v>30406</v>
      </c>
      <c r="F52" s="133">
        <v>382992</v>
      </c>
      <c r="G52" s="133">
        <v>258370</v>
      </c>
      <c r="H52" s="133">
        <v>124622</v>
      </c>
      <c r="I52" s="133">
        <v>0</v>
      </c>
      <c r="J52" s="133">
        <v>98501</v>
      </c>
      <c r="K52" s="133">
        <v>68193</v>
      </c>
      <c r="L52" s="133">
        <v>0</v>
      </c>
      <c r="M52" s="133">
        <v>764</v>
      </c>
      <c r="N52" s="133">
        <v>0</v>
      </c>
      <c r="O52" s="133">
        <v>754</v>
      </c>
      <c r="P52" s="133">
        <v>767957</v>
      </c>
      <c r="Q52" s="133">
        <v>82764</v>
      </c>
      <c r="R52" s="133">
        <v>4827</v>
      </c>
      <c r="S52" s="133">
        <v>213</v>
      </c>
      <c r="T52" s="133">
        <v>120663</v>
      </c>
      <c r="U52" s="133">
        <v>14845</v>
      </c>
      <c r="V52" s="133">
        <v>22008</v>
      </c>
      <c r="W52" s="133">
        <v>418497</v>
      </c>
      <c r="X52" s="133">
        <v>104140</v>
      </c>
      <c r="Y52" s="133">
        <v>50399</v>
      </c>
      <c r="Z52" s="133">
        <v>262680</v>
      </c>
      <c r="AA52" s="133">
        <v>502651</v>
      </c>
      <c r="AB52" s="133">
        <v>4930</v>
      </c>
      <c r="AC52" s="133">
        <v>10784</v>
      </c>
      <c r="AD52" s="133">
        <v>790</v>
      </c>
      <c r="AE52" s="133">
        <v>213192</v>
      </c>
      <c r="AF52" s="133">
        <v>272955</v>
      </c>
      <c r="AG52" s="133">
        <v>1701729</v>
      </c>
      <c r="AH52" s="133">
        <v>158447</v>
      </c>
      <c r="AI52" s="133">
        <v>1304078</v>
      </c>
      <c r="AJ52" s="133">
        <v>0</v>
      </c>
      <c r="AK52" s="133">
        <v>237809</v>
      </c>
      <c r="AL52" s="133">
        <v>1395</v>
      </c>
      <c r="AM52" s="133">
        <v>0</v>
      </c>
      <c r="AN52" s="133">
        <v>0</v>
      </c>
      <c r="AO52" s="133">
        <v>0</v>
      </c>
      <c r="AP52" s="133">
        <v>0</v>
      </c>
      <c r="AQ52" s="133">
        <v>0</v>
      </c>
      <c r="AR52" s="127">
        <v>0</v>
      </c>
      <c r="AS52" s="133">
        <v>0</v>
      </c>
      <c r="AT52" s="133">
        <v>0</v>
      </c>
      <c r="AU52" s="134">
        <v>0</v>
      </c>
      <c r="AV52" s="134">
        <v>0</v>
      </c>
      <c r="AW52" s="134">
        <v>0</v>
      </c>
      <c r="AX52" s="133">
        <v>574860</v>
      </c>
      <c r="AY52" s="189">
        <v>574860</v>
      </c>
      <c r="AZ52" s="133">
        <v>0</v>
      </c>
      <c r="BA52" s="133">
        <v>197843</v>
      </c>
      <c r="BB52" s="133">
        <v>0</v>
      </c>
      <c r="BC52" s="133">
        <v>0</v>
      </c>
      <c r="BD52" s="133">
        <v>354927</v>
      </c>
      <c r="BE52" s="127">
        <v>0</v>
      </c>
      <c r="BF52" s="133">
        <v>5064341</v>
      </c>
      <c r="BG52" s="25"/>
      <c r="BH52" s="25"/>
      <c r="BI52" s="62"/>
      <c r="BJ52" s="62"/>
      <c r="BK52" s="62"/>
    </row>
    <row r="53" spans="1:63" s="193" customFormat="1" ht="32.25" customHeight="1">
      <c r="A53" s="2" t="s">
        <v>90</v>
      </c>
      <c r="B53" s="133">
        <v>1236779</v>
      </c>
      <c r="C53" s="133">
        <v>75112</v>
      </c>
      <c r="D53" s="133">
        <v>36315</v>
      </c>
      <c r="E53" s="133">
        <v>46744</v>
      </c>
      <c r="F53" s="133">
        <v>766788</v>
      </c>
      <c r="G53" s="133">
        <v>509528</v>
      </c>
      <c r="H53" s="133">
        <v>257260</v>
      </c>
      <c r="I53" s="133">
        <v>0</v>
      </c>
      <c r="J53" s="133">
        <v>155685</v>
      </c>
      <c r="K53" s="133">
        <v>155215</v>
      </c>
      <c r="L53" s="133">
        <v>0</v>
      </c>
      <c r="M53" s="133">
        <v>920</v>
      </c>
      <c r="N53" s="133">
        <v>0</v>
      </c>
      <c r="O53" s="133">
        <v>0</v>
      </c>
      <c r="P53" s="133">
        <v>1702698</v>
      </c>
      <c r="Q53" s="133">
        <v>154054</v>
      </c>
      <c r="R53" s="133">
        <v>13647</v>
      </c>
      <c r="S53" s="133">
        <v>1774</v>
      </c>
      <c r="T53" s="133">
        <v>225442</v>
      </c>
      <c r="U53" s="133">
        <v>47415</v>
      </c>
      <c r="V53" s="133">
        <v>33650</v>
      </c>
      <c r="W53" s="133">
        <v>1096990</v>
      </c>
      <c r="X53" s="133">
        <v>129726</v>
      </c>
      <c r="Y53" s="133">
        <v>145642</v>
      </c>
      <c r="Z53" s="133">
        <v>789248</v>
      </c>
      <c r="AA53" s="133">
        <v>1107623</v>
      </c>
      <c r="AB53" s="133">
        <v>16986</v>
      </c>
      <c r="AC53" s="133">
        <v>4618</v>
      </c>
      <c r="AD53" s="133">
        <v>0</v>
      </c>
      <c r="AE53" s="133">
        <v>456021</v>
      </c>
      <c r="AF53" s="133">
        <v>629998</v>
      </c>
      <c r="AG53" s="133">
        <v>827813</v>
      </c>
      <c r="AH53" s="133">
        <v>240410</v>
      </c>
      <c r="AI53" s="133">
        <v>587403</v>
      </c>
      <c r="AJ53" s="133">
        <v>0</v>
      </c>
      <c r="AK53" s="133">
        <v>0</v>
      </c>
      <c r="AL53" s="133">
        <v>0</v>
      </c>
      <c r="AM53" s="133">
        <v>0</v>
      </c>
      <c r="AN53" s="133">
        <v>19382</v>
      </c>
      <c r="AO53" s="133">
        <v>1836</v>
      </c>
      <c r="AP53" s="133">
        <v>17546</v>
      </c>
      <c r="AQ53" s="133">
        <v>0</v>
      </c>
      <c r="AR53" s="127">
        <v>0</v>
      </c>
      <c r="AS53" s="133">
        <v>0</v>
      </c>
      <c r="AT53" s="133">
        <v>0</v>
      </c>
      <c r="AU53" s="134">
        <v>0</v>
      </c>
      <c r="AV53" s="134">
        <v>0</v>
      </c>
      <c r="AW53" s="134">
        <v>0</v>
      </c>
      <c r="AX53" s="133">
        <v>715685</v>
      </c>
      <c r="AY53" s="189">
        <v>715563</v>
      </c>
      <c r="AZ53" s="133">
        <v>122</v>
      </c>
      <c r="BA53" s="133">
        <v>266247</v>
      </c>
      <c r="BB53" s="133">
        <v>187775</v>
      </c>
      <c r="BC53" s="133">
        <v>32000</v>
      </c>
      <c r="BD53" s="133">
        <v>647514</v>
      </c>
      <c r="BE53" s="127">
        <v>0</v>
      </c>
      <c r="BF53" s="133">
        <v>7678406</v>
      </c>
      <c r="BG53" s="25"/>
      <c r="BH53" s="70"/>
      <c r="BI53" s="77"/>
      <c r="BJ53" s="77"/>
      <c r="BK53" s="77"/>
    </row>
    <row r="54" spans="1:63" ht="32.25" customHeight="1">
      <c r="A54" s="30" t="s">
        <v>91</v>
      </c>
      <c r="B54" s="138">
        <v>977795</v>
      </c>
      <c r="C54" s="138">
        <v>42756</v>
      </c>
      <c r="D54" s="138">
        <v>46579</v>
      </c>
      <c r="E54" s="138">
        <v>31087</v>
      </c>
      <c r="F54" s="138">
        <v>606586</v>
      </c>
      <c r="G54" s="138">
        <v>400810</v>
      </c>
      <c r="H54" s="138">
        <v>205776</v>
      </c>
      <c r="I54" s="138">
        <v>0</v>
      </c>
      <c r="J54" s="138">
        <v>141464</v>
      </c>
      <c r="K54" s="138">
        <v>108206</v>
      </c>
      <c r="L54" s="138">
        <v>0</v>
      </c>
      <c r="M54" s="138">
        <v>727</v>
      </c>
      <c r="N54" s="138">
        <v>390</v>
      </c>
      <c r="O54" s="138">
        <v>0</v>
      </c>
      <c r="P54" s="138">
        <v>882805</v>
      </c>
      <c r="Q54" s="138">
        <v>115675</v>
      </c>
      <c r="R54" s="138">
        <v>14459</v>
      </c>
      <c r="S54" s="138">
        <v>970</v>
      </c>
      <c r="T54" s="138">
        <v>185636</v>
      </c>
      <c r="U54" s="138">
        <v>39284</v>
      </c>
      <c r="V54" s="138">
        <v>47771</v>
      </c>
      <c r="W54" s="138">
        <v>380612</v>
      </c>
      <c r="X54" s="138">
        <v>98398</v>
      </c>
      <c r="Y54" s="138">
        <v>31194</v>
      </c>
      <c r="Z54" s="138">
        <v>460984</v>
      </c>
      <c r="AA54" s="138">
        <v>963561</v>
      </c>
      <c r="AB54" s="138">
        <v>683</v>
      </c>
      <c r="AC54" s="138">
        <v>0</v>
      </c>
      <c r="AD54" s="138">
        <v>0</v>
      </c>
      <c r="AE54" s="138">
        <v>371462</v>
      </c>
      <c r="AF54" s="138">
        <v>591416</v>
      </c>
      <c r="AG54" s="138">
        <v>1105151</v>
      </c>
      <c r="AH54" s="138">
        <v>317453</v>
      </c>
      <c r="AI54" s="138">
        <v>777354</v>
      </c>
      <c r="AJ54" s="138">
        <v>0</v>
      </c>
      <c r="AK54" s="138">
        <v>10344</v>
      </c>
      <c r="AL54" s="138">
        <v>0</v>
      </c>
      <c r="AM54" s="138">
        <v>0</v>
      </c>
      <c r="AN54" s="138">
        <v>1688</v>
      </c>
      <c r="AO54" s="138">
        <v>0</v>
      </c>
      <c r="AP54" s="138">
        <v>1688</v>
      </c>
      <c r="AQ54" s="138">
        <v>0</v>
      </c>
      <c r="AR54" s="128">
        <v>0</v>
      </c>
      <c r="AS54" s="138">
        <v>0</v>
      </c>
      <c r="AT54" s="138">
        <v>0</v>
      </c>
      <c r="AU54" s="139">
        <v>0</v>
      </c>
      <c r="AV54" s="139">
        <v>0</v>
      </c>
      <c r="AW54" s="139">
        <v>0</v>
      </c>
      <c r="AX54" s="138">
        <v>431946</v>
      </c>
      <c r="AY54" s="190">
        <v>431946</v>
      </c>
      <c r="AZ54" s="138">
        <v>0</v>
      </c>
      <c r="BA54" s="138">
        <v>152836</v>
      </c>
      <c r="BB54" s="138">
        <v>46562</v>
      </c>
      <c r="BC54" s="138">
        <v>6000</v>
      </c>
      <c r="BD54" s="138">
        <v>347580</v>
      </c>
      <c r="BE54" s="128">
        <v>0</v>
      </c>
      <c r="BF54" s="138">
        <v>5408102</v>
      </c>
      <c r="BG54" s="25"/>
      <c r="BH54" s="25"/>
      <c r="BI54" s="62"/>
      <c r="BJ54" s="62"/>
      <c r="BK54" s="62"/>
    </row>
    <row r="55" spans="1:63" ht="32.25" customHeight="1">
      <c r="A55" s="2" t="s">
        <v>92</v>
      </c>
      <c r="B55" s="133">
        <v>719364</v>
      </c>
      <c r="C55" s="133">
        <v>35675</v>
      </c>
      <c r="D55" s="133">
        <v>15449</v>
      </c>
      <c r="E55" s="133">
        <v>25680</v>
      </c>
      <c r="F55" s="133">
        <v>463900</v>
      </c>
      <c r="G55" s="133">
        <v>291517</v>
      </c>
      <c r="H55" s="133">
        <v>172383</v>
      </c>
      <c r="I55" s="133">
        <v>0</v>
      </c>
      <c r="J55" s="133">
        <v>104036</v>
      </c>
      <c r="K55" s="133">
        <v>72808</v>
      </c>
      <c r="L55" s="133">
        <v>0</v>
      </c>
      <c r="M55" s="133">
        <v>600</v>
      </c>
      <c r="N55" s="133">
        <v>0</v>
      </c>
      <c r="O55" s="133">
        <v>1216</v>
      </c>
      <c r="P55" s="133">
        <v>2408468</v>
      </c>
      <c r="Q55" s="133">
        <v>43918</v>
      </c>
      <c r="R55" s="133">
        <v>22379</v>
      </c>
      <c r="S55" s="133">
        <v>696</v>
      </c>
      <c r="T55" s="133">
        <v>108918</v>
      </c>
      <c r="U55" s="133">
        <v>30682</v>
      </c>
      <c r="V55" s="133">
        <v>14922</v>
      </c>
      <c r="W55" s="133">
        <v>2086367</v>
      </c>
      <c r="X55" s="133">
        <v>100586</v>
      </c>
      <c r="Y55" s="133">
        <v>217700</v>
      </c>
      <c r="Z55" s="133">
        <v>208944</v>
      </c>
      <c r="AA55" s="133">
        <v>1064151</v>
      </c>
      <c r="AB55" s="133">
        <v>338025</v>
      </c>
      <c r="AC55" s="133">
        <v>26514</v>
      </c>
      <c r="AD55" s="133">
        <v>65152</v>
      </c>
      <c r="AE55" s="133">
        <v>312497</v>
      </c>
      <c r="AF55" s="133">
        <v>321963</v>
      </c>
      <c r="AG55" s="133">
        <v>1680241</v>
      </c>
      <c r="AH55" s="133">
        <v>640553</v>
      </c>
      <c r="AI55" s="133">
        <v>1032188</v>
      </c>
      <c r="AJ55" s="133">
        <v>0</v>
      </c>
      <c r="AK55" s="133">
        <v>7500</v>
      </c>
      <c r="AL55" s="133">
        <v>0</v>
      </c>
      <c r="AM55" s="133">
        <v>0</v>
      </c>
      <c r="AN55" s="133">
        <v>113211</v>
      </c>
      <c r="AO55" s="133">
        <v>113211</v>
      </c>
      <c r="AP55" s="133">
        <v>0</v>
      </c>
      <c r="AQ55" s="133">
        <v>0</v>
      </c>
      <c r="AR55" s="127">
        <v>0</v>
      </c>
      <c r="AS55" s="133">
        <v>0</v>
      </c>
      <c r="AT55" s="133">
        <v>0</v>
      </c>
      <c r="AU55" s="134">
        <v>0</v>
      </c>
      <c r="AV55" s="134">
        <v>0</v>
      </c>
      <c r="AW55" s="134">
        <v>0</v>
      </c>
      <c r="AX55" s="133">
        <v>207458</v>
      </c>
      <c r="AY55" s="189">
        <v>207458</v>
      </c>
      <c r="AZ55" s="133">
        <v>0</v>
      </c>
      <c r="BA55" s="133">
        <v>1079099</v>
      </c>
      <c r="BB55" s="133">
        <v>0</v>
      </c>
      <c r="BC55" s="133">
        <v>17480</v>
      </c>
      <c r="BD55" s="133">
        <v>583695</v>
      </c>
      <c r="BE55" s="127">
        <v>0</v>
      </c>
      <c r="BF55" s="133">
        <v>8299811</v>
      </c>
      <c r="BG55" s="25"/>
      <c r="BH55" s="25"/>
      <c r="BI55" s="62"/>
      <c r="BJ55" s="62"/>
      <c r="BK55" s="62"/>
    </row>
    <row r="56" spans="1:63" ht="32.25" customHeight="1">
      <c r="A56" s="2" t="s">
        <v>93</v>
      </c>
      <c r="B56" s="133">
        <v>951118</v>
      </c>
      <c r="C56" s="133">
        <v>43139</v>
      </c>
      <c r="D56" s="133">
        <v>15253</v>
      </c>
      <c r="E56" s="133">
        <v>29984</v>
      </c>
      <c r="F56" s="133">
        <v>619434</v>
      </c>
      <c r="G56" s="133">
        <v>379239</v>
      </c>
      <c r="H56" s="133">
        <v>235313</v>
      </c>
      <c r="I56" s="133">
        <v>4882</v>
      </c>
      <c r="J56" s="133">
        <v>147504</v>
      </c>
      <c r="K56" s="133">
        <v>94978</v>
      </c>
      <c r="L56" s="133">
        <v>0</v>
      </c>
      <c r="M56" s="133">
        <v>826</v>
      </c>
      <c r="N56" s="133">
        <v>0</v>
      </c>
      <c r="O56" s="133">
        <v>0</v>
      </c>
      <c r="P56" s="133">
        <v>1431913</v>
      </c>
      <c r="Q56" s="133">
        <v>56558</v>
      </c>
      <c r="R56" s="133">
        <v>19596</v>
      </c>
      <c r="S56" s="133">
        <v>1823</v>
      </c>
      <c r="T56" s="133">
        <v>143017</v>
      </c>
      <c r="U56" s="133">
        <v>33073</v>
      </c>
      <c r="V56" s="133">
        <v>9948</v>
      </c>
      <c r="W56" s="133">
        <v>1048670</v>
      </c>
      <c r="X56" s="133">
        <v>119228</v>
      </c>
      <c r="Y56" s="133">
        <v>160276</v>
      </c>
      <c r="Z56" s="133">
        <v>371549</v>
      </c>
      <c r="AA56" s="133">
        <v>1221762</v>
      </c>
      <c r="AB56" s="133">
        <v>18482</v>
      </c>
      <c r="AC56" s="133">
        <v>44378</v>
      </c>
      <c r="AD56" s="133">
        <v>2160</v>
      </c>
      <c r="AE56" s="133">
        <v>302282</v>
      </c>
      <c r="AF56" s="133">
        <v>854460</v>
      </c>
      <c r="AG56" s="133">
        <v>7054203</v>
      </c>
      <c r="AH56" s="133">
        <v>4678149</v>
      </c>
      <c r="AI56" s="133">
        <v>2369020</v>
      </c>
      <c r="AJ56" s="133">
        <v>0</v>
      </c>
      <c r="AK56" s="133">
        <v>4968</v>
      </c>
      <c r="AL56" s="133">
        <v>0</v>
      </c>
      <c r="AM56" s="133">
        <v>2066</v>
      </c>
      <c r="AN56" s="133">
        <v>258235</v>
      </c>
      <c r="AO56" s="133">
        <v>66212</v>
      </c>
      <c r="AP56" s="133">
        <v>192023</v>
      </c>
      <c r="AQ56" s="133">
        <v>0</v>
      </c>
      <c r="AR56" s="127">
        <v>0</v>
      </c>
      <c r="AS56" s="133">
        <v>0</v>
      </c>
      <c r="AT56" s="133">
        <v>0</v>
      </c>
      <c r="AU56" s="134">
        <v>0</v>
      </c>
      <c r="AV56" s="134">
        <v>0</v>
      </c>
      <c r="AW56" s="134">
        <v>0</v>
      </c>
      <c r="AX56" s="133">
        <v>188936</v>
      </c>
      <c r="AY56" s="189">
        <v>188936</v>
      </c>
      <c r="AZ56" s="133">
        <v>0</v>
      </c>
      <c r="BA56" s="133">
        <v>5810366</v>
      </c>
      <c r="BB56" s="133">
        <v>0</v>
      </c>
      <c r="BC56" s="133">
        <v>32000</v>
      </c>
      <c r="BD56" s="133">
        <v>1157420</v>
      </c>
      <c r="BE56" s="127">
        <v>0</v>
      </c>
      <c r="BF56" s="133">
        <v>18637778</v>
      </c>
      <c r="BG56" s="25"/>
      <c r="BH56" s="25"/>
      <c r="BI56" s="62"/>
      <c r="BJ56" s="62"/>
      <c r="BK56" s="62"/>
    </row>
    <row r="57" spans="1:63" ht="32.25" customHeight="1">
      <c r="A57" s="2" t="s">
        <v>94</v>
      </c>
      <c r="B57" s="133">
        <v>1268149</v>
      </c>
      <c r="C57" s="133">
        <v>51755</v>
      </c>
      <c r="D57" s="133">
        <v>133909</v>
      </c>
      <c r="E57" s="133">
        <v>29900</v>
      </c>
      <c r="F57" s="133">
        <v>719735</v>
      </c>
      <c r="G57" s="133">
        <v>447555</v>
      </c>
      <c r="H57" s="133">
        <v>272180</v>
      </c>
      <c r="I57" s="133">
        <v>0</v>
      </c>
      <c r="J57" s="133">
        <v>163099</v>
      </c>
      <c r="K57" s="133">
        <v>167238</v>
      </c>
      <c r="L57" s="133">
        <v>0</v>
      </c>
      <c r="M57" s="133">
        <v>853</v>
      </c>
      <c r="N57" s="133">
        <v>0</v>
      </c>
      <c r="O57" s="133">
        <v>1660</v>
      </c>
      <c r="P57" s="133">
        <v>2223317</v>
      </c>
      <c r="Q57" s="133">
        <v>11691</v>
      </c>
      <c r="R57" s="133">
        <v>26384</v>
      </c>
      <c r="S57" s="133">
        <v>687</v>
      </c>
      <c r="T57" s="133">
        <v>204691</v>
      </c>
      <c r="U57" s="133">
        <v>48430</v>
      </c>
      <c r="V57" s="133">
        <v>87311</v>
      </c>
      <c r="W57" s="133">
        <v>1464354</v>
      </c>
      <c r="X57" s="133">
        <v>379769</v>
      </c>
      <c r="Y57" s="133">
        <v>9691</v>
      </c>
      <c r="Z57" s="133">
        <v>805091</v>
      </c>
      <c r="AA57" s="133">
        <v>1376340</v>
      </c>
      <c r="AB57" s="133">
        <v>59949</v>
      </c>
      <c r="AC57" s="133">
        <v>4425</v>
      </c>
      <c r="AD57" s="133">
        <v>102897</v>
      </c>
      <c r="AE57" s="133">
        <v>483510</v>
      </c>
      <c r="AF57" s="133">
        <v>725559</v>
      </c>
      <c r="AG57" s="133">
        <v>6921053</v>
      </c>
      <c r="AH57" s="133">
        <v>6579441</v>
      </c>
      <c r="AI57" s="133">
        <v>330741</v>
      </c>
      <c r="AJ57" s="133">
        <v>0</v>
      </c>
      <c r="AK57" s="133">
        <v>10871</v>
      </c>
      <c r="AL57" s="133">
        <v>0</v>
      </c>
      <c r="AM57" s="133">
        <v>0</v>
      </c>
      <c r="AN57" s="133">
        <v>651288</v>
      </c>
      <c r="AO57" s="133">
        <v>507186</v>
      </c>
      <c r="AP57" s="133">
        <v>144102</v>
      </c>
      <c r="AQ57" s="133">
        <v>0</v>
      </c>
      <c r="AR57" s="127">
        <v>0</v>
      </c>
      <c r="AS57" s="133">
        <v>0</v>
      </c>
      <c r="AT57" s="133">
        <v>0</v>
      </c>
      <c r="AU57" s="134">
        <v>0</v>
      </c>
      <c r="AV57" s="134">
        <v>0</v>
      </c>
      <c r="AW57" s="134">
        <v>0</v>
      </c>
      <c r="AX57" s="133">
        <v>183044</v>
      </c>
      <c r="AY57" s="189">
        <v>183044</v>
      </c>
      <c r="AZ57" s="133">
        <v>0</v>
      </c>
      <c r="BA57" s="133">
        <v>8833908</v>
      </c>
      <c r="BB57" s="133">
        <v>0</v>
      </c>
      <c r="BC57" s="133">
        <v>82000</v>
      </c>
      <c r="BD57" s="133">
        <v>1274601</v>
      </c>
      <c r="BE57" s="127">
        <v>0</v>
      </c>
      <c r="BF57" s="133">
        <v>23628482</v>
      </c>
      <c r="BG57" s="25"/>
      <c r="BH57" s="25"/>
      <c r="BI57" s="62"/>
      <c r="BJ57" s="62"/>
      <c r="BK57" s="62"/>
    </row>
    <row r="58" spans="1:63" s="193" customFormat="1" ht="32.25" customHeight="1">
      <c r="A58" s="31" t="s">
        <v>95</v>
      </c>
      <c r="B58" s="136">
        <v>543845</v>
      </c>
      <c r="C58" s="136">
        <v>34959</v>
      </c>
      <c r="D58" s="136">
        <v>34780</v>
      </c>
      <c r="E58" s="136">
        <v>27750</v>
      </c>
      <c r="F58" s="136">
        <v>300580</v>
      </c>
      <c r="G58" s="136">
        <v>197148</v>
      </c>
      <c r="H58" s="136">
        <v>101130</v>
      </c>
      <c r="I58" s="136">
        <v>2302</v>
      </c>
      <c r="J58" s="136">
        <v>83799</v>
      </c>
      <c r="K58" s="136">
        <v>58785</v>
      </c>
      <c r="L58" s="136">
        <v>0</v>
      </c>
      <c r="M58" s="136">
        <v>0</v>
      </c>
      <c r="N58" s="136">
        <v>0</v>
      </c>
      <c r="O58" s="136">
        <v>3192</v>
      </c>
      <c r="P58" s="136">
        <v>3299686</v>
      </c>
      <c r="Q58" s="136">
        <v>15588</v>
      </c>
      <c r="R58" s="136">
        <v>11225</v>
      </c>
      <c r="S58" s="136">
        <v>1013</v>
      </c>
      <c r="T58" s="136">
        <v>77424</v>
      </c>
      <c r="U58" s="136">
        <v>18022</v>
      </c>
      <c r="V58" s="136">
        <v>10060</v>
      </c>
      <c r="W58" s="136">
        <v>3092119</v>
      </c>
      <c r="X58" s="136">
        <v>74235</v>
      </c>
      <c r="Y58" s="136">
        <v>82217</v>
      </c>
      <c r="Z58" s="136">
        <v>266405</v>
      </c>
      <c r="AA58" s="136">
        <v>420424</v>
      </c>
      <c r="AB58" s="136">
        <v>4511</v>
      </c>
      <c r="AC58" s="136">
        <v>14077</v>
      </c>
      <c r="AD58" s="136">
        <v>886</v>
      </c>
      <c r="AE58" s="136">
        <v>151355</v>
      </c>
      <c r="AF58" s="136">
        <v>249595</v>
      </c>
      <c r="AG58" s="136">
        <v>2576841</v>
      </c>
      <c r="AH58" s="136">
        <v>2306415</v>
      </c>
      <c r="AI58" s="136">
        <v>246093</v>
      </c>
      <c r="AJ58" s="136">
        <v>0</v>
      </c>
      <c r="AK58" s="136">
        <v>2825</v>
      </c>
      <c r="AL58" s="136">
        <v>0</v>
      </c>
      <c r="AM58" s="136">
        <v>21508</v>
      </c>
      <c r="AN58" s="136">
        <v>0</v>
      </c>
      <c r="AO58" s="136">
        <v>0</v>
      </c>
      <c r="AP58" s="136">
        <v>0</v>
      </c>
      <c r="AQ58" s="136">
        <v>0</v>
      </c>
      <c r="AR58" s="129">
        <v>0</v>
      </c>
      <c r="AS58" s="136">
        <v>0</v>
      </c>
      <c r="AT58" s="136">
        <v>0</v>
      </c>
      <c r="AU58" s="135">
        <v>0</v>
      </c>
      <c r="AV58" s="135">
        <v>0</v>
      </c>
      <c r="AW58" s="135">
        <v>0</v>
      </c>
      <c r="AX58" s="136">
        <v>279070</v>
      </c>
      <c r="AY58" s="191">
        <v>279070</v>
      </c>
      <c r="AZ58" s="136">
        <v>0</v>
      </c>
      <c r="BA58" s="136">
        <v>963070</v>
      </c>
      <c r="BB58" s="136">
        <v>6500</v>
      </c>
      <c r="BC58" s="136">
        <v>0</v>
      </c>
      <c r="BD58" s="136">
        <v>315532</v>
      </c>
      <c r="BE58" s="129">
        <v>0</v>
      </c>
      <c r="BF58" s="136">
        <v>8753590</v>
      </c>
      <c r="BG58" s="25"/>
      <c r="BH58" s="70"/>
      <c r="BI58" s="77"/>
      <c r="BJ58" s="77"/>
      <c r="BK58" s="77"/>
    </row>
    <row r="59" spans="1:63" ht="32.25" customHeight="1">
      <c r="A59" s="2" t="s">
        <v>96</v>
      </c>
      <c r="B59" s="133">
        <v>1057972</v>
      </c>
      <c r="C59" s="133">
        <v>45324</v>
      </c>
      <c r="D59" s="133">
        <v>18176</v>
      </c>
      <c r="E59" s="133">
        <v>45908</v>
      </c>
      <c r="F59" s="133">
        <v>642314</v>
      </c>
      <c r="G59" s="133">
        <v>415566</v>
      </c>
      <c r="H59" s="133">
        <v>226748</v>
      </c>
      <c r="I59" s="133">
        <v>0</v>
      </c>
      <c r="J59" s="133">
        <v>148518</v>
      </c>
      <c r="K59" s="133">
        <v>104089</v>
      </c>
      <c r="L59" s="133">
        <v>0</v>
      </c>
      <c r="M59" s="133">
        <v>817</v>
      </c>
      <c r="N59" s="133">
        <v>6073</v>
      </c>
      <c r="O59" s="133">
        <v>46753</v>
      </c>
      <c r="P59" s="133">
        <v>2167963</v>
      </c>
      <c r="Q59" s="133">
        <v>122946</v>
      </c>
      <c r="R59" s="133">
        <v>53179</v>
      </c>
      <c r="S59" s="133">
        <v>1311</v>
      </c>
      <c r="T59" s="133">
        <v>103532</v>
      </c>
      <c r="U59" s="133">
        <v>141833</v>
      </c>
      <c r="V59" s="133">
        <v>5604</v>
      </c>
      <c r="W59" s="133">
        <v>1454917</v>
      </c>
      <c r="X59" s="133">
        <v>284641</v>
      </c>
      <c r="Y59" s="133">
        <v>230287</v>
      </c>
      <c r="Z59" s="133">
        <v>621468</v>
      </c>
      <c r="AA59" s="133">
        <v>6766292</v>
      </c>
      <c r="AB59" s="133">
        <v>5346</v>
      </c>
      <c r="AC59" s="133">
        <v>0</v>
      </c>
      <c r="AD59" s="133">
        <v>2576</v>
      </c>
      <c r="AE59" s="133">
        <v>373622</v>
      </c>
      <c r="AF59" s="133">
        <v>6384748</v>
      </c>
      <c r="AG59" s="133">
        <v>2878278</v>
      </c>
      <c r="AH59" s="133">
        <v>1363001</v>
      </c>
      <c r="AI59" s="133">
        <v>1515277</v>
      </c>
      <c r="AJ59" s="133">
        <v>0</v>
      </c>
      <c r="AK59" s="133">
        <v>0</v>
      </c>
      <c r="AL59" s="133">
        <v>0</v>
      </c>
      <c r="AM59" s="133">
        <v>0</v>
      </c>
      <c r="AN59" s="133">
        <v>6088</v>
      </c>
      <c r="AO59" s="133">
        <v>6088</v>
      </c>
      <c r="AP59" s="133">
        <v>0</v>
      </c>
      <c r="AQ59" s="133">
        <v>0</v>
      </c>
      <c r="AR59" s="127">
        <v>0</v>
      </c>
      <c r="AS59" s="133">
        <v>0</v>
      </c>
      <c r="AT59" s="133">
        <v>0</v>
      </c>
      <c r="AU59" s="134">
        <v>0</v>
      </c>
      <c r="AV59" s="134">
        <v>0</v>
      </c>
      <c r="AW59" s="134">
        <v>0</v>
      </c>
      <c r="AX59" s="133">
        <v>5438</v>
      </c>
      <c r="AY59" s="189">
        <v>5438</v>
      </c>
      <c r="AZ59" s="133">
        <v>0</v>
      </c>
      <c r="BA59" s="133">
        <v>5449354</v>
      </c>
      <c r="BB59" s="133">
        <v>20000</v>
      </c>
      <c r="BC59" s="133">
        <v>115000</v>
      </c>
      <c r="BD59" s="133">
        <v>502821</v>
      </c>
      <c r="BE59" s="127">
        <v>0</v>
      </c>
      <c r="BF59" s="133">
        <v>19820961</v>
      </c>
      <c r="BG59" s="25"/>
      <c r="BH59" s="25"/>
      <c r="BI59" s="62"/>
      <c r="BJ59" s="62"/>
      <c r="BK59" s="62"/>
    </row>
    <row r="60" spans="1:63" ht="32.25" customHeight="1">
      <c r="A60" s="2" t="s">
        <v>97</v>
      </c>
      <c r="B60" s="133">
        <v>835335</v>
      </c>
      <c r="C60" s="133">
        <v>29710</v>
      </c>
      <c r="D60" s="133">
        <v>13484</v>
      </c>
      <c r="E60" s="133">
        <v>39860</v>
      </c>
      <c r="F60" s="133">
        <v>544808</v>
      </c>
      <c r="G60" s="133">
        <v>330827</v>
      </c>
      <c r="H60" s="133">
        <v>190834</v>
      </c>
      <c r="I60" s="133">
        <v>23147</v>
      </c>
      <c r="J60" s="133">
        <v>124409</v>
      </c>
      <c r="K60" s="133">
        <v>82411</v>
      </c>
      <c r="L60" s="133">
        <v>0</v>
      </c>
      <c r="M60" s="133">
        <v>653</v>
      </c>
      <c r="N60" s="133">
        <v>0</v>
      </c>
      <c r="O60" s="133">
        <v>0</v>
      </c>
      <c r="P60" s="133">
        <v>1560545</v>
      </c>
      <c r="Q60" s="133">
        <v>76715</v>
      </c>
      <c r="R60" s="133">
        <v>21301</v>
      </c>
      <c r="S60" s="133">
        <v>1785</v>
      </c>
      <c r="T60" s="133">
        <v>57085</v>
      </c>
      <c r="U60" s="133">
        <v>73063</v>
      </c>
      <c r="V60" s="133">
        <v>20046</v>
      </c>
      <c r="W60" s="133">
        <v>1237211</v>
      </c>
      <c r="X60" s="133">
        <v>73339</v>
      </c>
      <c r="Y60" s="133">
        <v>1840</v>
      </c>
      <c r="Z60" s="133">
        <v>363643</v>
      </c>
      <c r="AA60" s="133">
        <v>2746850</v>
      </c>
      <c r="AB60" s="133">
        <v>391</v>
      </c>
      <c r="AC60" s="133">
        <v>15434</v>
      </c>
      <c r="AD60" s="133">
        <v>46380</v>
      </c>
      <c r="AE60" s="133">
        <v>238167</v>
      </c>
      <c r="AF60" s="133">
        <v>2446478</v>
      </c>
      <c r="AG60" s="133">
        <v>1855218</v>
      </c>
      <c r="AH60" s="133">
        <v>1708877</v>
      </c>
      <c r="AI60" s="133">
        <v>146341</v>
      </c>
      <c r="AJ60" s="133">
        <v>0</v>
      </c>
      <c r="AK60" s="133">
        <v>0</v>
      </c>
      <c r="AL60" s="133">
        <v>0</v>
      </c>
      <c r="AM60" s="133">
        <v>0</v>
      </c>
      <c r="AN60" s="133">
        <v>268878</v>
      </c>
      <c r="AO60" s="133">
        <v>44773</v>
      </c>
      <c r="AP60" s="133">
        <v>224105</v>
      </c>
      <c r="AQ60" s="133">
        <v>0</v>
      </c>
      <c r="AR60" s="127">
        <v>0</v>
      </c>
      <c r="AS60" s="133">
        <v>0</v>
      </c>
      <c r="AT60" s="133">
        <v>0</v>
      </c>
      <c r="AU60" s="134">
        <v>0</v>
      </c>
      <c r="AV60" s="134">
        <v>0</v>
      </c>
      <c r="AW60" s="134">
        <v>0</v>
      </c>
      <c r="AX60" s="133">
        <v>234286</v>
      </c>
      <c r="AY60" s="189">
        <v>234286</v>
      </c>
      <c r="AZ60" s="133">
        <v>0</v>
      </c>
      <c r="BA60" s="133">
        <v>9737147</v>
      </c>
      <c r="BB60" s="133">
        <v>0</v>
      </c>
      <c r="BC60" s="133">
        <v>20000</v>
      </c>
      <c r="BD60" s="133">
        <v>553352</v>
      </c>
      <c r="BE60" s="127">
        <v>0</v>
      </c>
      <c r="BF60" s="133">
        <v>18177094</v>
      </c>
      <c r="BG60" s="25"/>
      <c r="BH60" s="25"/>
      <c r="BI60" s="62"/>
      <c r="BJ60" s="62"/>
      <c r="BK60" s="62"/>
    </row>
    <row r="61" spans="1:63" ht="32.25" customHeight="1">
      <c r="A61" s="2" t="s">
        <v>98</v>
      </c>
      <c r="B61" s="133">
        <v>1563810</v>
      </c>
      <c r="C61" s="133">
        <v>58285</v>
      </c>
      <c r="D61" s="133">
        <v>96487</v>
      </c>
      <c r="E61" s="133">
        <v>39077</v>
      </c>
      <c r="F61" s="133">
        <v>920726</v>
      </c>
      <c r="G61" s="133">
        <v>572739</v>
      </c>
      <c r="H61" s="133">
        <v>347987</v>
      </c>
      <c r="I61" s="133">
        <v>0</v>
      </c>
      <c r="J61" s="133">
        <v>202988</v>
      </c>
      <c r="K61" s="133">
        <v>242914</v>
      </c>
      <c r="L61" s="133">
        <v>0</v>
      </c>
      <c r="M61" s="133">
        <v>916</v>
      </c>
      <c r="N61" s="133">
        <v>0</v>
      </c>
      <c r="O61" s="133">
        <v>2417</v>
      </c>
      <c r="P61" s="133">
        <v>3304901</v>
      </c>
      <c r="Q61" s="133">
        <v>122740</v>
      </c>
      <c r="R61" s="133">
        <v>49153</v>
      </c>
      <c r="S61" s="133">
        <v>1071</v>
      </c>
      <c r="T61" s="133">
        <v>221245</v>
      </c>
      <c r="U61" s="133">
        <v>185527</v>
      </c>
      <c r="V61" s="133">
        <v>40149</v>
      </c>
      <c r="W61" s="133">
        <v>2100739</v>
      </c>
      <c r="X61" s="133">
        <v>584277</v>
      </c>
      <c r="Y61" s="133">
        <v>27339</v>
      </c>
      <c r="Z61" s="133">
        <v>920619</v>
      </c>
      <c r="AA61" s="133">
        <v>2120216</v>
      </c>
      <c r="AB61" s="133">
        <v>41839</v>
      </c>
      <c r="AC61" s="133">
        <v>7318</v>
      </c>
      <c r="AD61" s="133">
        <v>119223</v>
      </c>
      <c r="AE61" s="133">
        <v>595323</v>
      </c>
      <c r="AF61" s="133">
        <v>1356513</v>
      </c>
      <c r="AG61" s="133">
        <v>8676445</v>
      </c>
      <c r="AH61" s="133">
        <v>8461222</v>
      </c>
      <c r="AI61" s="133">
        <v>177999</v>
      </c>
      <c r="AJ61" s="133">
        <v>0</v>
      </c>
      <c r="AK61" s="133">
        <v>37224</v>
      </c>
      <c r="AL61" s="133">
        <v>0</v>
      </c>
      <c r="AM61" s="133">
        <v>0</v>
      </c>
      <c r="AN61" s="133">
        <v>474547</v>
      </c>
      <c r="AO61" s="133">
        <v>396884</v>
      </c>
      <c r="AP61" s="133">
        <v>77663</v>
      </c>
      <c r="AQ61" s="133">
        <v>0</v>
      </c>
      <c r="AR61" s="127">
        <v>0</v>
      </c>
      <c r="AS61" s="133">
        <v>0</v>
      </c>
      <c r="AT61" s="133">
        <v>0</v>
      </c>
      <c r="AU61" s="134">
        <v>0</v>
      </c>
      <c r="AV61" s="134">
        <v>0</v>
      </c>
      <c r="AW61" s="134">
        <v>0</v>
      </c>
      <c r="AX61" s="133">
        <v>554696</v>
      </c>
      <c r="AY61" s="189">
        <v>554696</v>
      </c>
      <c r="AZ61" s="133">
        <v>0</v>
      </c>
      <c r="BA61" s="133">
        <v>26744806</v>
      </c>
      <c r="BB61" s="133">
        <v>30000</v>
      </c>
      <c r="BC61" s="133">
        <v>25720</v>
      </c>
      <c r="BD61" s="133">
        <v>1374364</v>
      </c>
      <c r="BE61" s="127">
        <v>0</v>
      </c>
      <c r="BF61" s="133">
        <v>45817463</v>
      </c>
      <c r="BG61" s="25"/>
      <c r="BH61" s="25"/>
      <c r="BI61" s="62"/>
      <c r="BJ61" s="62"/>
      <c r="BK61" s="62"/>
    </row>
    <row r="62" spans="1:63" ht="32.25" customHeight="1">
      <c r="A62" s="2" t="s">
        <v>99</v>
      </c>
      <c r="B62" s="133">
        <v>344027</v>
      </c>
      <c r="C62" s="133">
        <v>25356</v>
      </c>
      <c r="D62" s="133">
        <v>10236</v>
      </c>
      <c r="E62" s="133">
        <v>27501</v>
      </c>
      <c r="F62" s="133">
        <v>193266</v>
      </c>
      <c r="G62" s="133">
        <v>124834</v>
      </c>
      <c r="H62" s="133">
        <v>68432</v>
      </c>
      <c r="I62" s="133">
        <v>0</v>
      </c>
      <c r="J62" s="133">
        <v>44410</v>
      </c>
      <c r="K62" s="133">
        <v>35267</v>
      </c>
      <c r="L62" s="133">
        <v>7241</v>
      </c>
      <c r="M62" s="133">
        <v>308</v>
      </c>
      <c r="N62" s="133">
        <v>0</v>
      </c>
      <c r="O62" s="133">
        <v>442</v>
      </c>
      <c r="P62" s="133">
        <v>768198</v>
      </c>
      <c r="Q62" s="133">
        <v>18902</v>
      </c>
      <c r="R62" s="133">
        <v>7491</v>
      </c>
      <c r="S62" s="133">
        <v>284</v>
      </c>
      <c r="T62" s="133">
        <v>78143</v>
      </c>
      <c r="U62" s="133">
        <v>16194</v>
      </c>
      <c r="V62" s="133">
        <v>42033</v>
      </c>
      <c r="W62" s="133">
        <v>537431</v>
      </c>
      <c r="X62" s="133">
        <v>67720</v>
      </c>
      <c r="Y62" s="133">
        <v>118569</v>
      </c>
      <c r="Z62" s="133">
        <v>86864</v>
      </c>
      <c r="AA62" s="133">
        <v>443561</v>
      </c>
      <c r="AB62" s="133">
        <v>38603</v>
      </c>
      <c r="AC62" s="133">
        <v>21574</v>
      </c>
      <c r="AD62" s="133">
        <v>318</v>
      </c>
      <c r="AE62" s="133">
        <v>97390</v>
      </c>
      <c r="AF62" s="133">
        <v>285676</v>
      </c>
      <c r="AG62" s="133">
        <v>3343051</v>
      </c>
      <c r="AH62" s="133">
        <v>3181410</v>
      </c>
      <c r="AI62" s="133">
        <v>159843</v>
      </c>
      <c r="AJ62" s="133">
        <v>0</v>
      </c>
      <c r="AK62" s="133">
        <v>1798</v>
      </c>
      <c r="AL62" s="133">
        <v>0</v>
      </c>
      <c r="AM62" s="133">
        <v>0</v>
      </c>
      <c r="AN62" s="133">
        <v>300509</v>
      </c>
      <c r="AO62" s="133">
        <v>278388</v>
      </c>
      <c r="AP62" s="133">
        <v>22121</v>
      </c>
      <c r="AQ62" s="133">
        <v>0</v>
      </c>
      <c r="AR62" s="127">
        <v>0</v>
      </c>
      <c r="AS62" s="133">
        <v>0</v>
      </c>
      <c r="AT62" s="133">
        <v>0</v>
      </c>
      <c r="AU62" s="134">
        <v>0</v>
      </c>
      <c r="AV62" s="134">
        <v>0</v>
      </c>
      <c r="AW62" s="134">
        <v>0</v>
      </c>
      <c r="AX62" s="133">
        <v>153165</v>
      </c>
      <c r="AY62" s="189">
        <v>153165</v>
      </c>
      <c r="AZ62" s="133">
        <v>0</v>
      </c>
      <c r="BA62" s="133">
        <v>909111</v>
      </c>
      <c r="BB62" s="133">
        <v>50000</v>
      </c>
      <c r="BC62" s="133">
        <v>0</v>
      </c>
      <c r="BD62" s="133">
        <v>102013</v>
      </c>
      <c r="BE62" s="127">
        <v>0</v>
      </c>
      <c r="BF62" s="133">
        <v>6619068</v>
      </c>
      <c r="BG62" s="25"/>
      <c r="BH62" s="25"/>
      <c r="BI62" s="62"/>
      <c r="BJ62" s="62"/>
      <c r="BK62" s="62"/>
    </row>
    <row r="63" spans="1:63" s="193" customFormat="1" ht="32.25" customHeight="1">
      <c r="A63" s="31" t="s">
        <v>100</v>
      </c>
      <c r="B63" s="136">
        <v>1008343</v>
      </c>
      <c r="C63" s="136">
        <v>46017</v>
      </c>
      <c r="D63" s="136">
        <v>25846</v>
      </c>
      <c r="E63" s="136">
        <v>34137</v>
      </c>
      <c r="F63" s="136">
        <v>622631</v>
      </c>
      <c r="G63" s="136">
        <v>401737</v>
      </c>
      <c r="H63" s="136">
        <v>220894</v>
      </c>
      <c r="I63" s="136">
        <v>0</v>
      </c>
      <c r="J63" s="136">
        <v>142782</v>
      </c>
      <c r="K63" s="136">
        <v>136162</v>
      </c>
      <c r="L63" s="136">
        <v>0</v>
      </c>
      <c r="M63" s="136">
        <v>768</v>
      </c>
      <c r="N63" s="136">
        <v>0</v>
      </c>
      <c r="O63" s="136">
        <v>0</v>
      </c>
      <c r="P63" s="136">
        <v>942238</v>
      </c>
      <c r="Q63" s="136">
        <v>125014</v>
      </c>
      <c r="R63" s="136">
        <v>15238</v>
      </c>
      <c r="S63" s="136">
        <v>2204</v>
      </c>
      <c r="T63" s="136">
        <v>175982</v>
      </c>
      <c r="U63" s="136">
        <v>30200</v>
      </c>
      <c r="V63" s="136">
        <v>38256</v>
      </c>
      <c r="W63" s="136">
        <v>468932</v>
      </c>
      <c r="X63" s="136">
        <v>86412</v>
      </c>
      <c r="Y63" s="136">
        <v>7326</v>
      </c>
      <c r="Z63" s="136">
        <v>387027</v>
      </c>
      <c r="AA63" s="136">
        <v>789937</v>
      </c>
      <c r="AB63" s="136">
        <v>667</v>
      </c>
      <c r="AC63" s="136">
        <v>0</v>
      </c>
      <c r="AD63" s="136">
        <v>114544</v>
      </c>
      <c r="AE63" s="136">
        <v>229001</v>
      </c>
      <c r="AF63" s="136">
        <v>445725</v>
      </c>
      <c r="AG63" s="136">
        <v>3013444</v>
      </c>
      <c r="AH63" s="136">
        <v>2737427</v>
      </c>
      <c r="AI63" s="136">
        <v>276017</v>
      </c>
      <c r="AJ63" s="136">
        <v>0</v>
      </c>
      <c r="AK63" s="136">
        <v>0</v>
      </c>
      <c r="AL63" s="136">
        <v>0</v>
      </c>
      <c r="AM63" s="136">
        <v>0</v>
      </c>
      <c r="AN63" s="136">
        <v>1118090</v>
      </c>
      <c r="AO63" s="136">
        <v>1061856</v>
      </c>
      <c r="AP63" s="136">
        <v>56234</v>
      </c>
      <c r="AQ63" s="136">
        <v>0</v>
      </c>
      <c r="AR63" s="129">
        <v>0</v>
      </c>
      <c r="AS63" s="136">
        <v>0</v>
      </c>
      <c r="AT63" s="136">
        <v>0</v>
      </c>
      <c r="AU63" s="135">
        <v>0</v>
      </c>
      <c r="AV63" s="135">
        <v>0</v>
      </c>
      <c r="AW63" s="135">
        <v>0</v>
      </c>
      <c r="AX63" s="136">
        <v>410272</v>
      </c>
      <c r="AY63" s="191">
        <v>410272</v>
      </c>
      <c r="AZ63" s="136">
        <v>0</v>
      </c>
      <c r="BA63" s="136">
        <v>752663</v>
      </c>
      <c r="BB63" s="136">
        <v>56516</v>
      </c>
      <c r="BC63" s="136">
        <v>34840</v>
      </c>
      <c r="BD63" s="136">
        <v>532697</v>
      </c>
      <c r="BE63" s="129">
        <v>0</v>
      </c>
      <c r="BF63" s="136">
        <v>9053393</v>
      </c>
      <c r="BG63" s="25"/>
      <c r="BH63" s="70"/>
      <c r="BI63" s="77"/>
      <c r="BJ63" s="77"/>
      <c r="BK63" s="77"/>
    </row>
    <row r="64" spans="1:63" ht="32.25" customHeight="1" thickBot="1">
      <c r="A64" s="2" t="s">
        <v>112</v>
      </c>
      <c r="B64" s="140">
        <v>780944</v>
      </c>
      <c r="C64" s="140">
        <v>32448</v>
      </c>
      <c r="D64" s="140">
        <v>28332</v>
      </c>
      <c r="E64" s="140">
        <v>21444</v>
      </c>
      <c r="F64" s="140">
        <v>486106</v>
      </c>
      <c r="G64" s="140">
        <v>290671</v>
      </c>
      <c r="H64" s="140">
        <v>195435</v>
      </c>
      <c r="I64" s="140">
        <v>0</v>
      </c>
      <c r="J64" s="140">
        <v>113797</v>
      </c>
      <c r="K64" s="140">
        <v>95962</v>
      </c>
      <c r="L64" s="140">
        <v>0</v>
      </c>
      <c r="M64" s="140">
        <v>855</v>
      </c>
      <c r="N64" s="140">
        <v>2000</v>
      </c>
      <c r="O64" s="140">
        <v>0</v>
      </c>
      <c r="P64" s="140">
        <v>2275243</v>
      </c>
      <c r="Q64" s="140">
        <v>168187</v>
      </c>
      <c r="R64" s="140">
        <v>9982</v>
      </c>
      <c r="S64" s="140">
        <v>843</v>
      </c>
      <c r="T64" s="140">
        <v>193889</v>
      </c>
      <c r="U64" s="140">
        <v>159555</v>
      </c>
      <c r="V64" s="140">
        <v>164632</v>
      </c>
      <c r="W64" s="140">
        <v>1385159</v>
      </c>
      <c r="X64" s="140">
        <v>192996</v>
      </c>
      <c r="Y64" s="140">
        <v>348534</v>
      </c>
      <c r="Z64" s="140">
        <v>310135</v>
      </c>
      <c r="AA64" s="140">
        <v>1275760</v>
      </c>
      <c r="AB64" s="140">
        <v>98182</v>
      </c>
      <c r="AC64" s="140">
        <v>30610</v>
      </c>
      <c r="AD64" s="140">
        <v>33610</v>
      </c>
      <c r="AE64" s="140">
        <v>206739</v>
      </c>
      <c r="AF64" s="140">
        <v>906619</v>
      </c>
      <c r="AG64" s="140">
        <v>7201897</v>
      </c>
      <c r="AH64" s="140">
        <v>6396611</v>
      </c>
      <c r="AI64" s="140">
        <v>794199</v>
      </c>
      <c r="AJ64" s="140">
        <v>0</v>
      </c>
      <c r="AK64" s="140">
        <v>11087</v>
      </c>
      <c r="AL64" s="140">
        <v>0</v>
      </c>
      <c r="AM64" s="140">
        <v>0</v>
      </c>
      <c r="AN64" s="140">
        <v>80502</v>
      </c>
      <c r="AO64" s="140">
        <v>57537</v>
      </c>
      <c r="AP64" s="140">
        <v>22965</v>
      </c>
      <c r="AQ64" s="140">
        <v>0</v>
      </c>
      <c r="AR64" s="142">
        <v>0</v>
      </c>
      <c r="AS64" s="140">
        <v>0</v>
      </c>
      <c r="AT64" s="140">
        <v>0</v>
      </c>
      <c r="AU64" s="141">
        <v>0</v>
      </c>
      <c r="AV64" s="141">
        <v>0</v>
      </c>
      <c r="AW64" s="141">
        <v>0</v>
      </c>
      <c r="AX64" s="140">
        <v>410123</v>
      </c>
      <c r="AY64" s="194">
        <v>410123</v>
      </c>
      <c r="AZ64" s="140">
        <v>0</v>
      </c>
      <c r="BA64" s="140">
        <v>4454402</v>
      </c>
      <c r="BB64" s="140">
        <v>0</v>
      </c>
      <c r="BC64" s="140">
        <v>132600</v>
      </c>
      <c r="BD64" s="140">
        <v>449570</v>
      </c>
      <c r="BE64" s="142">
        <v>0</v>
      </c>
      <c r="BF64" s="140">
        <v>17719710</v>
      </c>
      <c r="BG64" s="25"/>
      <c r="BH64" s="25"/>
      <c r="BI64" s="62"/>
      <c r="BJ64" s="62"/>
      <c r="BK64" s="62"/>
    </row>
    <row r="65" spans="1:63" ht="32.25" customHeight="1" thickBot="1" thickTop="1">
      <c r="A65" s="195" t="s">
        <v>101</v>
      </c>
      <c r="B65" s="27">
        <f aca="true" t="shared" si="4" ref="B65:AA65">SUM(B19:B64)</f>
        <v>40137206</v>
      </c>
      <c r="C65" s="27">
        <f t="shared" si="4"/>
        <v>1937422</v>
      </c>
      <c r="D65" s="27">
        <f t="shared" si="4"/>
        <v>2359352</v>
      </c>
      <c r="E65" s="27">
        <f t="shared" si="4"/>
        <v>1421051</v>
      </c>
      <c r="F65" s="27">
        <f t="shared" si="4"/>
        <v>23802385</v>
      </c>
      <c r="G65" s="27">
        <f t="shared" si="4"/>
        <v>15509371</v>
      </c>
      <c r="H65" s="27">
        <f t="shared" si="4"/>
        <v>8233521</v>
      </c>
      <c r="I65" s="27">
        <f t="shared" si="4"/>
        <v>59493</v>
      </c>
      <c r="J65" s="27">
        <f t="shared" si="4"/>
        <v>5595873</v>
      </c>
      <c r="K65" s="27">
        <f t="shared" si="4"/>
        <v>4785479</v>
      </c>
      <c r="L65" s="27">
        <f t="shared" si="4"/>
        <v>7318</v>
      </c>
      <c r="M65" s="27">
        <f t="shared" si="4"/>
        <v>45080</v>
      </c>
      <c r="N65" s="27">
        <f t="shared" si="4"/>
        <v>10627</v>
      </c>
      <c r="O65" s="27">
        <f t="shared" si="4"/>
        <v>172619</v>
      </c>
      <c r="P65" s="27">
        <f t="shared" si="4"/>
        <v>58920626</v>
      </c>
      <c r="Q65" s="27">
        <f t="shared" si="4"/>
        <v>3640782</v>
      </c>
      <c r="R65" s="27">
        <f t="shared" si="4"/>
        <v>661931</v>
      </c>
      <c r="S65" s="27">
        <f t="shared" si="4"/>
        <v>61605</v>
      </c>
      <c r="T65" s="27">
        <f t="shared" si="4"/>
        <v>7087505</v>
      </c>
      <c r="U65" s="27">
        <f t="shared" si="4"/>
        <v>1882648</v>
      </c>
      <c r="V65" s="27">
        <f t="shared" si="4"/>
        <v>1261293</v>
      </c>
      <c r="W65" s="27">
        <f t="shared" si="4"/>
        <v>38525591</v>
      </c>
      <c r="X65" s="27">
        <f t="shared" si="4"/>
        <v>5799271</v>
      </c>
      <c r="Y65" s="27">
        <f t="shared" si="4"/>
        <v>5686812</v>
      </c>
      <c r="Z65" s="27">
        <f t="shared" si="4"/>
        <v>20367124</v>
      </c>
      <c r="AA65" s="27">
        <f t="shared" si="4"/>
        <v>44981187</v>
      </c>
      <c r="AB65" s="27">
        <f aca="true" t="shared" si="5" ref="AB65:AX65">SUM(AB19:AB64)</f>
        <v>977703</v>
      </c>
      <c r="AC65" s="27">
        <f t="shared" si="5"/>
        <v>412600</v>
      </c>
      <c r="AD65" s="27">
        <f t="shared" si="5"/>
        <v>673490</v>
      </c>
      <c r="AE65" s="27">
        <f t="shared" si="5"/>
        <v>14404108</v>
      </c>
      <c r="AF65" s="27">
        <f t="shared" si="5"/>
        <v>28513286</v>
      </c>
      <c r="AG65" s="27">
        <f t="shared" si="5"/>
        <v>83901800</v>
      </c>
      <c r="AH65" s="27">
        <f t="shared" si="5"/>
        <v>57833671</v>
      </c>
      <c r="AI65" s="27">
        <f t="shared" si="5"/>
        <v>24955805</v>
      </c>
      <c r="AJ65" s="27">
        <f t="shared" si="5"/>
        <v>145444</v>
      </c>
      <c r="AK65" s="27">
        <f t="shared" si="5"/>
        <v>853029</v>
      </c>
      <c r="AL65" s="27">
        <f t="shared" si="5"/>
        <v>82432</v>
      </c>
      <c r="AM65" s="27">
        <f t="shared" si="5"/>
        <v>31419</v>
      </c>
      <c r="AN65" s="27">
        <f t="shared" si="5"/>
        <v>6296522</v>
      </c>
      <c r="AO65" s="27">
        <f t="shared" si="5"/>
        <v>4868684</v>
      </c>
      <c r="AP65" s="27">
        <f t="shared" si="5"/>
        <v>1422614</v>
      </c>
      <c r="AQ65" s="27">
        <f t="shared" si="5"/>
        <v>5224</v>
      </c>
      <c r="AR65" s="27">
        <f>SUM(AR19:AR64)</f>
        <v>5007</v>
      </c>
      <c r="AS65" s="27">
        <f>SUM(AS19:AS64)</f>
        <v>0</v>
      </c>
      <c r="AT65" s="27">
        <f>SUM(AT19:AT64)</f>
        <v>0</v>
      </c>
      <c r="AU65" s="27">
        <f t="shared" si="5"/>
        <v>0</v>
      </c>
      <c r="AV65" s="27">
        <f t="shared" si="5"/>
        <v>0</v>
      </c>
      <c r="AW65" s="27">
        <f t="shared" si="5"/>
        <v>0</v>
      </c>
      <c r="AX65" s="27">
        <f t="shared" si="5"/>
        <v>22653841</v>
      </c>
      <c r="AY65" s="27">
        <f>SUM(AY19:AY64)</f>
        <v>22653067</v>
      </c>
      <c r="AZ65" s="27">
        <f aca="true" t="shared" si="6" ref="AZ65:BF65">SUM(AZ19:AZ64)</f>
        <v>774</v>
      </c>
      <c r="BA65" s="27">
        <f t="shared" si="6"/>
        <v>72756004</v>
      </c>
      <c r="BB65" s="27">
        <f t="shared" si="6"/>
        <v>820344</v>
      </c>
      <c r="BC65" s="27">
        <f t="shared" si="6"/>
        <v>1397818</v>
      </c>
      <c r="BD65" s="27">
        <f t="shared" si="6"/>
        <v>26315961</v>
      </c>
      <c r="BE65" s="27">
        <f t="shared" si="6"/>
        <v>0</v>
      </c>
      <c r="BF65" s="79">
        <f t="shared" si="6"/>
        <v>384235245</v>
      </c>
      <c r="BG65" s="25"/>
      <c r="BH65" s="196"/>
      <c r="BI65" s="62"/>
      <c r="BJ65" s="62"/>
      <c r="BK65" s="62"/>
    </row>
    <row r="66" spans="1:63" ht="32.25" customHeight="1" thickTop="1">
      <c r="A66" s="197" t="s">
        <v>102</v>
      </c>
      <c r="B66" s="26">
        <f aca="true" t="shared" si="7" ref="B66:AA66">SUM(B65,B18)</f>
        <v>131369534</v>
      </c>
      <c r="C66" s="26">
        <f t="shared" si="7"/>
        <v>4508749</v>
      </c>
      <c r="D66" s="26">
        <f t="shared" si="7"/>
        <v>4549675</v>
      </c>
      <c r="E66" s="26">
        <f t="shared" si="7"/>
        <v>2202505</v>
      </c>
      <c r="F66" s="26">
        <f t="shared" si="7"/>
        <v>87447683</v>
      </c>
      <c r="G66" s="26">
        <f t="shared" si="7"/>
        <v>56967643</v>
      </c>
      <c r="H66" s="26">
        <f t="shared" si="7"/>
        <v>30416264</v>
      </c>
      <c r="I66" s="26">
        <f t="shared" si="7"/>
        <v>63776</v>
      </c>
      <c r="J66" s="26">
        <f t="shared" si="7"/>
        <v>19369361</v>
      </c>
      <c r="K66" s="26">
        <f t="shared" si="7"/>
        <v>12593942</v>
      </c>
      <c r="L66" s="26">
        <f t="shared" si="7"/>
        <v>9607</v>
      </c>
      <c r="M66" s="26">
        <f t="shared" si="7"/>
        <v>178424</v>
      </c>
      <c r="N66" s="26">
        <f t="shared" si="7"/>
        <v>42875</v>
      </c>
      <c r="O66" s="26">
        <f t="shared" si="7"/>
        <v>466713</v>
      </c>
      <c r="P66" s="26">
        <f t="shared" si="7"/>
        <v>226493252</v>
      </c>
      <c r="Q66" s="26">
        <f t="shared" si="7"/>
        <v>13236104</v>
      </c>
      <c r="R66" s="26">
        <f t="shared" si="7"/>
        <v>1473452</v>
      </c>
      <c r="S66" s="26">
        <f t="shared" si="7"/>
        <v>96782</v>
      </c>
      <c r="T66" s="26">
        <f t="shared" si="7"/>
        <v>24042364</v>
      </c>
      <c r="U66" s="26">
        <f t="shared" si="7"/>
        <v>4967782</v>
      </c>
      <c r="V66" s="26">
        <f t="shared" si="7"/>
        <v>3142557</v>
      </c>
      <c r="W66" s="26">
        <f t="shared" si="7"/>
        <v>164397080</v>
      </c>
      <c r="X66" s="26">
        <f t="shared" si="7"/>
        <v>15137131</v>
      </c>
      <c r="Y66" s="26">
        <f t="shared" si="7"/>
        <v>17704240</v>
      </c>
      <c r="Z66" s="26">
        <f t="shared" si="7"/>
        <v>142324754</v>
      </c>
      <c r="AA66" s="26">
        <f t="shared" si="7"/>
        <v>114173562</v>
      </c>
      <c r="AB66" s="26">
        <f aca="true" t="shared" si="8" ref="AB66:BE66">SUM(AB65,AB18)</f>
        <v>2847092</v>
      </c>
      <c r="AC66" s="26">
        <f t="shared" si="8"/>
        <v>1442010</v>
      </c>
      <c r="AD66" s="26">
        <f t="shared" si="8"/>
        <v>1100269</v>
      </c>
      <c r="AE66" s="26">
        <f t="shared" si="8"/>
        <v>33882636</v>
      </c>
      <c r="AF66" s="26">
        <f t="shared" si="8"/>
        <v>74901555</v>
      </c>
      <c r="AG66" s="26">
        <f t="shared" si="8"/>
        <v>201132177</v>
      </c>
      <c r="AH66" s="26">
        <f t="shared" si="8"/>
        <v>125357404</v>
      </c>
      <c r="AI66" s="26">
        <f t="shared" si="8"/>
        <v>72340036</v>
      </c>
      <c r="AJ66" s="26">
        <f t="shared" si="8"/>
        <v>145444</v>
      </c>
      <c r="AK66" s="26">
        <f t="shared" si="8"/>
        <v>3162439</v>
      </c>
      <c r="AL66" s="26">
        <f t="shared" si="8"/>
        <v>82432</v>
      </c>
      <c r="AM66" s="26">
        <f t="shared" si="8"/>
        <v>44422</v>
      </c>
      <c r="AN66" s="26">
        <f t="shared" si="8"/>
        <v>38258794</v>
      </c>
      <c r="AO66" s="26">
        <f t="shared" si="8"/>
        <v>35620121</v>
      </c>
      <c r="AP66" s="26">
        <f t="shared" si="8"/>
        <v>2554191</v>
      </c>
      <c r="AQ66" s="26">
        <f t="shared" si="8"/>
        <v>84482</v>
      </c>
      <c r="AR66" s="26">
        <f>SUM(AR65,AR18)</f>
        <v>7899</v>
      </c>
      <c r="AS66" s="26">
        <f>SUM(AS65,AS18)</f>
        <v>0</v>
      </c>
      <c r="AT66" s="26">
        <f>SUM(AT65,AT18)</f>
        <v>29185</v>
      </c>
      <c r="AU66" s="26">
        <f t="shared" si="8"/>
        <v>0</v>
      </c>
      <c r="AV66" s="26">
        <f t="shared" si="8"/>
        <v>0</v>
      </c>
      <c r="AW66" s="26">
        <f t="shared" si="8"/>
        <v>0</v>
      </c>
      <c r="AX66" s="26">
        <f t="shared" si="8"/>
        <v>82016247</v>
      </c>
      <c r="AY66" s="26">
        <f>SUM(AY65,AY18)</f>
        <v>82014145</v>
      </c>
      <c r="AZ66" s="26">
        <f t="shared" si="8"/>
        <v>2102</v>
      </c>
      <c r="BA66" s="26">
        <f t="shared" si="8"/>
        <v>104057753</v>
      </c>
      <c r="BB66" s="26">
        <f t="shared" si="8"/>
        <v>5461514</v>
      </c>
      <c r="BC66" s="26">
        <f t="shared" si="8"/>
        <v>13202587</v>
      </c>
      <c r="BD66" s="26">
        <f t="shared" si="8"/>
        <v>89881652</v>
      </c>
      <c r="BE66" s="26">
        <f t="shared" si="8"/>
        <v>0</v>
      </c>
      <c r="BF66" s="80">
        <f>SUM(BF65,BF18)</f>
        <v>1166076066</v>
      </c>
      <c r="BG66" s="123"/>
      <c r="BH66" s="196"/>
      <c r="BI66" s="62"/>
      <c r="BJ66" s="62"/>
      <c r="BK66" s="62"/>
    </row>
    <row r="67" spans="1:63" ht="26.25" customHeight="1">
      <c r="A67" s="58"/>
      <c r="B67" s="60"/>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62"/>
      <c r="BI67" s="62"/>
      <c r="BJ67" s="62"/>
      <c r="BK67" s="62"/>
    </row>
    <row r="68" spans="1:63" ht="26.25" customHeight="1">
      <c r="A68" s="59"/>
      <c r="B68" s="61"/>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61"/>
      <c r="AR68" s="61"/>
      <c r="AS68" s="61"/>
      <c r="AT68" s="61"/>
      <c r="AU68" s="57"/>
      <c r="AV68" s="57"/>
      <c r="AW68" s="57"/>
      <c r="AX68" s="57"/>
      <c r="AY68" s="61"/>
      <c r="AZ68" s="57"/>
      <c r="BA68" s="57"/>
      <c r="BB68" s="57"/>
      <c r="BC68" s="57"/>
      <c r="BD68" s="57"/>
      <c r="BE68" s="57"/>
      <c r="BF68" s="57"/>
      <c r="BG68" s="62"/>
      <c r="BI68" s="62"/>
      <c r="BJ68" s="62"/>
      <c r="BK68" s="62"/>
    </row>
    <row r="69" spans="1:63" ht="26.25" customHeight="1">
      <c r="A69" s="59"/>
      <c r="B69" s="61"/>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62"/>
      <c r="BI69" s="62"/>
      <c r="BJ69" s="62"/>
      <c r="BK69" s="62"/>
    </row>
    <row r="70" spans="2:58" s="62" customFormat="1" ht="26.25" customHeight="1">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116"/>
    </row>
    <row r="71" spans="2:63" s="62" customFormat="1" ht="26.25" customHeight="1">
      <c r="B71" s="198"/>
      <c r="C71" s="57"/>
      <c r="D71" s="57"/>
      <c r="E71" s="57"/>
      <c r="F71" s="57"/>
      <c r="G71" s="57"/>
      <c r="H71" s="57"/>
      <c r="I71" s="57"/>
      <c r="J71" s="57"/>
      <c r="K71" s="57"/>
      <c r="L71" s="57"/>
      <c r="M71" s="57"/>
      <c r="N71" s="57"/>
      <c r="O71" s="57"/>
      <c r="P71" s="198"/>
      <c r="Q71" s="198"/>
      <c r="R71" s="198"/>
      <c r="S71" s="198"/>
      <c r="T71" s="198"/>
      <c r="U71" s="198"/>
      <c r="V71" s="198"/>
      <c r="W71" s="198"/>
      <c r="X71" s="198"/>
      <c r="Y71" s="198"/>
      <c r="Z71" s="198"/>
      <c r="AA71" s="198"/>
      <c r="AB71" s="57"/>
      <c r="AC71" s="57"/>
      <c r="AD71" s="57"/>
      <c r="AE71" s="57"/>
      <c r="AF71" s="57"/>
      <c r="AG71" s="198"/>
      <c r="AH71" s="198"/>
      <c r="AI71" s="198"/>
      <c r="AJ71" s="57"/>
      <c r="AK71" s="57"/>
      <c r="AL71" s="57"/>
      <c r="AM71" s="57"/>
      <c r="AN71" s="198"/>
      <c r="AO71" s="57"/>
      <c r="AP71" s="57"/>
      <c r="AQ71" s="57"/>
      <c r="AR71" s="57"/>
      <c r="AS71" s="57"/>
      <c r="AT71" s="57"/>
      <c r="AU71" s="198"/>
      <c r="AV71" s="57"/>
      <c r="AW71" s="57"/>
      <c r="AX71" s="198"/>
      <c r="AY71" s="57"/>
      <c r="AZ71" s="57"/>
      <c r="BA71" s="198"/>
      <c r="BB71" s="198"/>
      <c r="BC71" s="198"/>
      <c r="BD71" s="198"/>
      <c r="BE71" s="198"/>
      <c r="BF71" s="198"/>
      <c r="BI71" s="198"/>
      <c r="BJ71" s="198"/>
      <c r="BK71" s="198"/>
    </row>
    <row r="72" s="25" customFormat="1" ht="28.5" customHeight="1"/>
    <row r="73" ht="27" customHeight="1">
      <c r="B73" s="199"/>
    </row>
    <row r="74" spans="6:11" ht="27.75" customHeight="1">
      <c r="F74" s="199"/>
      <c r="J74" s="199"/>
      <c r="K74" s="199"/>
    </row>
    <row r="75" spans="6:35" ht="35.25" customHeight="1">
      <c r="F75" s="199"/>
      <c r="J75" s="199"/>
      <c r="K75" s="199"/>
      <c r="AH75" s="199"/>
      <c r="AI75" s="199"/>
    </row>
    <row r="76" spans="1:2" ht="33" customHeight="1">
      <c r="A76" s="201"/>
      <c r="B76" s="116"/>
    </row>
    <row r="77" spans="1:53" ht="21.75" customHeight="1">
      <c r="A77" s="201"/>
      <c r="B77" s="116"/>
      <c r="BA77" s="199"/>
    </row>
    <row r="78" spans="2:53" ht="27" customHeight="1">
      <c r="B78" s="116"/>
      <c r="BA78" s="199"/>
    </row>
    <row r="79" ht="23.25" customHeight="1">
      <c r="B79" s="202"/>
    </row>
    <row r="80" spans="1:41" ht="23.25" customHeight="1">
      <c r="A80" s="201"/>
      <c r="B80" s="118"/>
      <c r="AO80" s="122"/>
    </row>
    <row r="81" spans="1:41" ht="23.25" customHeight="1">
      <c r="A81" s="201"/>
      <c r="B81" s="117"/>
      <c r="AO81" s="116"/>
    </row>
    <row r="82" spans="1:41" ht="23.25" customHeight="1">
      <c r="A82" s="201"/>
      <c r="B82" s="118"/>
      <c r="AO82" s="116"/>
    </row>
    <row r="83" spans="2:41" ht="23.25" customHeight="1">
      <c r="B83" s="119"/>
      <c r="AO83" s="122"/>
    </row>
    <row r="84" ht="18.75">
      <c r="B84" s="116"/>
    </row>
    <row r="85" ht="18.75">
      <c r="B85" s="116"/>
    </row>
    <row r="86" spans="2:40" ht="18.75">
      <c r="B86" s="120"/>
      <c r="AN86" s="203"/>
    </row>
    <row r="87" spans="2:47" ht="18.75">
      <c r="B87" s="120"/>
      <c r="AN87" s="203"/>
      <c r="AU87" s="203"/>
    </row>
    <row r="88" spans="2:47" ht="18.75">
      <c r="B88" s="120"/>
      <c r="AN88" s="203"/>
      <c r="AU88" s="203"/>
    </row>
    <row r="89" spans="40:48" ht="14.25">
      <c r="AN89" s="203"/>
      <c r="AV89" s="203"/>
    </row>
    <row r="90" spans="40:48" ht="14.25">
      <c r="AN90" s="203"/>
      <c r="AV90" s="203"/>
    </row>
    <row r="91" spans="40:48" ht="14.25">
      <c r="AN91" s="203"/>
      <c r="AV91" s="203"/>
    </row>
    <row r="92" spans="2:48" ht="14.25">
      <c r="B92" s="204"/>
      <c r="AN92" s="203"/>
      <c r="AV92" s="203"/>
    </row>
    <row r="93" spans="35:48" ht="14.25">
      <c r="AI93" s="204"/>
      <c r="AN93" s="203"/>
      <c r="AV93" s="203"/>
    </row>
    <row r="94" spans="40:48" ht="14.25">
      <c r="AN94" s="203"/>
      <c r="AV94" s="203"/>
    </row>
    <row r="95" spans="40:48" ht="14.25">
      <c r="AN95" s="203"/>
      <c r="AV95" s="203"/>
    </row>
    <row r="96" spans="40:48" ht="14.25">
      <c r="AN96" s="203"/>
      <c r="AV96" s="203"/>
    </row>
    <row r="97" spans="35:48" ht="14.25">
      <c r="AI97" s="204"/>
      <c r="AN97" s="203"/>
      <c r="AV97" s="203"/>
    </row>
    <row r="98" spans="40:48" ht="14.25">
      <c r="AN98" s="203"/>
      <c r="AV98" s="203"/>
    </row>
    <row r="99" spans="40:48" ht="14.25">
      <c r="AN99" s="203"/>
      <c r="AV99" s="203"/>
    </row>
    <row r="100" spans="40:48" ht="14.25">
      <c r="AN100" s="203"/>
      <c r="AV100" s="203"/>
    </row>
    <row r="101" spans="36:48" ht="14.25">
      <c r="AJ101" s="202"/>
      <c r="AN101" s="203"/>
      <c r="AV101" s="203"/>
    </row>
    <row r="102" spans="40:48" ht="14.25">
      <c r="AN102" s="203"/>
      <c r="AV102" s="203"/>
    </row>
    <row r="103" spans="40:48" ht="14.25">
      <c r="AN103" s="203"/>
      <c r="AV103" s="203"/>
    </row>
    <row r="104" spans="36:48" ht="14.25">
      <c r="AJ104" s="204"/>
      <c r="AN104" s="203"/>
      <c r="AV104" s="203"/>
    </row>
    <row r="105" spans="40:48" ht="14.25">
      <c r="AN105" s="203"/>
      <c r="AV105" s="203"/>
    </row>
    <row r="106" spans="40:48" ht="14.25">
      <c r="AN106" s="203"/>
      <c r="AV106" s="203"/>
    </row>
    <row r="107" spans="40:48" ht="14.25">
      <c r="AN107" s="203"/>
      <c r="AV107" s="203"/>
    </row>
    <row r="108" spans="40:48" ht="14.25">
      <c r="AN108" s="203"/>
      <c r="AV108" s="203"/>
    </row>
    <row r="109" spans="40:48" ht="14.25">
      <c r="AN109" s="203"/>
      <c r="AV109" s="203"/>
    </row>
    <row r="110" spans="40:48" ht="14.25">
      <c r="AN110" s="203"/>
      <c r="AV110" s="203"/>
    </row>
    <row r="111" spans="40:48" ht="14.25">
      <c r="AN111" s="203"/>
      <c r="AV111" s="203"/>
    </row>
    <row r="112" spans="40:48" ht="14.25">
      <c r="AN112" s="203"/>
      <c r="AV112" s="203"/>
    </row>
    <row r="113" spans="40:48" ht="14.25">
      <c r="AN113" s="203"/>
      <c r="AV113" s="203"/>
    </row>
    <row r="114" spans="40:48" ht="14.25">
      <c r="AN114" s="203"/>
      <c r="AV114" s="203"/>
    </row>
    <row r="115" spans="40:48" ht="14.25">
      <c r="AN115" s="203"/>
      <c r="AV115" s="203"/>
    </row>
    <row r="116" spans="40:48" ht="14.25">
      <c r="AN116" s="203"/>
      <c r="AV116" s="203"/>
    </row>
    <row r="117" spans="40:48" ht="14.25">
      <c r="AN117" s="203"/>
      <c r="AV117" s="203"/>
    </row>
    <row r="118" spans="40:48" ht="14.25">
      <c r="AN118" s="203"/>
      <c r="AV118" s="203"/>
    </row>
    <row r="119" spans="40:48" ht="14.25">
      <c r="AN119" s="203"/>
      <c r="AV119" s="203"/>
    </row>
    <row r="120" spans="40:48" ht="14.25">
      <c r="AN120" s="203"/>
      <c r="AV120" s="203"/>
    </row>
    <row r="121" spans="40:48" ht="14.25">
      <c r="AN121" s="203"/>
      <c r="AV121" s="203"/>
    </row>
    <row r="122" spans="40:48" ht="14.25">
      <c r="AN122" s="203"/>
      <c r="AV122" s="203"/>
    </row>
    <row r="123" spans="40:48" ht="14.25">
      <c r="AN123" s="203"/>
      <c r="AV123" s="203"/>
    </row>
    <row r="124" spans="40:48" ht="14.25">
      <c r="AN124" s="203"/>
      <c r="AV124" s="203"/>
    </row>
    <row r="125" spans="40:48" ht="14.25">
      <c r="AN125" s="203"/>
      <c r="AV125" s="203"/>
    </row>
    <row r="126" spans="40:48" ht="14.25">
      <c r="AN126" s="203"/>
      <c r="AV126" s="203"/>
    </row>
    <row r="127" spans="40:48" ht="14.25">
      <c r="AN127" s="203"/>
      <c r="AV127" s="203"/>
    </row>
    <row r="128" spans="40:48" ht="14.25">
      <c r="AN128" s="203"/>
      <c r="AV128" s="203"/>
    </row>
    <row r="129" spans="40:48" ht="14.25">
      <c r="AN129" s="203"/>
      <c r="AV129" s="203"/>
    </row>
    <row r="130" spans="40:48" ht="14.25">
      <c r="AN130" s="203"/>
      <c r="AV130" s="203"/>
    </row>
    <row r="131" spans="40:48" ht="14.25">
      <c r="AN131" s="203"/>
      <c r="AV131" s="203"/>
    </row>
    <row r="132" spans="40:48" ht="14.25">
      <c r="AN132" s="203"/>
      <c r="AV132" s="203"/>
    </row>
    <row r="133" spans="40:48" ht="14.25">
      <c r="AN133" s="203"/>
      <c r="AV133" s="203"/>
    </row>
    <row r="134" spans="40:48" ht="14.25">
      <c r="AN134" s="203"/>
      <c r="AV134" s="203"/>
    </row>
    <row r="135" spans="40:48" ht="14.25">
      <c r="AN135" s="203"/>
      <c r="AV135" s="203"/>
    </row>
    <row r="136" spans="40:48" ht="14.25">
      <c r="AN136" s="203"/>
      <c r="AV136" s="203"/>
    </row>
    <row r="137" spans="40:48" ht="14.25">
      <c r="AN137" s="203"/>
      <c r="AV137" s="203"/>
    </row>
    <row r="138" spans="40:48" ht="14.25">
      <c r="AN138" s="203"/>
      <c r="AV138" s="203"/>
    </row>
    <row r="139" spans="40:48" ht="14.25">
      <c r="AN139" s="203"/>
      <c r="AV139" s="203"/>
    </row>
    <row r="140" spans="40:48" ht="14.25">
      <c r="AN140" s="203"/>
      <c r="AV140" s="203"/>
    </row>
    <row r="141" spans="40:48" ht="14.25">
      <c r="AN141" s="203"/>
      <c r="AV141" s="203"/>
    </row>
    <row r="142" spans="40:48" ht="14.25">
      <c r="AN142" s="203"/>
      <c r="AV142" s="203"/>
    </row>
    <row r="143" spans="40:48" ht="14.25">
      <c r="AN143" s="203"/>
      <c r="AV143" s="203"/>
    </row>
    <row r="144" spans="40:48" ht="14.25">
      <c r="AN144" s="203"/>
      <c r="AV144" s="203"/>
    </row>
    <row r="145" spans="40:48" ht="14.25">
      <c r="AN145" s="203"/>
      <c r="AV145" s="203"/>
    </row>
    <row r="146" spans="40:48" ht="14.25">
      <c r="AN146" s="203"/>
      <c r="AV146" s="203"/>
    </row>
    <row r="147" spans="40:48" ht="14.25">
      <c r="AN147" s="203"/>
      <c r="AV147" s="203"/>
    </row>
    <row r="148" spans="40:48" ht="14.25">
      <c r="AN148" s="203"/>
      <c r="AV148" s="203"/>
    </row>
    <row r="149" ht="14.25">
      <c r="AV149" s="203"/>
    </row>
    <row r="150" ht="14.25">
      <c r="AV150" s="203"/>
    </row>
    <row r="151" ht="14.25">
      <c r="AV151" s="203"/>
    </row>
    <row r="152" ht="14.25">
      <c r="AV152" s="203"/>
    </row>
    <row r="153" ht="14.25">
      <c r="AV153" s="203"/>
    </row>
    <row r="154" ht="14.25">
      <c r="AV154" s="203"/>
    </row>
    <row r="155" ht="14.25">
      <c r="AV155" s="203"/>
    </row>
    <row r="156" ht="14.25">
      <c r="AV156" s="203"/>
    </row>
  </sheetData>
  <sheetProtection/>
  <mergeCells count="26">
    <mergeCell ref="C2:C3"/>
    <mergeCell ref="E2:E3"/>
    <mergeCell ref="L2:L3"/>
    <mergeCell ref="N2:N3"/>
    <mergeCell ref="G3:G4"/>
    <mergeCell ref="H3:H4"/>
    <mergeCell ref="I3:I4"/>
    <mergeCell ref="J2:J4"/>
    <mergeCell ref="BF1:BF2"/>
    <mergeCell ref="BB1:BB2"/>
    <mergeCell ref="AY2:AY3"/>
    <mergeCell ref="AZ2:AZ3"/>
    <mergeCell ref="AG1:AG2"/>
    <mergeCell ref="AF2:AF3"/>
    <mergeCell ref="AJ2:AJ3"/>
    <mergeCell ref="AK2:AK3"/>
    <mergeCell ref="A76:A77"/>
    <mergeCell ref="A80:A82"/>
    <mergeCell ref="AL2:AL4"/>
    <mergeCell ref="AU1:AU2"/>
    <mergeCell ref="AN1:AN2"/>
    <mergeCell ref="BE1:BE2"/>
    <mergeCell ref="AB2:AB3"/>
    <mergeCell ref="AC2:AC3"/>
    <mergeCell ref="AD2:AD3"/>
    <mergeCell ref="AE2:AE3"/>
  </mergeCells>
  <printOptions/>
  <pageMargins left="0.7086614173228347" right="0.7086614173228347" top="0.7874015748031497" bottom="0.3937007874015748" header="0.5905511811023623" footer="0.31496062992125984"/>
  <pageSetup firstPageNumber="116" useFirstPageNumber="1" fitToHeight="15" horizontalDpi="600" verticalDpi="600" orientation="portrait" paperSize="9" scale="35" r:id="rId1"/>
  <headerFooter alignWithMargins="0">
    <oddHeader>&amp;L&amp;24　　第７表　性質別歳出の状況</oddHeader>
    <oddFooter>&amp;C&amp;30&amp;P</oddFooter>
  </headerFooter>
  <colBreaks count="5" manualBreakCount="5">
    <brk id="11" max="67" man="1"/>
    <brk id="21" max="67" man="1"/>
    <brk id="31" max="67" man="1"/>
    <brk id="41" max="67" man="1"/>
    <brk id="54" max="67" man="1"/>
  </colBreaks>
</worksheet>
</file>

<file path=xl/worksheets/sheet2.xml><?xml version="1.0" encoding="utf-8"?>
<worksheet xmlns="http://schemas.openxmlformats.org/spreadsheetml/2006/main" xmlns:r="http://schemas.openxmlformats.org/officeDocument/2006/relationships">
  <dimension ref="A1:N69"/>
  <sheetViews>
    <sheetView showOutlineSymbols="0" view="pageBreakPreview" zoomScale="50" zoomScaleSheetLayoutView="50" zoomScalePageLayoutView="0" workbookViewId="0" topLeftCell="A1">
      <pane xSplit="1" ySplit="4" topLeftCell="B59" activePane="bottomRight" state="frozen"/>
      <selection pane="topLeft" activeCell="A1" sqref="A1"/>
      <selection pane="topRight" activeCell="B1" sqref="B1"/>
      <selection pane="bottomLeft" activeCell="A5" sqref="A5"/>
      <selection pane="bottomRight" activeCell="E88" sqref="E88"/>
    </sheetView>
  </sheetViews>
  <sheetFormatPr defaultColWidth="24.75390625" defaultRowHeight="14.25"/>
  <cols>
    <col min="1" max="1" width="20.625" style="0" customWidth="1"/>
    <col min="2" max="2" width="28.125" style="5" customWidth="1"/>
    <col min="3" max="12" width="20.625" style="5" customWidth="1"/>
    <col min="13" max="13" width="25.375" style="5" customWidth="1"/>
    <col min="14" max="14" width="27.125" style="0" bestFit="1" customWidth="1"/>
  </cols>
  <sheetData>
    <row r="1" spans="1:13" ht="54" customHeight="1">
      <c r="A1" s="46" t="s">
        <v>0</v>
      </c>
      <c r="B1" s="182" t="s">
        <v>110</v>
      </c>
      <c r="C1" s="81" t="s">
        <v>10</v>
      </c>
      <c r="D1" s="6" t="s">
        <v>11</v>
      </c>
      <c r="E1" s="84" t="s">
        <v>12</v>
      </c>
      <c r="F1" s="180" t="s">
        <v>136</v>
      </c>
      <c r="G1" s="6" t="s">
        <v>13</v>
      </c>
      <c r="H1" s="6" t="s">
        <v>14</v>
      </c>
      <c r="I1" s="6" t="s">
        <v>15</v>
      </c>
      <c r="J1" s="6" t="s">
        <v>16</v>
      </c>
      <c r="K1" s="6" t="s">
        <v>17</v>
      </c>
      <c r="L1" s="7" t="s">
        <v>18</v>
      </c>
      <c r="M1" s="6"/>
    </row>
    <row r="2" spans="1:13" ht="21" customHeight="1">
      <c r="A2" s="1"/>
      <c r="B2" s="183"/>
      <c r="C2" s="82"/>
      <c r="D2" s="10"/>
      <c r="E2" s="9"/>
      <c r="F2" s="181"/>
      <c r="G2" s="10"/>
      <c r="H2" s="10"/>
      <c r="I2" s="10"/>
      <c r="J2" s="10"/>
      <c r="K2" s="10"/>
      <c r="L2" s="11"/>
      <c r="M2" s="10"/>
    </row>
    <row r="3" spans="1:13" ht="21">
      <c r="A3" s="1"/>
      <c r="B3" s="9"/>
      <c r="C3" s="82"/>
      <c r="D3" s="10"/>
      <c r="E3" s="10"/>
      <c r="F3" s="10"/>
      <c r="G3" s="10"/>
      <c r="H3" s="10"/>
      <c r="I3" s="10"/>
      <c r="J3" s="10"/>
      <c r="K3" s="10"/>
      <c r="L3" s="11"/>
      <c r="M3" s="10"/>
    </row>
    <row r="4" spans="1:13" ht="21">
      <c r="A4" s="3"/>
      <c r="B4" s="12"/>
      <c r="C4" s="83"/>
      <c r="D4" s="14"/>
      <c r="E4" s="14"/>
      <c r="F4" s="14"/>
      <c r="G4" s="14"/>
      <c r="H4" s="14"/>
      <c r="I4" s="14"/>
      <c r="J4" s="14"/>
      <c r="K4" s="14"/>
      <c r="L4" s="15"/>
      <c r="M4" s="14"/>
    </row>
    <row r="5" spans="1:14" ht="33" customHeight="1">
      <c r="A5" s="54" t="s">
        <v>49</v>
      </c>
      <c r="B5" s="36">
        <f>'第７表性質別歳出の状況'!BF5</f>
        <v>134424777</v>
      </c>
      <c r="C5" s="143">
        <v>15010144</v>
      </c>
      <c r="D5" s="143">
        <v>43572869</v>
      </c>
      <c r="E5" s="143">
        <v>1801371</v>
      </c>
      <c r="F5" s="143">
        <v>989258</v>
      </c>
      <c r="G5" s="143">
        <v>9639</v>
      </c>
      <c r="H5" s="143">
        <v>981596</v>
      </c>
      <c r="I5" s="143">
        <v>3672442</v>
      </c>
      <c r="J5" s="143">
        <v>571605</v>
      </c>
      <c r="K5" s="143">
        <v>4264500</v>
      </c>
      <c r="L5" s="143">
        <v>63551353</v>
      </c>
      <c r="M5" s="37"/>
      <c r="N5" s="38"/>
    </row>
    <row r="6" spans="1:14" ht="33" customHeight="1">
      <c r="A6" s="2" t="s">
        <v>50</v>
      </c>
      <c r="B6" s="36">
        <f>'第７表性質別歳出の状況'!BF6</f>
        <v>50779053</v>
      </c>
      <c r="C6" s="144">
        <v>8499283</v>
      </c>
      <c r="D6" s="144">
        <v>4198502</v>
      </c>
      <c r="E6" s="144">
        <v>760989</v>
      </c>
      <c r="F6" s="144">
        <v>490528</v>
      </c>
      <c r="G6" s="144">
        <v>30021</v>
      </c>
      <c r="H6" s="144">
        <v>432577</v>
      </c>
      <c r="I6" s="144">
        <v>812636</v>
      </c>
      <c r="J6" s="144">
        <v>200925</v>
      </c>
      <c r="K6" s="144">
        <v>3424400</v>
      </c>
      <c r="L6" s="144">
        <v>31929192</v>
      </c>
      <c r="M6" s="37"/>
      <c r="N6" s="38"/>
    </row>
    <row r="7" spans="1:14" ht="33" customHeight="1">
      <c r="A7" s="2" t="s">
        <v>51</v>
      </c>
      <c r="B7" s="36">
        <f>'第７表性質別歳出の状況'!BF7</f>
        <v>137710465</v>
      </c>
      <c r="C7" s="144">
        <v>18095975</v>
      </c>
      <c r="D7" s="144">
        <v>24244246</v>
      </c>
      <c r="E7" s="144">
        <v>2458050</v>
      </c>
      <c r="F7" s="144">
        <v>646394</v>
      </c>
      <c r="G7" s="144">
        <v>78677</v>
      </c>
      <c r="H7" s="144">
        <v>1665222</v>
      </c>
      <c r="I7" s="144">
        <v>3398711</v>
      </c>
      <c r="J7" s="144">
        <v>1757526</v>
      </c>
      <c r="K7" s="144">
        <v>5110000</v>
      </c>
      <c r="L7" s="144">
        <v>80255664</v>
      </c>
      <c r="M7" s="37"/>
      <c r="N7" s="38"/>
    </row>
    <row r="8" spans="1:14" ht="33" customHeight="1">
      <c r="A8" s="2" t="s">
        <v>52</v>
      </c>
      <c r="B8" s="36">
        <f>'第７表性質別歳出の状況'!BF8</f>
        <v>153648299</v>
      </c>
      <c r="C8" s="144">
        <v>21296143</v>
      </c>
      <c r="D8" s="144">
        <v>12137042</v>
      </c>
      <c r="E8" s="144">
        <v>3014293</v>
      </c>
      <c r="F8" s="144">
        <v>1627878</v>
      </c>
      <c r="G8" s="144">
        <v>154252</v>
      </c>
      <c r="H8" s="144">
        <v>7176015</v>
      </c>
      <c r="I8" s="144">
        <v>5334530</v>
      </c>
      <c r="J8" s="144">
        <v>4064108</v>
      </c>
      <c r="K8" s="144">
        <v>7479739</v>
      </c>
      <c r="L8" s="144">
        <v>91364299</v>
      </c>
      <c r="M8" s="37"/>
      <c r="N8" s="38"/>
    </row>
    <row r="9" spans="1:14" ht="33" customHeight="1">
      <c r="A9" s="4" t="s">
        <v>53</v>
      </c>
      <c r="B9" s="36">
        <f>'第７表性質別歳出の状況'!BF9</f>
        <v>29019134</v>
      </c>
      <c r="C9" s="144">
        <v>3974613</v>
      </c>
      <c r="D9" s="144">
        <v>2463198</v>
      </c>
      <c r="E9" s="144">
        <v>356146</v>
      </c>
      <c r="F9" s="144">
        <v>115395</v>
      </c>
      <c r="G9" s="144">
        <v>17679</v>
      </c>
      <c r="H9" s="144">
        <v>405554</v>
      </c>
      <c r="I9" s="144">
        <v>297353</v>
      </c>
      <c r="J9" s="144">
        <v>476498</v>
      </c>
      <c r="K9" s="144">
        <v>1297000</v>
      </c>
      <c r="L9" s="144">
        <v>19615698</v>
      </c>
      <c r="M9" s="37"/>
      <c r="N9" s="38"/>
    </row>
    <row r="10" spans="1:14" ht="33" customHeight="1">
      <c r="A10" s="2" t="s">
        <v>54</v>
      </c>
      <c r="B10" s="39">
        <f>'第７表性質別歳出の状況'!BF10</f>
        <v>37989457</v>
      </c>
      <c r="C10" s="147">
        <v>5239885</v>
      </c>
      <c r="D10" s="147">
        <v>2928044</v>
      </c>
      <c r="E10" s="147">
        <v>452900</v>
      </c>
      <c r="F10" s="147">
        <v>118615</v>
      </c>
      <c r="G10" s="147">
        <v>10276</v>
      </c>
      <c r="H10" s="147">
        <v>2515525</v>
      </c>
      <c r="I10" s="147">
        <v>927677</v>
      </c>
      <c r="J10" s="147">
        <v>812500</v>
      </c>
      <c r="K10" s="147">
        <v>2777400</v>
      </c>
      <c r="L10" s="147">
        <v>22206635</v>
      </c>
      <c r="M10" s="37"/>
      <c r="N10" s="38"/>
    </row>
    <row r="11" spans="1:14" ht="33" customHeight="1">
      <c r="A11" s="2" t="s">
        <v>55</v>
      </c>
      <c r="B11" s="36">
        <f>'第７表性質別歳出の状況'!BF11</f>
        <v>27166283</v>
      </c>
      <c r="C11" s="144">
        <v>2808884</v>
      </c>
      <c r="D11" s="144">
        <v>1989815</v>
      </c>
      <c r="E11" s="144">
        <v>356405</v>
      </c>
      <c r="F11" s="144">
        <v>214814</v>
      </c>
      <c r="G11" s="144">
        <v>26505</v>
      </c>
      <c r="H11" s="144">
        <v>1014853</v>
      </c>
      <c r="I11" s="144">
        <v>970218</v>
      </c>
      <c r="J11" s="144">
        <v>197917</v>
      </c>
      <c r="K11" s="144">
        <v>1940900</v>
      </c>
      <c r="L11" s="144">
        <v>17645972</v>
      </c>
      <c r="M11" s="37"/>
      <c r="N11" s="38"/>
    </row>
    <row r="12" spans="1:14" ht="33" customHeight="1">
      <c r="A12" s="2" t="s">
        <v>56</v>
      </c>
      <c r="B12" s="36">
        <f>'第７表性質別歳出の状況'!BF12</f>
        <v>20160175</v>
      </c>
      <c r="C12" s="144">
        <v>2564066</v>
      </c>
      <c r="D12" s="144">
        <v>1738693</v>
      </c>
      <c r="E12" s="144">
        <v>410216</v>
      </c>
      <c r="F12" s="144">
        <v>167304</v>
      </c>
      <c r="G12" s="144">
        <v>3896</v>
      </c>
      <c r="H12" s="144">
        <v>1753</v>
      </c>
      <c r="I12" s="144">
        <v>126482</v>
      </c>
      <c r="J12" s="144">
        <v>0</v>
      </c>
      <c r="K12" s="144">
        <v>392700</v>
      </c>
      <c r="L12" s="144">
        <v>14755065</v>
      </c>
      <c r="M12" s="37"/>
      <c r="N12" s="38"/>
    </row>
    <row r="13" spans="1:14" ht="33" customHeight="1">
      <c r="A13" s="2" t="s">
        <v>57</v>
      </c>
      <c r="B13" s="36">
        <f>'第７表性質別歳出の状況'!BF13</f>
        <v>41341189</v>
      </c>
      <c r="C13" s="144">
        <v>3144976</v>
      </c>
      <c r="D13" s="144">
        <v>14877604</v>
      </c>
      <c r="E13" s="144">
        <v>311849</v>
      </c>
      <c r="F13" s="144">
        <v>250545</v>
      </c>
      <c r="G13" s="144">
        <v>18800</v>
      </c>
      <c r="H13" s="144">
        <v>306901</v>
      </c>
      <c r="I13" s="144">
        <v>901633</v>
      </c>
      <c r="J13" s="144">
        <v>491061</v>
      </c>
      <c r="K13" s="144">
        <v>1910100</v>
      </c>
      <c r="L13" s="144">
        <v>19127720</v>
      </c>
      <c r="M13" s="37"/>
      <c r="N13" s="38"/>
    </row>
    <row r="14" spans="1:14" ht="33" customHeight="1">
      <c r="A14" s="2" t="s">
        <v>111</v>
      </c>
      <c r="B14" s="40">
        <f>'第７表性質別歳出の状況'!BF14</f>
        <v>26395714</v>
      </c>
      <c r="C14" s="148">
        <v>5360979</v>
      </c>
      <c r="D14" s="148">
        <v>2055816</v>
      </c>
      <c r="E14" s="148">
        <v>398381</v>
      </c>
      <c r="F14" s="148">
        <v>24252</v>
      </c>
      <c r="G14" s="148">
        <v>189094</v>
      </c>
      <c r="H14" s="148">
        <v>1921499</v>
      </c>
      <c r="I14" s="148">
        <v>669888</v>
      </c>
      <c r="J14" s="148">
        <v>286345</v>
      </c>
      <c r="K14" s="148">
        <v>673200</v>
      </c>
      <c r="L14" s="148">
        <v>14816260</v>
      </c>
      <c r="M14" s="37"/>
      <c r="N14" s="38"/>
    </row>
    <row r="15" spans="1:14" ht="33" customHeight="1">
      <c r="A15" s="30" t="s">
        <v>122</v>
      </c>
      <c r="B15" s="39">
        <f>'第７表性質別歳出の状況'!BF15</f>
        <v>67551857</v>
      </c>
      <c r="C15" s="144">
        <v>8816035</v>
      </c>
      <c r="D15" s="144">
        <v>19713342</v>
      </c>
      <c r="E15" s="144">
        <v>325894</v>
      </c>
      <c r="F15" s="144">
        <v>536376</v>
      </c>
      <c r="G15" s="144">
        <v>917</v>
      </c>
      <c r="H15" s="144">
        <v>6744754</v>
      </c>
      <c r="I15" s="144">
        <v>2289680</v>
      </c>
      <c r="J15" s="144">
        <v>1934086</v>
      </c>
      <c r="K15" s="144">
        <v>1027800</v>
      </c>
      <c r="L15" s="144">
        <v>26162973</v>
      </c>
      <c r="M15" s="37"/>
      <c r="N15" s="38"/>
    </row>
    <row r="16" spans="1:14" ht="33" customHeight="1">
      <c r="A16" s="2" t="s">
        <v>123</v>
      </c>
      <c r="B16" s="36">
        <f>'第７表性質別歳出の状況'!BF16</f>
        <v>31795182</v>
      </c>
      <c r="C16" s="144">
        <v>3200707</v>
      </c>
      <c r="D16" s="144">
        <v>3777465</v>
      </c>
      <c r="E16" s="144">
        <v>320805</v>
      </c>
      <c r="F16" s="144">
        <v>75223</v>
      </c>
      <c r="G16" s="144">
        <v>52642</v>
      </c>
      <c r="H16" s="144">
        <v>1267078</v>
      </c>
      <c r="I16" s="144">
        <v>596204</v>
      </c>
      <c r="J16" s="144">
        <v>34647</v>
      </c>
      <c r="K16" s="144">
        <v>3186700</v>
      </c>
      <c r="L16" s="144">
        <v>19283711</v>
      </c>
      <c r="M16" s="37"/>
      <c r="N16" s="38"/>
    </row>
    <row r="17" spans="1:14" ht="33" customHeight="1" thickBot="1">
      <c r="A17" s="55" t="s">
        <v>126</v>
      </c>
      <c r="B17" s="36">
        <f>'第７表性質別歳出の状況'!BF17</f>
        <v>23859236</v>
      </c>
      <c r="C17" s="144">
        <v>1396848</v>
      </c>
      <c r="D17" s="144">
        <v>11714890</v>
      </c>
      <c r="E17" s="144">
        <v>230993</v>
      </c>
      <c r="F17" s="144">
        <v>26059</v>
      </c>
      <c r="G17" s="144">
        <v>21702</v>
      </c>
      <c r="H17" s="144">
        <v>160535</v>
      </c>
      <c r="I17" s="144">
        <v>69173</v>
      </c>
      <c r="J17" s="144">
        <v>65212</v>
      </c>
      <c r="K17" s="144">
        <v>435500</v>
      </c>
      <c r="L17" s="144">
        <v>9738324</v>
      </c>
      <c r="M17" s="37"/>
      <c r="N17" s="38"/>
    </row>
    <row r="18" spans="1:14" ht="33" customHeight="1" thickBot="1" thickTop="1">
      <c r="A18" s="29" t="s">
        <v>113</v>
      </c>
      <c r="B18" s="41">
        <f>SUM(B5:B17)</f>
        <v>781840821</v>
      </c>
      <c r="C18" s="145">
        <f aca="true" t="shared" si="0" ref="C18:L18">SUM(C5:C17)</f>
        <v>99408538</v>
      </c>
      <c r="D18" s="145">
        <f t="shared" si="0"/>
        <v>145411526</v>
      </c>
      <c r="E18" s="145">
        <f t="shared" si="0"/>
        <v>11198292</v>
      </c>
      <c r="F18" s="145">
        <f t="shared" si="0"/>
        <v>5282641</v>
      </c>
      <c r="G18" s="145">
        <f t="shared" si="0"/>
        <v>614100</v>
      </c>
      <c r="H18" s="145">
        <f t="shared" si="0"/>
        <v>24593862</v>
      </c>
      <c r="I18" s="145">
        <f t="shared" si="0"/>
        <v>20066627</v>
      </c>
      <c r="J18" s="145">
        <f t="shared" si="0"/>
        <v>10892430</v>
      </c>
      <c r="K18" s="145">
        <f t="shared" si="0"/>
        <v>33919939</v>
      </c>
      <c r="L18" s="145">
        <f t="shared" si="0"/>
        <v>430452866</v>
      </c>
      <c r="M18" s="41"/>
      <c r="N18" s="38"/>
    </row>
    <row r="19" spans="1:14" ht="33" customHeight="1" thickTop="1">
      <c r="A19" s="2" t="s">
        <v>58</v>
      </c>
      <c r="B19" s="36">
        <f>'第７表性質別歳出の状況'!BF19</f>
        <v>5396370</v>
      </c>
      <c r="C19" s="144">
        <v>523182</v>
      </c>
      <c r="D19" s="144">
        <v>512941</v>
      </c>
      <c r="E19" s="144">
        <v>81155</v>
      </c>
      <c r="F19" s="144">
        <v>126602</v>
      </c>
      <c r="G19" s="144">
        <v>983</v>
      </c>
      <c r="H19" s="144">
        <v>153219</v>
      </c>
      <c r="I19" s="144">
        <v>99440</v>
      </c>
      <c r="J19" s="144">
        <v>0</v>
      </c>
      <c r="K19" s="144">
        <v>133600</v>
      </c>
      <c r="L19" s="144">
        <v>3765248</v>
      </c>
      <c r="M19" s="37"/>
      <c r="N19" s="38"/>
    </row>
    <row r="20" spans="1:14" ht="33" customHeight="1">
      <c r="A20" s="2" t="s">
        <v>59</v>
      </c>
      <c r="B20" s="36">
        <f>'第７表性質別歳出の状況'!BF20</f>
        <v>6731404</v>
      </c>
      <c r="C20" s="144">
        <v>513282</v>
      </c>
      <c r="D20" s="144">
        <v>1647030</v>
      </c>
      <c r="E20" s="144">
        <v>76302</v>
      </c>
      <c r="F20" s="144">
        <v>158028</v>
      </c>
      <c r="G20" s="144">
        <v>2894</v>
      </c>
      <c r="H20" s="144">
        <v>108837</v>
      </c>
      <c r="I20" s="144">
        <v>112241</v>
      </c>
      <c r="J20" s="144">
        <v>166651</v>
      </c>
      <c r="K20" s="144">
        <v>180500</v>
      </c>
      <c r="L20" s="144">
        <v>3765639</v>
      </c>
      <c r="M20" s="37"/>
      <c r="N20" s="38"/>
    </row>
    <row r="21" spans="1:14" ht="33" customHeight="1">
      <c r="A21" s="2" t="s">
        <v>60</v>
      </c>
      <c r="B21" s="36">
        <f>'第７表性質別歳出の状況'!BF21</f>
        <v>11246253</v>
      </c>
      <c r="C21" s="144">
        <v>2483790</v>
      </c>
      <c r="D21" s="144">
        <v>1977348</v>
      </c>
      <c r="E21" s="144">
        <v>115524</v>
      </c>
      <c r="F21" s="144">
        <v>79875</v>
      </c>
      <c r="G21" s="144">
        <v>10055</v>
      </c>
      <c r="H21" s="144">
        <v>133851</v>
      </c>
      <c r="I21" s="144">
        <v>143893</v>
      </c>
      <c r="J21" s="144">
        <v>191102</v>
      </c>
      <c r="K21" s="144">
        <v>418200</v>
      </c>
      <c r="L21" s="144">
        <v>5692615</v>
      </c>
      <c r="M21" s="37"/>
      <c r="N21" s="38"/>
    </row>
    <row r="22" spans="1:14" ht="33" customHeight="1">
      <c r="A22" s="2" t="s">
        <v>61</v>
      </c>
      <c r="B22" s="36">
        <f>'第７表性質別歳出の状況'!BF22</f>
        <v>6179140</v>
      </c>
      <c r="C22" s="144">
        <v>654652</v>
      </c>
      <c r="D22" s="144">
        <v>964393</v>
      </c>
      <c r="E22" s="144">
        <v>137820</v>
      </c>
      <c r="F22" s="144">
        <v>2589</v>
      </c>
      <c r="G22" s="144">
        <v>10083</v>
      </c>
      <c r="H22" s="144">
        <v>346390</v>
      </c>
      <c r="I22" s="144">
        <v>99039</v>
      </c>
      <c r="J22" s="144">
        <v>193214</v>
      </c>
      <c r="K22" s="144">
        <v>444600</v>
      </c>
      <c r="L22" s="144">
        <v>3326360</v>
      </c>
      <c r="M22" s="37"/>
      <c r="N22" s="38"/>
    </row>
    <row r="23" spans="1:14" ht="33" customHeight="1">
      <c r="A23" s="2" t="s">
        <v>62</v>
      </c>
      <c r="B23" s="36">
        <f>'第７表性質別歳出の状況'!BF23</f>
        <v>5863252</v>
      </c>
      <c r="C23" s="144">
        <v>740083</v>
      </c>
      <c r="D23" s="144">
        <v>572339</v>
      </c>
      <c r="E23" s="144">
        <v>105498</v>
      </c>
      <c r="F23" s="144">
        <v>25034</v>
      </c>
      <c r="G23" s="144">
        <v>1645</v>
      </c>
      <c r="H23" s="144">
        <v>99491</v>
      </c>
      <c r="I23" s="144">
        <v>60055</v>
      </c>
      <c r="J23" s="144">
        <v>8515</v>
      </c>
      <c r="K23" s="144">
        <v>363000</v>
      </c>
      <c r="L23" s="144">
        <v>3887592</v>
      </c>
      <c r="M23" s="37"/>
      <c r="N23" s="38"/>
    </row>
    <row r="24" spans="1:14" s="72" customFormat="1" ht="33" customHeight="1">
      <c r="A24" s="30" t="s">
        <v>63</v>
      </c>
      <c r="B24" s="39">
        <f>'第７表性質別歳出の状況'!BF24</f>
        <v>4888438</v>
      </c>
      <c r="C24" s="147">
        <v>329983</v>
      </c>
      <c r="D24" s="147">
        <v>831337</v>
      </c>
      <c r="E24" s="147">
        <v>13827</v>
      </c>
      <c r="F24" s="147">
        <v>60033</v>
      </c>
      <c r="G24" s="147">
        <v>14409</v>
      </c>
      <c r="H24" s="147">
        <v>136126</v>
      </c>
      <c r="I24" s="147">
        <v>12830</v>
      </c>
      <c r="J24" s="147">
        <v>91869</v>
      </c>
      <c r="K24" s="147">
        <v>63700</v>
      </c>
      <c r="L24" s="147">
        <v>3334324</v>
      </c>
      <c r="M24" s="50"/>
      <c r="N24" s="71"/>
    </row>
    <row r="25" spans="1:14" s="74" customFormat="1" ht="33" customHeight="1">
      <c r="A25" s="2" t="s">
        <v>64</v>
      </c>
      <c r="B25" s="36">
        <f>'第７表性質別歳出の状況'!BF25</f>
        <v>4553294</v>
      </c>
      <c r="C25" s="144">
        <v>367059</v>
      </c>
      <c r="D25" s="144">
        <v>247049</v>
      </c>
      <c r="E25" s="144">
        <v>61817</v>
      </c>
      <c r="F25" s="144">
        <v>10378</v>
      </c>
      <c r="G25" s="144">
        <v>5766</v>
      </c>
      <c r="H25" s="144">
        <v>122600</v>
      </c>
      <c r="I25" s="144">
        <v>55794</v>
      </c>
      <c r="J25" s="144">
        <v>0</v>
      </c>
      <c r="K25" s="144">
        <v>118900</v>
      </c>
      <c r="L25" s="144">
        <v>3563931</v>
      </c>
      <c r="M25" s="37"/>
      <c r="N25" s="73"/>
    </row>
    <row r="26" spans="1:14" s="74" customFormat="1" ht="33" customHeight="1">
      <c r="A26" s="2" t="s">
        <v>65</v>
      </c>
      <c r="B26" s="36">
        <f>'第７表性質別歳出の状況'!BF26</f>
        <v>1911725</v>
      </c>
      <c r="C26" s="144">
        <v>122692</v>
      </c>
      <c r="D26" s="144">
        <v>52334</v>
      </c>
      <c r="E26" s="144">
        <v>4547</v>
      </c>
      <c r="F26" s="144">
        <v>4874</v>
      </c>
      <c r="G26" s="144">
        <v>13487</v>
      </c>
      <c r="H26" s="144">
        <v>93069</v>
      </c>
      <c r="I26" s="144">
        <v>41381</v>
      </c>
      <c r="J26" s="144">
        <v>54846</v>
      </c>
      <c r="K26" s="144">
        <v>361000</v>
      </c>
      <c r="L26" s="144">
        <v>1163495</v>
      </c>
      <c r="M26" s="37"/>
      <c r="N26" s="73"/>
    </row>
    <row r="27" spans="1:14" s="74" customFormat="1" ht="33" customHeight="1">
      <c r="A27" s="2" t="s">
        <v>66</v>
      </c>
      <c r="B27" s="36">
        <f>'第７表性質別歳出の状況'!BF27</f>
        <v>5562320</v>
      </c>
      <c r="C27" s="144">
        <v>222222</v>
      </c>
      <c r="D27" s="144">
        <v>365063</v>
      </c>
      <c r="E27" s="144">
        <v>28431</v>
      </c>
      <c r="F27" s="144">
        <v>10405</v>
      </c>
      <c r="G27" s="144">
        <v>11207</v>
      </c>
      <c r="H27" s="144">
        <v>157558</v>
      </c>
      <c r="I27" s="144">
        <v>64431</v>
      </c>
      <c r="J27" s="144">
        <v>59581</v>
      </c>
      <c r="K27" s="144">
        <v>540000</v>
      </c>
      <c r="L27" s="144">
        <v>4103422</v>
      </c>
      <c r="M27" s="37"/>
      <c r="N27" s="73"/>
    </row>
    <row r="28" spans="1:14" s="76" customFormat="1" ht="33" customHeight="1">
      <c r="A28" s="31" t="s">
        <v>124</v>
      </c>
      <c r="B28" s="40">
        <f>'第７表性質別歳出の状況'!BF28</f>
        <v>13989312</v>
      </c>
      <c r="C28" s="148">
        <v>1140627</v>
      </c>
      <c r="D28" s="148">
        <v>929226</v>
      </c>
      <c r="E28" s="148">
        <v>84719</v>
      </c>
      <c r="F28" s="148">
        <v>57651</v>
      </c>
      <c r="G28" s="148">
        <v>1831</v>
      </c>
      <c r="H28" s="148">
        <v>70246</v>
      </c>
      <c r="I28" s="148">
        <v>245757</v>
      </c>
      <c r="J28" s="148">
        <v>661261</v>
      </c>
      <c r="K28" s="148">
        <v>1448300</v>
      </c>
      <c r="L28" s="148">
        <v>9349694</v>
      </c>
      <c r="M28" s="45"/>
      <c r="N28" s="75"/>
    </row>
    <row r="29" spans="1:14" s="72" customFormat="1" ht="33" customHeight="1">
      <c r="A29" s="30" t="s">
        <v>67</v>
      </c>
      <c r="B29" s="39">
        <f>'第７表性質別歳出の状況'!BF29</f>
        <v>3283805</v>
      </c>
      <c r="C29" s="144">
        <v>210303</v>
      </c>
      <c r="D29" s="144">
        <v>132345</v>
      </c>
      <c r="E29" s="144">
        <v>28935</v>
      </c>
      <c r="F29" s="144">
        <v>4684</v>
      </c>
      <c r="G29" s="144">
        <v>1447</v>
      </c>
      <c r="H29" s="144">
        <v>124246</v>
      </c>
      <c r="I29" s="144">
        <v>25547</v>
      </c>
      <c r="J29" s="144">
        <v>53706</v>
      </c>
      <c r="K29" s="144">
        <v>330700</v>
      </c>
      <c r="L29" s="144">
        <v>2371892</v>
      </c>
      <c r="M29" s="50"/>
      <c r="N29" s="71"/>
    </row>
    <row r="30" spans="1:14" s="74" customFormat="1" ht="33" customHeight="1">
      <c r="A30" s="2" t="s">
        <v>68</v>
      </c>
      <c r="B30" s="36">
        <f>'第７表性質別歳出の状況'!BF30</f>
        <v>6953467</v>
      </c>
      <c r="C30" s="144">
        <v>540027</v>
      </c>
      <c r="D30" s="144">
        <v>488517</v>
      </c>
      <c r="E30" s="144">
        <v>120764</v>
      </c>
      <c r="F30" s="144">
        <v>4864</v>
      </c>
      <c r="G30" s="144">
        <v>9459</v>
      </c>
      <c r="H30" s="144">
        <v>410515</v>
      </c>
      <c r="I30" s="144">
        <v>70580</v>
      </c>
      <c r="J30" s="144">
        <v>47483</v>
      </c>
      <c r="K30" s="144">
        <v>608394</v>
      </c>
      <c r="L30" s="144">
        <v>4652864</v>
      </c>
      <c r="M30" s="37"/>
      <c r="N30" s="73"/>
    </row>
    <row r="31" spans="1:14" s="74" customFormat="1" ht="33" customHeight="1">
      <c r="A31" s="2" t="s">
        <v>69</v>
      </c>
      <c r="B31" s="36">
        <f>'第７表性質別歳出の状況'!BF31</f>
        <v>3834495</v>
      </c>
      <c r="C31" s="144">
        <v>477372</v>
      </c>
      <c r="D31" s="144">
        <v>169712</v>
      </c>
      <c r="E31" s="144">
        <v>46967</v>
      </c>
      <c r="F31" s="144">
        <v>9019</v>
      </c>
      <c r="G31" s="144">
        <v>13474</v>
      </c>
      <c r="H31" s="144">
        <v>110619</v>
      </c>
      <c r="I31" s="144">
        <v>57683</v>
      </c>
      <c r="J31" s="144">
        <v>50878</v>
      </c>
      <c r="K31" s="144">
        <v>299100</v>
      </c>
      <c r="L31" s="144">
        <v>2599671</v>
      </c>
      <c r="M31" s="37"/>
      <c r="N31" s="73"/>
    </row>
    <row r="32" spans="1:14" s="74" customFormat="1" ht="33" customHeight="1">
      <c r="A32" s="2" t="s">
        <v>70</v>
      </c>
      <c r="B32" s="36">
        <f>'第７表性質別歳出の状況'!BF32</f>
        <v>7868746</v>
      </c>
      <c r="C32" s="144">
        <v>409698</v>
      </c>
      <c r="D32" s="144">
        <v>481924</v>
      </c>
      <c r="E32" s="144">
        <v>157293</v>
      </c>
      <c r="F32" s="144">
        <v>76199</v>
      </c>
      <c r="G32" s="144">
        <v>10802</v>
      </c>
      <c r="H32" s="144">
        <v>93959</v>
      </c>
      <c r="I32" s="144">
        <v>186789</v>
      </c>
      <c r="J32" s="144">
        <v>23865</v>
      </c>
      <c r="K32" s="144">
        <v>511500</v>
      </c>
      <c r="L32" s="144">
        <v>5916717</v>
      </c>
      <c r="M32" s="37"/>
      <c r="N32" s="73"/>
    </row>
    <row r="33" spans="1:14" s="76" customFormat="1" ht="33" customHeight="1">
      <c r="A33" s="31" t="s">
        <v>71</v>
      </c>
      <c r="B33" s="40">
        <f>'第７表性質別歳出の状況'!BF33</f>
        <v>7543339</v>
      </c>
      <c r="C33" s="144">
        <v>569103</v>
      </c>
      <c r="D33" s="144">
        <v>751550</v>
      </c>
      <c r="E33" s="144">
        <v>112256</v>
      </c>
      <c r="F33" s="144">
        <v>65527</v>
      </c>
      <c r="G33" s="144">
        <v>11126</v>
      </c>
      <c r="H33" s="144">
        <v>0</v>
      </c>
      <c r="I33" s="144">
        <v>224907</v>
      </c>
      <c r="J33" s="144">
        <v>22276</v>
      </c>
      <c r="K33" s="144">
        <v>365500</v>
      </c>
      <c r="L33" s="144">
        <v>5421094</v>
      </c>
      <c r="M33" s="45"/>
      <c r="N33" s="75"/>
    </row>
    <row r="34" spans="1:14" s="72" customFormat="1" ht="33" customHeight="1">
      <c r="A34" s="30" t="s">
        <v>72</v>
      </c>
      <c r="B34" s="39">
        <f>'第７表性質別歳出の状況'!BF34</f>
        <v>2537923</v>
      </c>
      <c r="C34" s="147">
        <v>105056</v>
      </c>
      <c r="D34" s="147">
        <v>175139</v>
      </c>
      <c r="E34" s="147">
        <v>14427</v>
      </c>
      <c r="F34" s="147">
        <v>201173</v>
      </c>
      <c r="G34" s="147">
        <v>3340</v>
      </c>
      <c r="H34" s="147">
        <v>36859</v>
      </c>
      <c r="I34" s="147">
        <v>45367</v>
      </c>
      <c r="J34" s="147">
        <v>135608</v>
      </c>
      <c r="K34" s="147">
        <v>125100</v>
      </c>
      <c r="L34" s="147">
        <v>1695854</v>
      </c>
      <c r="M34" s="50"/>
      <c r="N34" s="71"/>
    </row>
    <row r="35" spans="1:14" s="74" customFormat="1" ht="33" customHeight="1">
      <c r="A35" s="2" t="s">
        <v>73</v>
      </c>
      <c r="B35" s="36">
        <f>'第７表性質別歳出の状況'!BF35</f>
        <v>4020428</v>
      </c>
      <c r="C35" s="144">
        <v>294827</v>
      </c>
      <c r="D35" s="144">
        <v>342735</v>
      </c>
      <c r="E35" s="144">
        <v>58730</v>
      </c>
      <c r="F35" s="144">
        <v>83264</v>
      </c>
      <c r="G35" s="144">
        <v>8012</v>
      </c>
      <c r="H35" s="144">
        <v>6000</v>
      </c>
      <c r="I35" s="144">
        <v>63741</v>
      </c>
      <c r="J35" s="144">
        <v>23011</v>
      </c>
      <c r="K35" s="144">
        <v>501700</v>
      </c>
      <c r="L35" s="144">
        <v>2638408</v>
      </c>
      <c r="M35" s="37"/>
      <c r="N35" s="73"/>
    </row>
    <row r="36" spans="1:14" s="74" customFormat="1" ht="33" customHeight="1">
      <c r="A36" s="2" t="s">
        <v>74</v>
      </c>
      <c r="B36" s="36">
        <f>'第７表性質別歳出の状況'!BF36</f>
        <v>2702501</v>
      </c>
      <c r="C36" s="144">
        <v>79353</v>
      </c>
      <c r="D36" s="144">
        <v>281142</v>
      </c>
      <c r="E36" s="144">
        <v>17566</v>
      </c>
      <c r="F36" s="144">
        <v>647</v>
      </c>
      <c r="G36" s="144">
        <v>3381</v>
      </c>
      <c r="H36" s="144">
        <v>0</v>
      </c>
      <c r="I36" s="144">
        <v>18731</v>
      </c>
      <c r="J36" s="144">
        <v>0</v>
      </c>
      <c r="K36" s="144">
        <v>532700</v>
      </c>
      <c r="L36" s="144">
        <v>1768981</v>
      </c>
      <c r="M36" s="37"/>
      <c r="N36" s="73"/>
    </row>
    <row r="37" spans="1:14" s="74" customFormat="1" ht="33" customHeight="1">
      <c r="A37" s="2" t="s">
        <v>75</v>
      </c>
      <c r="B37" s="36">
        <f>'第７表性質別歳出の状況'!BF37</f>
        <v>3159532</v>
      </c>
      <c r="C37" s="144">
        <v>241320</v>
      </c>
      <c r="D37" s="144">
        <v>147259</v>
      </c>
      <c r="E37" s="144">
        <v>5799</v>
      </c>
      <c r="F37" s="144">
        <v>5161</v>
      </c>
      <c r="G37" s="144">
        <v>1248</v>
      </c>
      <c r="H37" s="144">
        <v>75557</v>
      </c>
      <c r="I37" s="144">
        <v>81868</v>
      </c>
      <c r="J37" s="144">
        <v>6957</v>
      </c>
      <c r="K37" s="144">
        <v>212700</v>
      </c>
      <c r="L37" s="144">
        <v>2381663</v>
      </c>
      <c r="M37" s="37"/>
      <c r="N37" s="73"/>
    </row>
    <row r="38" spans="1:14" s="76" customFormat="1" ht="33" customHeight="1">
      <c r="A38" s="31" t="s">
        <v>76</v>
      </c>
      <c r="B38" s="40">
        <f>'第７表性質別歳出の状況'!BF38</f>
        <v>2296804</v>
      </c>
      <c r="C38" s="148">
        <v>125004</v>
      </c>
      <c r="D38" s="148">
        <v>109608</v>
      </c>
      <c r="E38" s="148">
        <v>13939</v>
      </c>
      <c r="F38" s="148">
        <v>10306</v>
      </c>
      <c r="G38" s="148">
        <v>1491</v>
      </c>
      <c r="H38" s="148">
        <v>26131</v>
      </c>
      <c r="I38" s="148">
        <v>21683</v>
      </c>
      <c r="J38" s="148">
        <v>0</v>
      </c>
      <c r="K38" s="148">
        <v>328900</v>
      </c>
      <c r="L38" s="148">
        <v>1659742</v>
      </c>
      <c r="M38" s="45"/>
      <c r="N38" s="75"/>
    </row>
    <row r="39" spans="1:14" s="72" customFormat="1" ht="33" customHeight="1">
      <c r="A39" s="30" t="s">
        <v>125</v>
      </c>
      <c r="B39" s="39">
        <f>'第７表性質別歳出の状況'!BF39</f>
        <v>10805007</v>
      </c>
      <c r="C39" s="144">
        <v>607877</v>
      </c>
      <c r="D39" s="144">
        <v>929787</v>
      </c>
      <c r="E39" s="144">
        <v>166113</v>
      </c>
      <c r="F39" s="144">
        <v>41688</v>
      </c>
      <c r="G39" s="144">
        <v>8666</v>
      </c>
      <c r="H39" s="144">
        <v>214904</v>
      </c>
      <c r="I39" s="144">
        <v>175792</v>
      </c>
      <c r="J39" s="144">
        <v>12078</v>
      </c>
      <c r="K39" s="144">
        <v>523900</v>
      </c>
      <c r="L39" s="144">
        <v>8124202</v>
      </c>
      <c r="M39" s="50"/>
      <c r="N39" s="71"/>
    </row>
    <row r="40" spans="1:14" s="74" customFormat="1" ht="33" customHeight="1">
      <c r="A40" s="2" t="s">
        <v>77</v>
      </c>
      <c r="B40" s="36">
        <f>'第７表性質別歳出の状況'!BF40</f>
        <v>13148157</v>
      </c>
      <c r="C40" s="144">
        <v>1389687</v>
      </c>
      <c r="D40" s="144">
        <v>4952308</v>
      </c>
      <c r="E40" s="144">
        <v>117303</v>
      </c>
      <c r="F40" s="144">
        <v>101407</v>
      </c>
      <c r="G40" s="144">
        <v>1516</v>
      </c>
      <c r="H40" s="144">
        <v>18468</v>
      </c>
      <c r="I40" s="144">
        <v>161798</v>
      </c>
      <c r="J40" s="144">
        <v>182306</v>
      </c>
      <c r="K40" s="144">
        <v>311100</v>
      </c>
      <c r="L40" s="144">
        <v>5912264</v>
      </c>
      <c r="M40" s="37"/>
      <c r="N40" s="73"/>
    </row>
    <row r="41" spans="1:14" s="74" customFormat="1" ht="33" customHeight="1">
      <c r="A41" s="2" t="s">
        <v>78</v>
      </c>
      <c r="B41" s="36">
        <f>'第７表性質別歳出の状況'!BF41</f>
        <v>3953392</v>
      </c>
      <c r="C41" s="144">
        <v>266223</v>
      </c>
      <c r="D41" s="144">
        <v>515346</v>
      </c>
      <c r="E41" s="144">
        <v>40457</v>
      </c>
      <c r="F41" s="144">
        <v>7114</v>
      </c>
      <c r="G41" s="144">
        <v>5912</v>
      </c>
      <c r="H41" s="144">
        <v>53173</v>
      </c>
      <c r="I41" s="144">
        <v>16282</v>
      </c>
      <c r="J41" s="144">
        <v>0</v>
      </c>
      <c r="K41" s="144">
        <v>39400</v>
      </c>
      <c r="L41" s="144">
        <v>3009485</v>
      </c>
      <c r="M41" s="37"/>
      <c r="N41" s="73"/>
    </row>
    <row r="42" spans="1:14" s="74" customFormat="1" ht="33" customHeight="1">
      <c r="A42" s="2" t="s">
        <v>79</v>
      </c>
      <c r="B42" s="36">
        <f>'第７表性質別歳出の状況'!BF42</f>
        <v>3266007</v>
      </c>
      <c r="C42" s="144">
        <v>248666</v>
      </c>
      <c r="D42" s="144">
        <v>295127</v>
      </c>
      <c r="E42" s="144">
        <v>34597</v>
      </c>
      <c r="F42" s="144">
        <v>3941</v>
      </c>
      <c r="G42" s="144">
        <v>2524</v>
      </c>
      <c r="H42" s="144">
        <v>22286</v>
      </c>
      <c r="I42" s="144">
        <v>19068</v>
      </c>
      <c r="J42" s="144">
        <v>23251</v>
      </c>
      <c r="K42" s="144">
        <v>198500</v>
      </c>
      <c r="L42" s="144">
        <v>2418047</v>
      </c>
      <c r="M42" s="37"/>
      <c r="N42" s="73"/>
    </row>
    <row r="43" spans="1:14" s="76" customFormat="1" ht="33" customHeight="1">
      <c r="A43" s="31" t="s">
        <v>80</v>
      </c>
      <c r="B43" s="40">
        <f>'第７表性質別歳出の状況'!BF43</f>
        <v>7094106</v>
      </c>
      <c r="C43" s="144">
        <v>805324</v>
      </c>
      <c r="D43" s="144">
        <v>796230</v>
      </c>
      <c r="E43" s="144">
        <v>108640</v>
      </c>
      <c r="F43" s="144">
        <v>37238</v>
      </c>
      <c r="G43" s="144">
        <v>3580</v>
      </c>
      <c r="H43" s="144">
        <v>125025</v>
      </c>
      <c r="I43" s="144">
        <v>50327</v>
      </c>
      <c r="J43" s="144">
        <v>0</v>
      </c>
      <c r="K43" s="144">
        <v>203100</v>
      </c>
      <c r="L43" s="144">
        <v>4964642</v>
      </c>
      <c r="M43" s="45"/>
      <c r="N43" s="75"/>
    </row>
    <row r="44" spans="1:14" s="72" customFormat="1" ht="33" customHeight="1">
      <c r="A44" s="30" t="s">
        <v>81</v>
      </c>
      <c r="B44" s="39">
        <f>'第７表性質別歳出の状況'!BF44</f>
        <v>6925496</v>
      </c>
      <c r="C44" s="147">
        <v>729626</v>
      </c>
      <c r="D44" s="147">
        <v>946264</v>
      </c>
      <c r="E44" s="147">
        <v>73861</v>
      </c>
      <c r="F44" s="147">
        <v>60228</v>
      </c>
      <c r="G44" s="147">
        <v>4221</v>
      </c>
      <c r="H44" s="147">
        <v>9613</v>
      </c>
      <c r="I44" s="147">
        <v>202242</v>
      </c>
      <c r="J44" s="147">
        <v>73660</v>
      </c>
      <c r="K44" s="147">
        <v>268860</v>
      </c>
      <c r="L44" s="147">
        <v>4556921</v>
      </c>
      <c r="M44" s="50"/>
      <c r="N44" s="71"/>
    </row>
    <row r="45" spans="1:14" s="74" customFormat="1" ht="33" customHeight="1">
      <c r="A45" s="2" t="s">
        <v>82</v>
      </c>
      <c r="B45" s="36">
        <f>'第７表性質別歳出の状況'!BF45</f>
        <v>4356711</v>
      </c>
      <c r="C45" s="144">
        <v>228787</v>
      </c>
      <c r="D45" s="144">
        <v>350681</v>
      </c>
      <c r="E45" s="144">
        <v>32987</v>
      </c>
      <c r="F45" s="144">
        <v>15814</v>
      </c>
      <c r="G45" s="144">
        <v>723</v>
      </c>
      <c r="H45" s="144">
        <v>0</v>
      </c>
      <c r="I45" s="144">
        <v>66940</v>
      </c>
      <c r="J45" s="144">
        <v>0</v>
      </c>
      <c r="K45" s="144">
        <v>678400</v>
      </c>
      <c r="L45" s="144">
        <v>2982379</v>
      </c>
      <c r="M45" s="37"/>
      <c r="N45" s="73"/>
    </row>
    <row r="46" spans="1:14" s="74" customFormat="1" ht="33" customHeight="1">
      <c r="A46" s="2" t="s">
        <v>83</v>
      </c>
      <c r="B46" s="36">
        <f>'第７表性質別歳出の状況'!BF46</f>
        <v>6301466</v>
      </c>
      <c r="C46" s="144">
        <v>458682</v>
      </c>
      <c r="D46" s="144">
        <v>1201320</v>
      </c>
      <c r="E46" s="144">
        <v>76444</v>
      </c>
      <c r="F46" s="144">
        <v>40944</v>
      </c>
      <c r="G46" s="144">
        <v>18984</v>
      </c>
      <c r="H46" s="144">
        <v>13000</v>
      </c>
      <c r="I46" s="144">
        <v>104041</v>
      </c>
      <c r="J46" s="144">
        <v>123503</v>
      </c>
      <c r="K46" s="144">
        <v>295900</v>
      </c>
      <c r="L46" s="144">
        <v>3968648</v>
      </c>
      <c r="M46" s="37"/>
      <c r="N46" s="73"/>
    </row>
    <row r="47" spans="1:14" s="74" customFormat="1" ht="33" customHeight="1">
      <c r="A47" s="2" t="s">
        <v>84</v>
      </c>
      <c r="B47" s="36">
        <f>'第７表性質別歳出の状況'!BF47</f>
        <v>3488987</v>
      </c>
      <c r="C47" s="144">
        <v>245320</v>
      </c>
      <c r="D47" s="144">
        <v>359665</v>
      </c>
      <c r="E47" s="144">
        <v>49207</v>
      </c>
      <c r="F47" s="144">
        <v>69474</v>
      </c>
      <c r="G47" s="144">
        <v>3993</v>
      </c>
      <c r="H47" s="144">
        <v>35699</v>
      </c>
      <c r="I47" s="144">
        <v>64185</v>
      </c>
      <c r="J47" s="144">
        <v>9157</v>
      </c>
      <c r="K47" s="144">
        <v>215000</v>
      </c>
      <c r="L47" s="144">
        <v>2437287</v>
      </c>
      <c r="M47" s="37"/>
      <c r="N47" s="73"/>
    </row>
    <row r="48" spans="1:14" s="76" customFormat="1" ht="33" customHeight="1">
      <c r="A48" s="31" t="s">
        <v>85</v>
      </c>
      <c r="B48" s="40">
        <f>'第７表性質別歳出の状況'!BF48</f>
        <v>7599095</v>
      </c>
      <c r="C48" s="148">
        <v>930500</v>
      </c>
      <c r="D48" s="148">
        <v>500307</v>
      </c>
      <c r="E48" s="148">
        <v>108147</v>
      </c>
      <c r="F48" s="148">
        <v>136717</v>
      </c>
      <c r="G48" s="148">
        <v>0</v>
      </c>
      <c r="H48" s="148">
        <v>8000</v>
      </c>
      <c r="I48" s="148">
        <v>107524</v>
      </c>
      <c r="J48" s="148">
        <v>111441</v>
      </c>
      <c r="K48" s="148">
        <v>629311</v>
      </c>
      <c r="L48" s="148">
        <v>5067148</v>
      </c>
      <c r="M48" s="45"/>
      <c r="N48" s="75"/>
    </row>
    <row r="49" spans="1:14" s="72" customFormat="1" ht="33" customHeight="1">
      <c r="A49" s="30" t="s">
        <v>86</v>
      </c>
      <c r="B49" s="39">
        <f>'第７表性質別歳出の状況'!BF49</f>
        <v>3689178</v>
      </c>
      <c r="C49" s="144">
        <v>377340</v>
      </c>
      <c r="D49" s="144">
        <v>304099</v>
      </c>
      <c r="E49" s="144">
        <v>45316</v>
      </c>
      <c r="F49" s="144">
        <v>609</v>
      </c>
      <c r="G49" s="144">
        <v>5021</v>
      </c>
      <c r="H49" s="144">
        <v>53400</v>
      </c>
      <c r="I49" s="144">
        <v>32262</v>
      </c>
      <c r="J49" s="144">
        <v>19486</v>
      </c>
      <c r="K49" s="144">
        <v>84973</v>
      </c>
      <c r="L49" s="144">
        <v>2766672</v>
      </c>
      <c r="M49" s="50"/>
      <c r="N49" s="71"/>
    </row>
    <row r="50" spans="1:14" s="74" customFormat="1" ht="33" customHeight="1">
      <c r="A50" s="2" t="s">
        <v>87</v>
      </c>
      <c r="B50" s="36">
        <f>'第７表性質別歳出の状況'!BF50</f>
        <v>4734859</v>
      </c>
      <c r="C50" s="144">
        <v>642790</v>
      </c>
      <c r="D50" s="144">
        <v>330195</v>
      </c>
      <c r="E50" s="144">
        <v>56936</v>
      </c>
      <c r="F50" s="144">
        <v>1475</v>
      </c>
      <c r="G50" s="144">
        <v>216</v>
      </c>
      <c r="H50" s="144">
        <v>24632</v>
      </c>
      <c r="I50" s="144">
        <v>37356</v>
      </c>
      <c r="J50" s="144">
        <v>70653</v>
      </c>
      <c r="K50" s="144">
        <v>772500</v>
      </c>
      <c r="L50" s="144">
        <v>2798106</v>
      </c>
      <c r="M50" s="37"/>
      <c r="N50" s="73"/>
    </row>
    <row r="51" spans="1:14" s="74" customFormat="1" ht="33" customHeight="1">
      <c r="A51" s="2" t="s">
        <v>88</v>
      </c>
      <c r="B51" s="36">
        <f>'第７表性質別歳出の状況'!BF51</f>
        <v>3672037</v>
      </c>
      <c r="C51" s="144">
        <v>283981</v>
      </c>
      <c r="D51" s="144">
        <v>219510</v>
      </c>
      <c r="E51" s="144">
        <v>53252</v>
      </c>
      <c r="F51" s="144">
        <v>15115</v>
      </c>
      <c r="G51" s="144">
        <v>117</v>
      </c>
      <c r="H51" s="144">
        <v>50</v>
      </c>
      <c r="I51" s="144">
        <v>31716</v>
      </c>
      <c r="J51" s="144">
        <v>136689</v>
      </c>
      <c r="K51" s="144">
        <v>397700</v>
      </c>
      <c r="L51" s="144">
        <v>2533907</v>
      </c>
      <c r="M51" s="37"/>
      <c r="N51" s="73"/>
    </row>
    <row r="52" spans="1:14" s="74" customFormat="1" ht="33" customHeight="1">
      <c r="A52" s="2" t="s">
        <v>89</v>
      </c>
      <c r="B52" s="36">
        <f>'第７表性質別歳出の状況'!BF52</f>
        <v>5064341</v>
      </c>
      <c r="C52" s="144">
        <v>227477</v>
      </c>
      <c r="D52" s="144">
        <v>294854</v>
      </c>
      <c r="E52" s="144">
        <v>20176</v>
      </c>
      <c r="F52" s="144">
        <v>41968</v>
      </c>
      <c r="G52" s="144">
        <v>5835</v>
      </c>
      <c r="H52" s="144">
        <v>416775</v>
      </c>
      <c r="I52" s="144">
        <v>54504</v>
      </c>
      <c r="J52" s="144">
        <v>0</v>
      </c>
      <c r="K52" s="144">
        <v>662500</v>
      </c>
      <c r="L52" s="144">
        <v>3340252</v>
      </c>
      <c r="M52" s="37"/>
      <c r="N52" s="73"/>
    </row>
    <row r="53" spans="1:14" s="76" customFormat="1" ht="33" customHeight="1">
      <c r="A53" s="31" t="s">
        <v>90</v>
      </c>
      <c r="B53" s="40">
        <f>'第７表性質別歳出の状況'!BF53</f>
        <v>7678406</v>
      </c>
      <c r="C53" s="144">
        <v>680322</v>
      </c>
      <c r="D53" s="144">
        <v>758714</v>
      </c>
      <c r="E53" s="144">
        <v>153226</v>
      </c>
      <c r="F53" s="144">
        <v>54559</v>
      </c>
      <c r="G53" s="144">
        <v>9840</v>
      </c>
      <c r="H53" s="144">
        <v>207946</v>
      </c>
      <c r="I53" s="144">
        <v>135180</v>
      </c>
      <c r="J53" s="144">
        <v>226135</v>
      </c>
      <c r="K53" s="144">
        <v>265900</v>
      </c>
      <c r="L53" s="144">
        <v>5186584</v>
      </c>
      <c r="M53" s="45"/>
      <c r="N53" s="75"/>
    </row>
    <row r="54" spans="1:14" s="72" customFormat="1" ht="33" customHeight="1">
      <c r="A54" s="30" t="s">
        <v>91</v>
      </c>
      <c r="B54" s="39">
        <f>'第７表性質別歳出の状況'!BF54</f>
        <v>5408102</v>
      </c>
      <c r="C54" s="147">
        <v>436355</v>
      </c>
      <c r="D54" s="147">
        <v>321370</v>
      </c>
      <c r="E54" s="147">
        <v>90085</v>
      </c>
      <c r="F54" s="147">
        <v>535</v>
      </c>
      <c r="G54" s="147">
        <v>10549</v>
      </c>
      <c r="H54" s="147">
        <v>19809</v>
      </c>
      <c r="I54" s="147">
        <v>32055</v>
      </c>
      <c r="J54" s="147">
        <v>25857</v>
      </c>
      <c r="K54" s="147">
        <v>792300</v>
      </c>
      <c r="L54" s="147">
        <v>3679187</v>
      </c>
      <c r="M54" s="50"/>
      <c r="N54" s="71"/>
    </row>
    <row r="55" spans="1:14" s="74" customFormat="1" ht="33" customHeight="1">
      <c r="A55" s="2" t="s">
        <v>92</v>
      </c>
      <c r="B55" s="36">
        <f>'第７表性質別歳出の状況'!BF55</f>
        <v>8299811</v>
      </c>
      <c r="C55" s="144">
        <v>669973</v>
      </c>
      <c r="D55" s="144">
        <v>2206681</v>
      </c>
      <c r="E55" s="144">
        <v>39849</v>
      </c>
      <c r="F55" s="144">
        <v>3088</v>
      </c>
      <c r="G55" s="144">
        <v>20754</v>
      </c>
      <c r="H55" s="144">
        <v>423563</v>
      </c>
      <c r="I55" s="144">
        <v>122498</v>
      </c>
      <c r="J55" s="144">
        <v>158661</v>
      </c>
      <c r="K55" s="144">
        <v>92300</v>
      </c>
      <c r="L55" s="144">
        <v>4562444</v>
      </c>
      <c r="M55" s="37"/>
      <c r="N55" s="73"/>
    </row>
    <row r="56" spans="1:14" s="74" customFormat="1" ht="33" customHeight="1">
      <c r="A56" s="2" t="s">
        <v>93</v>
      </c>
      <c r="B56" s="36">
        <f>'第７表性質別歳出の状況'!BF56</f>
        <v>18637778</v>
      </c>
      <c r="C56" s="144">
        <v>3073479</v>
      </c>
      <c r="D56" s="144">
        <v>4590222</v>
      </c>
      <c r="E56" s="144">
        <v>27503</v>
      </c>
      <c r="F56" s="144">
        <v>11249</v>
      </c>
      <c r="G56" s="144">
        <v>14927</v>
      </c>
      <c r="H56" s="144">
        <v>2458447</v>
      </c>
      <c r="I56" s="144">
        <v>490322</v>
      </c>
      <c r="J56" s="144">
        <v>1540753</v>
      </c>
      <c r="K56" s="144">
        <v>0</v>
      </c>
      <c r="L56" s="144">
        <v>6430876</v>
      </c>
      <c r="M56" s="37"/>
      <c r="N56" s="73"/>
    </row>
    <row r="57" spans="1:14" s="74" customFormat="1" ht="33" customHeight="1">
      <c r="A57" s="2" t="s">
        <v>94</v>
      </c>
      <c r="B57" s="36">
        <f>'第７表性質別歳出の状況'!BF57</f>
        <v>23628482</v>
      </c>
      <c r="C57" s="144">
        <v>4693102</v>
      </c>
      <c r="D57" s="144">
        <v>6787828</v>
      </c>
      <c r="E57" s="144">
        <v>47615</v>
      </c>
      <c r="F57" s="144">
        <v>26467</v>
      </c>
      <c r="G57" s="144">
        <v>7843</v>
      </c>
      <c r="H57" s="144">
        <v>4757723</v>
      </c>
      <c r="I57" s="144">
        <v>82000</v>
      </c>
      <c r="J57" s="144">
        <v>271055</v>
      </c>
      <c r="K57" s="144">
        <v>0</v>
      </c>
      <c r="L57" s="144">
        <v>6954849</v>
      </c>
      <c r="M57" s="37"/>
      <c r="N57" s="73"/>
    </row>
    <row r="58" spans="1:14" s="76" customFormat="1" ht="33" customHeight="1">
      <c r="A58" s="31" t="s">
        <v>95</v>
      </c>
      <c r="B58" s="40">
        <f>'第７表性質別歳出の状況'!BF58</f>
        <v>8753590</v>
      </c>
      <c r="C58" s="148">
        <v>2026313</v>
      </c>
      <c r="D58" s="148">
        <v>3341990</v>
      </c>
      <c r="E58" s="148">
        <v>20935</v>
      </c>
      <c r="F58" s="148">
        <v>29229</v>
      </c>
      <c r="G58" s="148">
        <v>225</v>
      </c>
      <c r="H58" s="148">
        <v>105367</v>
      </c>
      <c r="I58" s="148">
        <v>126364</v>
      </c>
      <c r="J58" s="148">
        <v>350290</v>
      </c>
      <c r="K58" s="148">
        <v>184200</v>
      </c>
      <c r="L58" s="148">
        <v>2568677</v>
      </c>
      <c r="M58" s="45"/>
      <c r="N58" s="75"/>
    </row>
    <row r="59" spans="1:14" s="72" customFormat="1" ht="33" customHeight="1">
      <c r="A59" s="30" t="s">
        <v>96</v>
      </c>
      <c r="B59" s="39">
        <f>'第７表性質別歳出の状況'!BF59</f>
        <v>19820961</v>
      </c>
      <c r="C59" s="144">
        <v>1418971</v>
      </c>
      <c r="D59" s="144">
        <v>1253579</v>
      </c>
      <c r="E59" s="144">
        <v>1273</v>
      </c>
      <c r="F59" s="144">
        <v>33659</v>
      </c>
      <c r="G59" s="144">
        <v>92926</v>
      </c>
      <c r="H59" s="144">
        <v>46882</v>
      </c>
      <c r="I59" s="144">
        <v>130064</v>
      </c>
      <c r="J59" s="144">
        <v>0</v>
      </c>
      <c r="K59" s="144">
        <v>0</v>
      </c>
      <c r="L59" s="144">
        <v>16843607</v>
      </c>
      <c r="M59" s="50"/>
      <c r="N59" s="71"/>
    </row>
    <row r="60" spans="1:14" s="74" customFormat="1" ht="33" customHeight="1">
      <c r="A60" s="2" t="s">
        <v>97</v>
      </c>
      <c r="B60" s="36">
        <f>'第７表性質別歳出の状況'!BF60</f>
        <v>18177094</v>
      </c>
      <c r="C60" s="144">
        <v>9145252</v>
      </c>
      <c r="D60" s="144">
        <v>431585</v>
      </c>
      <c r="E60" s="144">
        <v>1190</v>
      </c>
      <c r="F60" s="144">
        <v>23964</v>
      </c>
      <c r="G60" s="144">
        <v>52012</v>
      </c>
      <c r="H60" s="144">
        <v>3665918</v>
      </c>
      <c r="I60" s="144">
        <v>30224</v>
      </c>
      <c r="J60" s="144">
        <v>27931</v>
      </c>
      <c r="K60" s="144">
        <v>0</v>
      </c>
      <c r="L60" s="144">
        <v>4799018</v>
      </c>
      <c r="M60" s="37"/>
      <c r="N60" s="73"/>
    </row>
    <row r="61" spans="1:14" s="74" customFormat="1" ht="33" customHeight="1">
      <c r="A61" s="2" t="s">
        <v>98</v>
      </c>
      <c r="B61" s="36">
        <f>'第７表性質別歳出の状況'!BF61</f>
        <v>45817463</v>
      </c>
      <c r="C61" s="144">
        <v>23581610</v>
      </c>
      <c r="D61" s="144">
        <v>1565541</v>
      </c>
      <c r="E61" s="144">
        <v>8325</v>
      </c>
      <c r="F61" s="144">
        <v>113452</v>
      </c>
      <c r="G61" s="144">
        <v>24431</v>
      </c>
      <c r="H61" s="144">
        <v>5956844</v>
      </c>
      <c r="I61" s="144">
        <v>2743147</v>
      </c>
      <c r="J61" s="144">
        <v>663273</v>
      </c>
      <c r="K61" s="144">
        <v>0</v>
      </c>
      <c r="L61" s="144">
        <v>11160840</v>
      </c>
      <c r="M61" s="37"/>
      <c r="N61" s="73"/>
    </row>
    <row r="62" spans="1:14" s="74" customFormat="1" ht="33" customHeight="1">
      <c r="A62" s="2" t="s">
        <v>99</v>
      </c>
      <c r="B62" s="36">
        <f>'第７表性質別歳出の状況'!BF62</f>
        <v>6619068</v>
      </c>
      <c r="C62" s="144">
        <v>1967416</v>
      </c>
      <c r="D62" s="144">
        <v>1112809</v>
      </c>
      <c r="E62" s="144">
        <v>6312</v>
      </c>
      <c r="F62" s="144">
        <v>14347</v>
      </c>
      <c r="G62" s="144">
        <v>3780</v>
      </c>
      <c r="H62" s="144">
        <v>1188760</v>
      </c>
      <c r="I62" s="144">
        <v>16610</v>
      </c>
      <c r="J62" s="144">
        <v>0</v>
      </c>
      <c r="K62" s="144">
        <v>187300</v>
      </c>
      <c r="L62" s="144">
        <v>2121734</v>
      </c>
      <c r="M62" s="37"/>
      <c r="N62" s="73"/>
    </row>
    <row r="63" spans="1:14" s="76" customFormat="1" ht="33" customHeight="1">
      <c r="A63" s="31" t="s">
        <v>100</v>
      </c>
      <c r="B63" s="40">
        <f>'第７表性質別歳出の状況'!BF63</f>
        <v>9053393</v>
      </c>
      <c r="C63" s="148">
        <v>527998</v>
      </c>
      <c r="D63" s="148">
        <v>1285913</v>
      </c>
      <c r="E63" s="148">
        <v>122342</v>
      </c>
      <c r="F63" s="148">
        <v>1408</v>
      </c>
      <c r="G63" s="148">
        <v>2857</v>
      </c>
      <c r="H63" s="148">
        <v>2303303</v>
      </c>
      <c r="I63" s="148">
        <v>460330</v>
      </c>
      <c r="J63" s="148">
        <v>0</v>
      </c>
      <c r="K63" s="148">
        <v>207600</v>
      </c>
      <c r="L63" s="148">
        <v>4141642</v>
      </c>
      <c r="M63" s="45"/>
      <c r="N63" s="75"/>
    </row>
    <row r="64" spans="1:14" ht="33" customHeight="1" thickBot="1">
      <c r="A64" s="2" t="s">
        <v>112</v>
      </c>
      <c r="B64" s="36">
        <f>'第７表性質別歳出の状況'!BF64</f>
        <v>17719710</v>
      </c>
      <c r="C64" s="146">
        <v>7066212</v>
      </c>
      <c r="D64" s="146">
        <v>1620981</v>
      </c>
      <c r="E64" s="146">
        <v>17957</v>
      </c>
      <c r="F64" s="146">
        <v>256955</v>
      </c>
      <c r="G64" s="146">
        <v>4997</v>
      </c>
      <c r="H64" s="146">
        <v>3538947</v>
      </c>
      <c r="I64" s="146">
        <v>499156</v>
      </c>
      <c r="J64" s="146">
        <v>420297</v>
      </c>
      <c r="K64" s="146">
        <v>108300</v>
      </c>
      <c r="L64" s="146">
        <v>4185908</v>
      </c>
      <c r="M64" s="37"/>
      <c r="N64" s="38"/>
    </row>
    <row r="65" spans="1:14" ht="33" customHeight="1" thickBot="1" thickTop="1">
      <c r="A65" s="35" t="s">
        <v>101</v>
      </c>
      <c r="B65" s="43">
        <f aca="true" t="shared" si="1" ref="B65:M65">SUM(B19:B64)</f>
        <v>384235245</v>
      </c>
      <c r="C65" s="43">
        <f t="shared" si="1"/>
        <v>72878918</v>
      </c>
      <c r="D65" s="43">
        <f t="shared" si="1"/>
        <v>48451897</v>
      </c>
      <c r="E65" s="43">
        <f t="shared" si="1"/>
        <v>2806364</v>
      </c>
      <c r="F65" s="43">
        <f t="shared" si="1"/>
        <v>2138957</v>
      </c>
      <c r="G65" s="43">
        <f t="shared" si="1"/>
        <v>442589</v>
      </c>
      <c r="H65" s="43">
        <f t="shared" si="1"/>
        <v>27973807</v>
      </c>
      <c r="I65" s="43">
        <f t="shared" si="1"/>
        <v>7723744</v>
      </c>
      <c r="J65" s="43">
        <f t="shared" si="1"/>
        <v>6237299</v>
      </c>
      <c r="K65" s="43">
        <f t="shared" si="1"/>
        <v>15007138</v>
      </c>
      <c r="L65" s="43">
        <f t="shared" si="1"/>
        <v>200574532</v>
      </c>
      <c r="M65" s="44"/>
      <c r="N65" s="38"/>
    </row>
    <row r="66" spans="1:14" ht="33" customHeight="1" thickTop="1">
      <c r="A66" s="20" t="s">
        <v>102</v>
      </c>
      <c r="B66" s="121">
        <f aca="true" t="shared" si="2" ref="B66:M66">SUM(B65,B18)</f>
        <v>1166076066</v>
      </c>
      <c r="C66" s="45">
        <f t="shared" si="2"/>
        <v>172287456</v>
      </c>
      <c r="D66" s="45">
        <f t="shared" si="2"/>
        <v>193863423</v>
      </c>
      <c r="E66" s="45">
        <f t="shared" si="2"/>
        <v>14004656</v>
      </c>
      <c r="F66" s="45">
        <f t="shared" si="2"/>
        <v>7421598</v>
      </c>
      <c r="G66" s="45">
        <f t="shared" si="2"/>
        <v>1056689</v>
      </c>
      <c r="H66" s="45">
        <f t="shared" si="2"/>
        <v>52567669</v>
      </c>
      <c r="I66" s="45">
        <f t="shared" si="2"/>
        <v>27790371</v>
      </c>
      <c r="J66" s="45">
        <f t="shared" si="2"/>
        <v>17129729</v>
      </c>
      <c r="K66" s="45">
        <f t="shared" si="2"/>
        <v>48927077</v>
      </c>
      <c r="L66" s="45">
        <f t="shared" si="2"/>
        <v>631027398</v>
      </c>
      <c r="M66" s="121"/>
      <c r="N66" s="38"/>
    </row>
    <row r="67" spans="1:13" ht="33.75" customHeight="1">
      <c r="A67" s="65"/>
      <c r="B67" s="16"/>
      <c r="C67" s="63"/>
      <c r="D67" s="63"/>
      <c r="E67" s="63"/>
      <c r="F67" s="63"/>
      <c r="G67" s="63"/>
      <c r="H67" s="63"/>
      <c r="I67" s="63"/>
      <c r="J67" s="63"/>
      <c r="K67" s="63"/>
      <c r="L67" s="63"/>
      <c r="M67" s="16"/>
    </row>
    <row r="68" spans="1:12" ht="33.75" customHeight="1">
      <c r="A68" s="66"/>
      <c r="C68" s="64"/>
      <c r="D68" s="64"/>
      <c r="E68" s="64"/>
      <c r="F68" s="64"/>
      <c r="G68" s="64"/>
      <c r="H68" s="64"/>
      <c r="I68" s="64"/>
      <c r="J68" s="64"/>
      <c r="K68" s="64"/>
      <c r="L68" s="64"/>
    </row>
    <row r="69" spans="1:12" ht="33.75" customHeight="1">
      <c r="A69" s="66"/>
      <c r="C69" s="64"/>
      <c r="D69" s="64"/>
      <c r="E69" s="64"/>
      <c r="F69" s="64"/>
      <c r="G69" s="64"/>
      <c r="H69" s="64"/>
      <c r="I69" s="64"/>
      <c r="J69" s="64"/>
      <c r="K69" s="64"/>
      <c r="L69" s="64"/>
    </row>
  </sheetData>
  <sheetProtection/>
  <mergeCells count="2">
    <mergeCell ref="F1:F2"/>
    <mergeCell ref="B1:B2"/>
  </mergeCells>
  <printOptions/>
  <pageMargins left="0.7086614173228347" right="0.7086614173228347" top="0.7874015748031497" bottom="0.3937007874015748" header="0.5905511811023623" footer="0.31496062992125984"/>
  <pageSetup firstPageNumber="122" useFirstPageNumber="1" fitToHeight="15" horizontalDpi="600" verticalDpi="600" orientation="portrait" paperSize="9" scale="35" r:id="rId1"/>
  <headerFooter alignWithMargins="0">
    <oddHeader>&amp;L&amp;24　　第７表　性質別財源内訳</oddHeader>
    <oddFooter>&amp;C&amp;30&amp;P</oddFooter>
  </headerFooter>
  <colBreaks count="2" manualBreakCount="2">
    <brk id="2" max="65535" man="1"/>
    <brk id="12" max="65535" man="1"/>
  </colBreaks>
</worksheet>
</file>

<file path=xl/worksheets/sheet3.xml><?xml version="1.0" encoding="utf-8"?>
<worksheet xmlns="http://schemas.openxmlformats.org/spreadsheetml/2006/main" xmlns:r="http://schemas.openxmlformats.org/officeDocument/2006/relationships">
  <dimension ref="A1:W70"/>
  <sheetViews>
    <sheetView showOutlineSymbols="0" view="pageBreakPreview" zoomScale="50" zoomScaleSheetLayoutView="50" zoomScalePageLayoutView="0" workbookViewId="0" topLeftCell="A1">
      <pane xSplit="1" ySplit="4" topLeftCell="B14" activePane="bottomRight" state="frozen"/>
      <selection pane="topLeft" activeCell="A1" sqref="A1"/>
      <selection pane="topRight" activeCell="B1" sqref="B1"/>
      <selection pane="bottomLeft" activeCell="A5" sqref="A5"/>
      <selection pane="bottomRight" activeCell="D18" sqref="D18"/>
    </sheetView>
  </sheetViews>
  <sheetFormatPr defaultColWidth="24.75390625" defaultRowHeight="14.25"/>
  <cols>
    <col min="1" max="1" width="20.625" style="0" customWidth="1"/>
    <col min="2" max="2" width="20.625" style="5" customWidth="1"/>
    <col min="3" max="3" width="27.125" style="5" hidden="1" customWidth="1"/>
    <col min="4" max="4" width="22.875" style="5" customWidth="1"/>
    <col min="5" max="5" width="20.625" style="5" customWidth="1"/>
    <col min="6" max="6" width="20.625" style="17" customWidth="1"/>
    <col min="7" max="7" width="20.625" style="5" customWidth="1"/>
    <col min="8" max="8" width="20.625" style="17" customWidth="1"/>
    <col min="9" max="9" width="20.625" style="5" customWidth="1"/>
    <col min="10" max="10" width="20.625" style="17" customWidth="1"/>
    <col min="11" max="11" width="20.625" style="5" customWidth="1"/>
    <col min="12" max="12" width="20.625" style="17" customWidth="1"/>
    <col min="13" max="13" width="20.625" style="5" customWidth="1"/>
    <col min="14" max="14" width="20.625" style="17" customWidth="1"/>
    <col min="15" max="15" width="20.625" style="5" customWidth="1"/>
    <col min="16" max="18" width="20.625" style="17" customWidth="1"/>
    <col min="19" max="21" width="20.625" style="5" customWidth="1"/>
  </cols>
  <sheetData>
    <row r="1" spans="1:21" ht="34.5" customHeight="1">
      <c r="A1" s="46" t="s">
        <v>0</v>
      </c>
      <c r="B1" s="182" t="s">
        <v>106</v>
      </c>
      <c r="C1" s="32"/>
      <c r="D1" s="81" t="s">
        <v>19</v>
      </c>
      <c r="E1" s="101" t="s">
        <v>121</v>
      </c>
      <c r="F1" s="102"/>
      <c r="G1" s="103"/>
      <c r="H1" s="102"/>
      <c r="I1" s="85"/>
      <c r="J1" s="102"/>
      <c r="K1" s="85"/>
      <c r="L1" s="102"/>
      <c r="M1" s="104"/>
      <c r="N1" s="101" t="s">
        <v>121</v>
      </c>
      <c r="O1" s="85"/>
      <c r="P1" s="102"/>
      <c r="Q1" s="105" t="s">
        <v>20</v>
      </c>
      <c r="R1" s="106"/>
      <c r="S1" s="81" t="s">
        <v>21</v>
      </c>
      <c r="T1" s="107" t="s">
        <v>22</v>
      </c>
      <c r="U1" s="107" t="s">
        <v>22</v>
      </c>
    </row>
    <row r="2" spans="1:21" ht="27" customHeight="1">
      <c r="A2" s="1"/>
      <c r="B2" s="183"/>
      <c r="C2" s="33"/>
      <c r="D2" s="82"/>
      <c r="E2" s="81" t="s">
        <v>41</v>
      </c>
      <c r="F2" s="102"/>
      <c r="G2" s="85"/>
      <c r="H2" s="102"/>
      <c r="I2" s="85"/>
      <c r="J2" s="102"/>
      <c r="K2" s="81" t="s">
        <v>42</v>
      </c>
      <c r="L2" s="102"/>
      <c r="M2" s="104"/>
      <c r="N2" s="81" t="s">
        <v>42</v>
      </c>
      <c r="O2" s="85"/>
      <c r="P2" s="102"/>
      <c r="Q2" s="108"/>
      <c r="R2" s="184" t="s">
        <v>128</v>
      </c>
      <c r="S2" s="8" t="s">
        <v>43</v>
      </c>
      <c r="T2" s="94" t="s">
        <v>127</v>
      </c>
      <c r="U2" s="94" t="s">
        <v>108</v>
      </c>
    </row>
    <row r="3" spans="1:21" ht="27" customHeight="1">
      <c r="A3" s="1"/>
      <c r="B3" s="9"/>
      <c r="C3" s="33"/>
      <c r="D3" s="82"/>
      <c r="E3" s="82"/>
      <c r="F3" s="109"/>
      <c r="G3" s="81" t="s">
        <v>47</v>
      </c>
      <c r="H3" s="102"/>
      <c r="I3" s="81" t="s">
        <v>43</v>
      </c>
      <c r="J3" s="102"/>
      <c r="K3" s="82"/>
      <c r="L3" s="110"/>
      <c r="M3" s="107" t="s">
        <v>47</v>
      </c>
      <c r="N3" s="107" t="s">
        <v>47</v>
      </c>
      <c r="O3" s="81" t="s">
        <v>43</v>
      </c>
      <c r="P3" s="102"/>
      <c r="Q3" s="108"/>
      <c r="R3" s="185"/>
      <c r="S3" s="8"/>
      <c r="T3" s="94" t="s">
        <v>129</v>
      </c>
      <c r="U3" s="94"/>
    </row>
    <row r="4" spans="1:21" ht="27" customHeight="1">
      <c r="A4" s="3"/>
      <c r="B4" s="12"/>
      <c r="C4" s="34"/>
      <c r="D4" s="83"/>
      <c r="E4" s="13"/>
      <c r="F4" s="111" t="s">
        <v>48</v>
      </c>
      <c r="G4" s="13"/>
      <c r="H4" s="111" t="s">
        <v>48</v>
      </c>
      <c r="I4" s="13"/>
      <c r="J4" s="111" t="s">
        <v>48</v>
      </c>
      <c r="K4" s="13"/>
      <c r="L4" s="112" t="s">
        <v>48</v>
      </c>
      <c r="M4" s="96"/>
      <c r="N4" s="113" t="s">
        <v>48</v>
      </c>
      <c r="O4" s="13"/>
      <c r="P4" s="111" t="s">
        <v>48</v>
      </c>
      <c r="Q4" s="114"/>
      <c r="R4" s="186"/>
      <c r="S4" s="83"/>
      <c r="T4" s="115"/>
      <c r="U4" s="115"/>
    </row>
    <row r="5" spans="1:21" ht="33" customHeight="1">
      <c r="A5" s="54" t="s">
        <v>49</v>
      </c>
      <c r="B5" s="36">
        <f>'第７表性質別歳出の状況'!BF5</f>
        <v>134424777</v>
      </c>
      <c r="C5" s="36">
        <f>B5-D5</f>
        <v>0</v>
      </c>
      <c r="D5" s="149">
        <v>134424777</v>
      </c>
      <c r="E5" s="150">
        <f aca="true" t="shared" si="0" ref="E5:E14">G5+I5</f>
        <v>63149181</v>
      </c>
      <c r="F5" s="151">
        <f aca="true" t="shared" si="1" ref="F5:F35">ROUND(E5/$D5*100,1)</f>
        <v>47</v>
      </c>
      <c r="G5" s="149">
        <v>51061046</v>
      </c>
      <c r="H5" s="151">
        <f aca="true" t="shared" si="2" ref="H5:H35">ROUND(G5/$D5*100,1)</f>
        <v>38</v>
      </c>
      <c r="I5" s="149">
        <v>12088135</v>
      </c>
      <c r="J5" s="151">
        <f>F5-H5</f>
        <v>9</v>
      </c>
      <c r="K5" s="150">
        <f aca="true" t="shared" si="3" ref="K5:K14">M5+O5</f>
        <v>71275596</v>
      </c>
      <c r="L5" s="151">
        <f>100-F5</f>
        <v>53</v>
      </c>
      <c r="M5" s="149">
        <v>19812378</v>
      </c>
      <c r="N5" s="151">
        <f aca="true" t="shared" si="4" ref="N5:N35">ROUND(M5/$D5*100,1)</f>
        <v>14.7</v>
      </c>
      <c r="O5" s="149">
        <v>51463218</v>
      </c>
      <c r="P5" s="151">
        <f>L5-N5</f>
        <v>38.3</v>
      </c>
      <c r="Q5" s="151">
        <f aca="true" t="shared" si="5" ref="Q5:Q14">O5/(S5+T5+U5)*100</f>
        <v>89.38121361191111</v>
      </c>
      <c r="R5" s="151">
        <f aca="true" t="shared" si="6" ref="R5:R35">ROUND(O5/S5*100,1)</f>
        <v>95.7</v>
      </c>
      <c r="S5" s="149">
        <v>53757220</v>
      </c>
      <c r="T5" s="149">
        <v>0</v>
      </c>
      <c r="U5" s="149">
        <v>3820000</v>
      </c>
    </row>
    <row r="6" spans="1:21" ht="33" customHeight="1">
      <c r="A6" s="2" t="s">
        <v>50</v>
      </c>
      <c r="B6" s="36">
        <f>'第７表性質別歳出の状況'!BF6</f>
        <v>50779053</v>
      </c>
      <c r="C6" s="36">
        <f aca="true" t="shared" si="7" ref="C6:C64">B6-D6</f>
        <v>0</v>
      </c>
      <c r="D6" s="152">
        <v>50779053</v>
      </c>
      <c r="E6" s="153">
        <f t="shared" si="0"/>
        <v>14220640</v>
      </c>
      <c r="F6" s="154">
        <f t="shared" si="1"/>
        <v>28</v>
      </c>
      <c r="G6" s="152">
        <v>8195214</v>
      </c>
      <c r="H6" s="154">
        <f t="shared" si="2"/>
        <v>16.1</v>
      </c>
      <c r="I6" s="152">
        <v>6025426</v>
      </c>
      <c r="J6" s="154">
        <f aca="true" t="shared" si="8" ref="J6:J64">F6-H6</f>
        <v>11.899999999999999</v>
      </c>
      <c r="K6" s="153">
        <f t="shared" si="3"/>
        <v>36558413</v>
      </c>
      <c r="L6" s="154">
        <f aca="true" t="shared" si="9" ref="L6:L64">100-F6</f>
        <v>72</v>
      </c>
      <c r="M6" s="152">
        <v>10654647</v>
      </c>
      <c r="N6" s="154">
        <f t="shared" si="4"/>
        <v>21</v>
      </c>
      <c r="O6" s="152">
        <v>25903766</v>
      </c>
      <c r="P6" s="154">
        <f aca="true" t="shared" si="10" ref="P6:P64">L6-N6</f>
        <v>51</v>
      </c>
      <c r="Q6" s="154">
        <f t="shared" si="5"/>
        <v>89.32088857018496</v>
      </c>
      <c r="R6" s="154">
        <f t="shared" si="6"/>
        <v>94.5</v>
      </c>
      <c r="S6" s="152">
        <v>27400793</v>
      </c>
      <c r="T6" s="152">
        <v>0</v>
      </c>
      <c r="U6" s="152">
        <v>1600000</v>
      </c>
    </row>
    <row r="7" spans="1:21" ht="33" customHeight="1">
      <c r="A7" s="2" t="s">
        <v>51</v>
      </c>
      <c r="B7" s="36">
        <f>'第７表性質別歳出の状況'!BF7</f>
        <v>137710465</v>
      </c>
      <c r="C7" s="36">
        <f t="shared" si="7"/>
        <v>0</v>
      </c>
      <c r="D7" s="152">
        <v>137710465</v>
      </c>
      <c r="E7" s="153">
        <f>G7+I7</f>
        <v>53133292</v>
      </c>
      <c r="F7" s="154">
        <f t="shared" si="1"/>
        <v>38.6</v>
      </c>
      <c r="G7" s="152">
        <v>33973526</v>
      </c>
      <c r="H7" s="154">
        <f t="shared" si="2"/>
        <v>24.7</v>
      </c>
      <c r="I7" s="152">
        <v>19159766</v>
      </c>
      <c r="J7" s="154">
        <f t="shared" si="8"/>
        <v>13.900000000000002</v>
      </c>
      <c r="K7" s="153">
        <f t="shared" si="3"/>
        <v>84577173</v>
      </c>
      <c r="L7" s="154">
        <f t="shared" si="9"/>
        <v>61.4</v>
      </c>
      <c r="M7" s="152">
        <v>23481275</v>
      </c>
      <c r="N7" s="154">
        <f t="shared" si="4"/>
        <v>17.1</v>
      </c>
      <c r="O7" s="152">
        <v>61095898</v>
      </c>
      <c r="P7" s="154">
        <f t="shared" si="10"/>
        <v>44.3</v>
      </c>
      <c r="Q7" s="154">
        <f t="shared" si="5"/>
        <v>90.57195866368127</v>
      </c>
      <c r="R7" s="154">
        <f t="shared" si="6"/>
        <v>97.8</v>
      </c>
      <c r="S7" s="152">
        <v>62494644</v>
      </c>
      <c r="T7" s="152">
        <v>0</v>
      </c>
      <c r="U7" s="152">
        <v>4961000</v>
      </c>
    </row>
    <row r="8" spans="1:21" ht="33" customHeight="1">
      <c r="A8" s="2" t="s">
        <v>52</v>
      </c>
      <c r="B8" s="36">
        <f>'第７表性質別歳出の状況'!BF8</f>
        <v>153648299</v>
      </c>
      <c r="C8" s="36">
        <f t="shared" si="7"/>
        <v>0</v>
      </c>
      <c r="D8" s="152">
        <v>153648299</v>
      </c>
      <c r="E8" s="153">
        <f t="shared" si="0"/>
        <v>64884602</v>
      </c>
      <c r="F8" s="154">
        <f t="shared" si="1"/>
        <v>42.2</v>
      </c>
      <c r="G8" s="152">
        <v>35813210</v>
      </c>
      <c r="H8" s="154">
        <f t="shared" si="2"/>
        <v>23.3</v>
      </c>
      <c r="I8" s="152">
        <v>29071392</v>
      </c>
      <c r="J8" s="154">
        <f t="shared" si="8"/>
        <v>18.900000000000002</v>
      </c>
      <c r="K8" s="153">
        <f t="shared" si="3"/>
        <v>88763697</v>
      </c>
      <c r="L8" s="154">
        <f t="shared" si="9"/>
        <v>57.8</v>
      </c>
      <c r="M8" s="152">
        <v>26470790</v>
      </c>
      <c r="N8" s="154">
        <f t="shared" si="4"/>
        <v>17.2</v>
      </c>
      <c r="O8" s="152">
        <v>62292907</v>
      </c>
      <c r="P8" s="154">
        <f t="shared" si="10"/>
        <v>40.599999999999994</v>
      </c>
      <c r="Q8" s="154">
        <f t="shared" si="5"/>
        <v>84.67549119280056</v>
      </c>
      <c r="R8" s="154">
        <f t="shared" si="6"/>
        <v>91</v>
      </c>
      <c r="S8" s="152">
        <v>68423583</v>
      </c>
      <c r="T8" s="152">
        <v>0</v>
      </c>
      <c r="U8" s="152">
        <v>5143049</v>
      </c>
    </row>
    <row r="9" spans="1:21" ht="33" customHeight="1">
      <c r="A9" s="4" t="s">
        <v>53</v>
      </c>
      <c r="B9" s="36">
        <f>'第７表性質別歳出の状況'!BF9</f>
        <v>29019134</v>
      </c>
      <c r="C9" s="36">
        <f t="shared" si="7"/>
        <v>0</v>
      </c>
      <c r="D9" s="152">
        <v>29019134</v>
      </c>
      <c r="E9" s="153">
        <f t="shared" si="0"/>
        <v>8362959</v>
      </c>
      <c r="F9" s="154">
        <f t="shared" si="1"/>
        <v>28.8</v>
      </c>
      <c r="G9" s="152">
        <v>4784598</v>
      </c>
      <c r="H9" s="154">
        <f t="shared" si="2"/>
        <v>16.5</v>
      </c>
      <c r="I9" s="152">
        <v>3578361</v>
      </c>
      <c r="J9" s="154">
        <f t="shared" si="8"/>
        <v>12.3</v>
      </c>
      <c r="K9" s="153">
        <f t="shared" si="3"/>
        <v>20656175</v>
      </c>
      <c r="L9" s="154">
        <f t="shared" si="9"/>
        <v>71.2</v>
      </c>
      <c r="M9" s="152">
        <v>4618838</v>
      </c>
      <c r="N9" s="154">
        <f t="shared" si="4"/>
        <v>15.9</v>
      </c>
      <c r="O9" s="152">
        <v>16037337</v>
      </c>
      <c r="P9" s="154">
        <f t="shared" si="10"/>
        <v>55.300000000000004</v>
      </c>
      <c r="Q9" s="154">
        <f t="shared" si="5"/>
        <v>92.41973548929133</v>
      </c>
      <c r="R9" s="154">
        <f t="shared" si="6"/>
        <v>97.6</v>
      </c>
      <c r="S9" s="152">
        <v>16425319</v>
      </c>
      <c r="T9" s="152">
        <v>0</v>
      </c>
      <c r="U9" s="152">
        <v>927400</v>
      </c>
    </row>
    <row r="10" spans="1:21" ht="33" customHeight="1">
      <c r="A10" s="2" t="s">
        <v>54</v>
      </c>
      <c r="B10" s="39">
        <f>'第７表性質別歳出の状況'!BF10</f>
        <v>37989457</v>
      </c>
      <c r="C10" s="39">
        <f t="shared" si="7"/>
        <v>0</v>
      </c>
      <c r="D10" s="163">
        <v>37989457</v>
      </c>
      <c r="E10" s="155">
        <f t="shared" si="0"/>
        <v>15613816</v>
      </c>
      <c r="F10" s="156">
        <f t="shared" si="1"/>
        <v>41.1</v>
      </c>
      <c r="G10" s="163">
        <v>10691649</v>
      </c>
      <c r="H10" s="156">
        <f t="shared" si="2"/>
        <v>28.1</v>
      </c>
      <c r="I10" s="163">
        <v>4922167</v>
      </c>
      <c r="J10" s="156">
        <f t="shared" si="8"/>
        <v>13</v>
      </c>
      <c r="K10" s="155">
        <f t="shared" si="3"/>
        <v>22375641</v>
      </c>
      <c r="L10" s="156">
        <f t="shared" si="9"/>
        <v>58.9</v>
      </c>
      <c r="M10" s="163">
        <v>5091173</v>
      </c>
      <c r="N10" s="156">
        <f t="shared" si="4"/>
        <v>13.4</v>
      </c>
      <c r="O10" s="163">
        <v>17284468</v>
      </c>
      <c r="P10" s="156">
        <f t="shared" si="10"/>
        <v>45.5</v>
      </c>
      <c r="Q10" s="156">
        <f t="shared" si="5"/>
        <v>91.88367110725385</v>
      </c>
      <c r="R10" s="156">
        <f t="shared" si="6"/>
        <v>97.6</v>
      </c>
      <c r="S10" s="163">
        <v>17708151</v>
      </c>
      <c r="T10" s="163">
        <v>0</v>
      </c>
      <c r="U10" s="163">
        <v>1103100</v>
      </c>
    </row>
    <row r="11" spans="1:23" ht="33" customHeight="1">
      <c r="A11" s="2" t="s">
        <v>55</v>
      </c>
      <c r="B11" s="36">
        <f>'第７表性質別歳出の状況'!BF11</f>
        <v>27166283</v>
      </c>
      <c r="C11" s="36">
        <f t="shared" si="7"/>
        <v>0</v>
      </c>
      <c r="D11" s="152">
        <v>27166283</v>
      </c>
      <c r="E11" s="153">
        <f t="shared" si="0"/>
        <v>8010884</v>
      </c>
      <c r="F11" s="154">
        <f t="shared" si="1"/>
        <v>29.5</v>
      </c>
      <c r="G11" s="152">
        <v>5147765</v>
      </c>
      <c r="H11" s="154">
        <f t="shared" si="2"/>
        <v>18.9</v>
      </c>
      <c r="I11" s="152">
        <v>2863119</v>
      </c>
      <c r="J11" s="154">
        <f t="shared" si="8"/>
        <v>10.600000000000001</v>
      </c>
      <c r="K11" s="153">
        <f t="shared" si="3"/>
        <v>19155399</v>
      </c>
      <c r="L11" s="154">
        <f t="shared" si="9"/>
        <v>70.5</v>
      </c>
      <c r="M11" s="152">
        <v>4372546</v>
      </c>
      <c r="N11" s="154">
        <f t="shared" si="4"/>
        <v>16.1</v>
      </c>
      <c r="O11" s="152">
        <v>14782853</v>
      </c>
      <c r="P11" s="154">
        <f t="shared" si="10"/>
        <v>54.4</v>
      </c>
      <c r="Q11" s="154">
        <f t="shared" si="5"/>
        <v>93.74587721406526</v>
      </c>
      <c r="R11" s="154">
        <f t="shared" si="6"/>
        <v>98.5</v>
      </c>
      <c r="S11" s="152">
        <v>15014727</v>
      </c>
      <c r="T11" s="152">
        <v>0</v>
      </c>
      <c r="U11" s="152">
        <v>754343</v>
      </c>
      <c r="W11" s="69"/>
    </row>
    <row r="12" spans="1:21" ht="33" customHeight="1">
      <c r="A12" s="2" t="s">
        <v>56</v>
      </c>
      <c r="B12" s="36">
        <f>'第７表性質別歳出の状況'!BF12</f>
        <v>20160175</v>
      </c>
      <c r="C12" s="36">
        <f t="shared" si="7"/>
        <v>0</v>
      </c>
      <c r="D12" s="152">
        <v>20160175</v>
      </c>
      <c r="E12" s="153">
        <f t="shared" si="0"/>
        <v>8783810</v>
      </c>
      <c r="F12" s="154">
        <f t="shared" si="1"/>
        <v>43.6</v>
      </c>
      <c r="G12" s="152">
        <v>2744990</v>
      </c>
      <c r="H12" s="154">
        <f t="shared" si="2"/>
        <v>13.6</v>
      </c>
      <c r="I12" s="152">
        <v>6038820</v>
      </c>
      <c r="J12" s="154">
        <f t="shared" si="8"/>
        <v>30</v>
      </c>
      <c r="K12" s="153">
        <f t="shared" si="3"/>
        <v>11376365</v>
      </c>
      <c r="L12" s="154">
        <f t="shared" si="9"/>
        <v>56.4</v>
      </c>
      <c r="M12" s="152">
        <v>2660120</v>
      </c>
      <c r="N12" s="154">
        <f t="shared" si="4"/>
        <v>13.2</v>
      </c>
      <c r="O12" s="152">
        <v>8716245</v>
      </c>
      <c r="P12" s="154">
        <f t="shared" si="10"/>
        <v>43.2</v>
      </c>
      <c r="Q12" s="154">
        <f t="shared" si="5"/>
        <v>89.23998358996957</v>
      </c>
      <c r="R12" s="154">
        <f t="shared" si="6"/>
        <v>94.6</v>
      </c>
      <c r="S12" s="152">
        <v>9217197</v>
      </c>
      <c r="T12" s="152">
        <v>0</v>
      </c>
      <c r="U12" s="152">
        <v>550000</v>
      </c>
    </row>
    <row r="13" spans="1:21" ht="33" customHeight="1">
      <c r="A13" s="2" t="s">
        <v>57</v>
      </c>
      <c r="B13" s="36">
        <f>'第７表性質別歳出の状況'!BF13</f>
        <v>41341189</v>
      </c>
      <c r="C13" s="36">
        <f t="shared" si="7"/>
        <v>0</v>
      </c>
      <c r="D13" s="152">
        <v>41341189</v>
      </c>
      <c r="E13" s="153">
        <f t="shared" si="0"/>
        <v>21065445</v>
      </c>
      <c r="F13" s="154">
        <f t="shared" si="1"/>
        <v>51</v>
      </c>
      <c r="G13" s="152">
        <v>17799306</v>
      </c>
      <c r="H13" s="154">
        <f t="shared" si="2"/>
        <v>43.1</v>
      </c>
      <c r="I13" s="152">
        <v>3266139</v>
      </c>
      <c r="J13" s="154">
        <f t="shared" si="8"/>
        <v>7.899999999999999</v>
      </c>
      <c r="K13" s="153">
        <f t="shared" si="3"/>
        <v>20275744</v>
      </c>
      <c r="L13" s="154">
        <f t="shared" si="9"/>
        <v>49</v>
      </c>
      <c r="M13" s="152">
        <v>4414163</v>
      </c>
      <c r="N13" s="154">
        <f t="shared" si="4"/>
        <v>10.7</v>
      </c>
      <c r="O13" s="152">
        <v>15861581</v>
      </c>
      <c r="P13" s="154">
        <f t="shared" si="10"/>
        <v>38.3</v>
      </c>
      <c r="Q13" s="154">
        <f t="shared" si="5"/>
        <v>92.1680911008782</v>
      </c>
      <c r="R13" s="154">
        <f t="shared" si="6"/>
        <v>97</v>
      </c>
      <c r="S13" s="152">
        <v>16351126</v>
      </c>
      <c r="T13" s="152">
        <v>0</v>
      </c>
      <c r="U13" s="152">
        <v>858280</v>
      </c>
    </row>
    <row r="14" spans="1:21" ht="33" customHeight="1">
      <c r="A14" s="2" t="s">
        <v>111</v>
      </c>
      <c r="B14" s="40">
        <f>'第７表性質別歳出の状況'!BF14</f>
        <v>26395714</v>
      </c>
      <c r="C14" s="40">
        <f t="shared" si="7"/>
        <v>0</v>
      </c>
      <c r="D14" s="164">
        <v>26395714</v>
      </c>
      <c r="E14" s="157">
        <f t="shared" si="0"/>
        <v>11324134</v>
      </c>
      <c r="F14" s="158">
        <f t="shared" si="1"/>
        <v>42.9</v>
      </c>
      <c r="G14" s="164">
        <v>8790690</v>
      </c>
      <c r="H14" s="158">
        <f t="shared" si="2"/>
        <v>33.3</v>
      </c>
      <c r="I14" s="164">
        <v>2533444</v>
      </c>
      <c r="J14" s="158">
        <f t="shared" si="8"/>
        <v>9.600000000000001</v>
      </c>
      <c r="K14" s="157">
        <f t="shared" si="3"/>
        <v>15071580</v>
      </c>
      <c r="L14" s="158">
        <f t="shared" si="9"/>
        <v>57.1</v>
      </c>
      <c r="M14" s="164">
        <v>2788764</v>
      </c>
      <c r="N14" s="158">
        <f t="shared" si="4"/>
        <v>10.6</v>
      </c>
      <c r="O14" s="164">
        <v>12282816</v>
      </c>
      <c r="P14" s="158">
        <f t="shared" si="10"/>
        <v>46.5</v>
      </c>
      <c r="Q14" s="158">
        <f t="shared" si="5"/>
        <v>91.21511673155219</v>
      </c>
      <c r="R14" s="158">
        <f t="shared" si="6"/>
        <v>95.3</v>
      </c>
      <c r="S14" s="164">
        <v>12894168</v>
      </c>
      <c r="T14" s="164">
        <v>0</v>
      </c>
      <c r="U14" s="164">
        <v>571600</v>
      </c>
    </row>
    <row r="15" spans="1:21" ht="33" customHeight="1">
      <c r="A15" s="30" t="s">
        <v>122</v>
      </c>
      <c r="B15" s="36">
        <f>'第７表性質別歳出の状況'!BF15</f>
        <v>67551857</v>
      </c>
      <c r="C15" s="36">
        <f t="shared" si="7"/>
        <v>0</v>
      </c>
      <c r="D15" s="152">
        <v>67551857</v>
      </c>
      <c r="E15" s="153">
        <f aca="true" t="shared" si="11" ref="E15:E46">G15+I15</f>
        <v>47801633</v>
      </c>
      <c r="F15" s="154">
        <f t="shared" si="1"/>
        <v>70.8</v>
      </c>
      <c r="G15" s="152">
        <v>37264943</v>
      </c>
      <c r="H15" s="154">
        <f t="shared" si="2"/>
        <v>55.2</v>
      </c>
      <c r="I15" s="152">
        <v>10536690</v>
      </c>
      <c r="J15" s="154">
        <f t="shared" si="8"/>
        <v>15.599999999999994</v>
      </c>
      <c r="K15" s="153">
        <f aca="true" t="shared" si="12" ref="K15:K46">M15+O15</f>
        <v>19750224</v>
      </c>
      <c r="L15" s="154">
        <f t="shared" si="9"/>
        <v>29.200000000000003</v>
      </c>
      <c r="M15" s="152">
        <v>4123941</v>
      </c>
      <c r="N15" s="154">
        <f t="shared" si="4"/>
        <v>6.1</v>
      </c>
      <c r="O15" s="152">
        <v>15626283</v>
      </c>
      <c r="P15" s="154">
        <f t="shared" si="10"/>
        <v>23.1</v>
      </c>
      <c r="Q15" s="154">
        <f aca="true" t="shared" si="13" ref="Q15:Q46">O15/(S15+T15+U15)*100</f>
        <v>93.81877214429049</v>
      </c>
      <c r="R15" s="154">
        <f t="shared" si="6"/>
        <v>98.9</v>
      </c>
      <c r="S15" s="152">
        <v>15806388</v>
      </c>
      <c r="T15" s="152">
        <v>0</v>
      </c>
      <c r="U15" s="152">
        <v>849429</v>
      </c>
    </row>
    <row r="16" spans="1:21" ht="33" customHeight="1">
      <c r="A16" s="2" t="s">
        <v>123</v>
      </c>
      <c r="B16" s="36">
        <f>'第７表性質別歳出の状況'!BF16</f>
        <v>31795182</v>
      </c>
      <c r="C16" s="36"/>
      <c r="D16" s="152">
        <v>31795182</v>
      </c>
      <c r="E16" s="153">
        <f>G16+I16</f>
        <v>11343804</v>
      </c>
      <c r="F16" s="154">
        <f t="shared" si="1"/>
        <v>35.7</v>
      </c>
      <c r="G16" s="152">
        <v>8321242</v>
      </c>
      <c r="H16" s="154">
        <f t="shared" si="2"/>
        <v>26.2</v>
      </c>
      <c r="I16" s="152">
        <v>3022562</v>
      </c>
      <c r="J16" s="154">
        <f>F16-H16</f>
        <v>9.500000000000004</v>
      </c>
      <c r="K16" s="153">
        <f>M16+O16</f>
        <v>20451378</v>
      </c>
      <c r="L16" s="154">
        <f>100-F16</f>
        <v>64.3</v>
      </c>
      <c r="M16" s="152">
        <v>4190229</v>
      </c>
      <c r="N16" s="154">
        <f t="shared" si="4"/>
        <v>13.2</v>
      </c>
      <c r="O16" s="152">
        <v>16261149</v>
      </c>
      <c r="P16" s="154">
        <f>L16-N16</f>
        <v>51.099999999999994</v>
      </c>
      <c r="Q16" s="154">
        <f>O16/(S16+T16+U16)*100</f>
        <v>93.1548831106262</v>
      </c>
      <c r="R16" s="154">
        <f>ROUND(O16/S16*100,1)</f>
        <v>97.7</v>
      </c>
      <c r="S16" s="152">
        <v>16646835</v>
      </c>
      <c r="T16" s="152">
        <v>0</v>
      </c>
      <c r="U16" s="152">
        <v>809200</v>
      </c>
    </row>
    <row r="17" spans="1:21" ht="33" customHeight="1" thickBot="1">
      <c r="A17" s="55" t="s">
        <v>126</v>
      </c>
      <c r="B17" s="36">
        <f>'第７表性質別歳出の状況'!BF17</f>
        <v>23859236</v>
      </c>
      <c r="C17" s="36"/>
      <c r="D17" s="152">
        <v>23859236</v>
      </c>
      <c r="E17" s="153">
        <f>G17+I17</f>
        <v>15122564</v>
      </c>
      <c r="F17" s="154">
        <f t="shared" si="1"/>
        <v>63.4</v>
      </c>
      <c r="G17" s="152">
        <v>12534334</v>
      </c>
      <c r="H17" s="154">
        <f t="shared" si="2"/>
        <v>52.5</v>
      </c>
      <c r="I17" s="152">
        <v>2588230</v>
      </c>
      <c r="J17" s="154">
        <f>F17-H17</f>
        <v>10.899999999999999</v>
      </c>
      <c r="K17" s="153">
        <f>M17+O17</f>
        <v>8736672</v>
      </c>
      <c r="L17" s="154">
        <f>100-F17</f>
        <v>36.6</v>
      </c>
      <c r="M17" s="152">
        <v>1586578</v>
      </c>
      <c r="N17" s="154">
        <f t="shared" si="4"/>
        <v>6.6</v>
      </c>
      <c r="O17" s="152">
        <v>7150094</v>
      </c>
      <c r="P17" s="154">
        <f>L17-N17</f>
        <v>30</v>
      </c>
      <c r="Q17" s="154">
        <f>O17/(S17+T17+U17)*100</f>
        <v>86.8460562752617</v>
      </c>
      <c r="R17" s="154">
        <f>ROUND(O17/S17*100,1)</f>
        <v>92.4</v>
      </c>
      <c r="S17" s="152">
        <v>7735667</v>
      </c>
      <c r="T17" s="152">
        <v>0</v>
      </c>
      <c r="U17" s="152">
        <v>497400</v>
      </c>
    </row>
    <row r="18" spans="1:21" ht="33" customHeight="1" thickBot="1" thickTop="1">
      <c r="A18" s="29" t="s">
        <v>113</v>
      </c>
      <c r="B18" s="41">
        <f>SUM(B5:B17)</f>
        <v>781840821</v>
      </c>
      <c r="C18" s="41">
        <f>SUM(C5:C15)</f>
        <v>0</v>
      </c>
      <c r="D18" s="159">
        <f>SUM(D5:D17)</f>
        <v>781840821</v>
      </c>
      <c r="E18" s="78">
        <f>SUM(E5:E17)</f>
        <v>342816764</v>
      </c>
      <c r="F18" s="160">
        <f>ROUND(E18/$D18*100,1)</f>
        <v>43.8</v>
      </c>
      <c r="G18" s="159">
        <f>SUM(G5:G17)</f>
        <v>237122513</v>
      </c>
      <c r="H18" s="160">
        <f>ROUND(G18/$D18*100,1)</f>
        <v>30.3</v>
      </c>
      <c r="I18" s="159">
        <f>SUM(I5:I17)</f>
        <v>105694251</v>
      </c>
      <c r="J18" s="160">
        <f t="shared" si="8"/>
        <v>13.499999999999996</v>
      </c>
      <c r="K18" s="78">
        <f>SUM(K5:K17)</f>
        <v>439024057</v>
      </c>
      <c r="L18" s="160">
        <f t="shared" si="9"/>
        <v>56.2</v>
      </c>
      <c r="M18" s="159">
        <f>SUM(M5:M17)</f>
        <v>114265442</v>
      </c>
      <c r="N18" s="160">
        <f t="shared" si="4"/>
        <v>14.6</v>
      </c>
      <c r="O18" s="159">
        <f>SUM(O5:O17)</f>
        <v>324758615</v>
      </c>
      <c r="P18" s="160">
        <f>L18-N18</f>
        <v>41.6</v>
      </c>
      <c r="Q18" s="160">
        <f>O18/(S18+T18+U18)*100</f>
        <v>89.63293778210287</v>
      </c>
      <c r="R18" s="160">
        <f>ROUND(O18/S18*100,1)</f>
        <v>95.6</v>
      </c>
      <c r="S18" s="159">
        <f>SUM(S5:S17)</f>
        <v>339875818</v>
      </c>
      <c r="T18" s="159">
        <f>SUM(T5:T17)</f>
        <v>0</v>
      </c>
      <c r="U18" s="159">
        <f>SUM(U5:U17)</f>
        <v>22444801</v>
      </c>
    </row>
    <row r="19" spans="1:21" ht="33" customHeight="1" thickTop="1">
      <c r="A19" s="2" t="s">
        <v>58</v>
      </c>
      <c r="B19" s="36">
        <f>'第７表性質別歳出の状況'!BF19</f>
        <v>5396370</v>
      </c>
      <c r="C19" s="36">
        <f t="shared" si="7"/>
        <v>0</v>
      </c>
      <c r="D19" s="152">
        <v>5396370</v>
      </c>
      <c r="E19" s="153">
        <f t="shared" si="11"/>
        <v>1727818</v>
      </c>
      <c r="F19" s="154">
        <f t="shared" si="1"/>
        <v>32</v>
      </c>
      <c r="G19" s="152">
        <v>1011458</v>
      </c>
      <c r="H19" s="154">
        <f t="shared" si="2"/>
        <v>18.7</v>
      </c>
      <c r="I19" s="152">
        <v>716360</v>
      </c>
      <c r="J19" s="154">
        <f t="shared" si="8"/>
        <v>13.3</v>
      </c>
      <c r="K19" s="153">
        <f t="shared" si="12"/>
        <v>3668552</v>
      </c>
      <c r="L19" s="154">
        <f t="shared" si="9"/>
        <v>68</v>
      </c>
      <c r="M19" s="152">
        <v>619664</v>
      </c>
      <c r="N19" s="154">
        <f t="shared" si="4"/>
        <v>11.5</v>
      </c>
      <c r="O19" s="152">
        <v>3048888</v>
      </c>
      <c r="P19" s="154">
        <f t="shared" si="10"/>
        <v>56.5</v>
      </c>
      <c r="Q19" s="154">
        <f t="shared" si="13"/>
        <v>89.64433208843978</v>
      </c>
      <c r="R19" s="154">
        <f t="shared" si="6"/>
        <v>94.9</v>
      </c>
      <c r="S19" s="152">
        <v>3212394</v>
      </c>
      <c r="T19" s="152">
        <v>0</v>
      </c>
      <c r="U19" s="152">
        <v>188700</v>
      </c>
    </row>
    <row r="20" spans="1:21" ht="33" customHeight="1">
      <c r="A20" s="2" t="s">
        <v>59</v>
      </c>
      <c r="B20" s="36">
        <f>'第７表性質別歳出の状況'!BF20</f>
        <v>6731404</v>
      </c>
      <c r="C20" s="36">
        <f t="shared" si="7"/>
        <v>0</v>
      </c>
      <c r="D20" s="152">
        <v>6731404</v>
      </c>
      <c r="E20" s="153">
        <f t="shared" si="11"/>
        <v>3111576</v>
      </c>
      <c r="F20" s="154">
        <f t="shared" si="1"/>
        <v>46.2</v>
      </c>
      <c r="G20" s="152">
        <v>2356170</v>
      </c>
      <c r="H20" s="154">
        <f t="shared" si="2"/>
        <v>35</v>
      </c>
      <c r="I20" s="152">
        <v>755406</v>
      </c>
      <c r="J20" s="154">
        <f t="shared" si="8"/>
        <v>11.200000000000003</v>
      </c>
      <c r="K20" s="153">
        <f t="shared" si="12"/>
        <v>3619828</v>
      </c>
      <c r="L20" s="154">
        <f t="shared" si="9"/>
        <v>53.8</v>
      </c>
      <c r="M20" s="152">
        <v>609595</v>
      </c>
      <c r="N20" s="154">
        <f t="shared" si="4"/>
        <v>9.1</v>
      </c>
      <c r="O20" s="152">
        <v>3010233</v>
      </c>
      <c r="P20" s="154">
        <f t="shared" si="10"/>
        <v>44.699999999999996</v>
      </c>
      <c r="Q20" s="154">
        <f t="shared" si="13"/>
        <v>87.25576075336764</v>
      </c>
      <c r="R20" s="154">
        <f t="shared" si="6"/>
        <v>91.2</v>
      </c>
      <c r="S20" s="152">
        <v>3299635</v>
      </c>
      <c r="T20" s="152">
        <v>0</v>
      </c>
      <c r="U20" s="152">
        <v>150261</v>
      </c>
    </row>
    <row r="21" spans="1:21" ht="33" customHeight="1">
      <c r="A21" s="2" t="s">
        <v>60</v>
      </c>
      <c r="B21" s="36">
        <f>'第７表性質別歳出の状況'!BF21</f>
        <v>11246253</v>
      </c>
      <c r="C21" s="36">
        <f t="shared" si="7"/>
        <v>0</v>
      </c>
      <c r="D21" s="152">
        <v>11246253</v>
      </c>
      <c r="E21" s="153">
        <f t="shared" si="11"/>
        <v>6957648</v>
      </c>
      <c r="F21" s="154">
        <f t="shared" si="1"/>
        <v>61.9</v>
      </c>
      <c r="G21" s="152">
        <v>4855265</v>
      </c>
      <c r="H21" s="154">
        <f t="shared" si="2"/>
        <v>43.2</v>
      </c>
      <c r="I21" s="152">
        <v>2102383</v>
      </c>
      <c r="J21" s="154">
        <f t="shared" si="8"/>
        <v>18.699999999999996</v>
      </c>
      <c r="K21" s="153">
        <f t="shared" si="12"/>
        <v>4288605</v>
      </c>
      <c r="L21" s="154">
        <f t="shared" si="9"/>
        <v>38.1</v>
      </c>
      <c r="M21" s="152">
        <v>698373</v>
      </c>
      <c r="N21" s="154">
        <f t="shared" si="4"/>
        <v>6.2</v>
      </c>
      <c r="O21" s="152">
        <v>3590232</v>
      </c>
      <c r="P21" s="154">
        <f t="shared" si="10"/>
        <v>31.900000000000002</v>
      </c>
      <c r="Q21" s="154">
        <f t="shared" si="13"/>
        <v>91.34313822020619</v>
      </c>
      <c r="R21" s="154">
        <f t="shared" si="6"/>
        <v>95.9</v>
      </c>
      <c r="S21" s="152">
        <v>3745004</v>
      </c>
      <c r="T21" s="152">
        <v>0</v>
      </c>
      <c r="U21" s="152">
        <v>185485</v>
      </c>
    </row>
    <row r="22" spans="1:21" ht="33" customHeight="1">
      <c r="A22" s="2" t="s">
        <v>61</v>
      </c>
      <c r="B22" s="36">
        <f>'第７表性質別歳出の状況'!BF22</f>
        <v>6179140</v>
      </c>
      <c r="C22" s="36">
        <f t="shared" si="7"/>
        <v>0</v>
      </c>
      <c r="D22" s="152">
        <v>6179140</v>
      </c>
      <c r="E22" s="153">
        <f t="shared" si="11"/>
        <v>3121058</v>
      </c>
      <c r="F22" s="154">
        <f t="shared" si="1"/>
        <v>50.5</v>
      </c>
      <c r="G22" s="152">
        <v>2271101</v>
      </c>
      <c r="H22" s="154">
        <f t="shared" si="2"/>
        <v>36.8</v>
      </c>
      <c r="I22" s="152">
        <v>849957</v>
      </c>
      <c r="J22" s="154">
        <f t="shared" si="8"/>
        <v>13.700000000000003</v>
      </c>
      <c r="K22" s="153">
        <f t="shared" si="12"/>
        <v>3058082</v>
      </c>
      <c r="L22" s="154">
        <f t="shared" si="9"/>
        <v>49.5</v>
      </c>
      <c r="M22" s="152">
        <v>581679</v>
      </c>
      <c r="N22" s="154">
        <f t="shared" si="4"/>
        <v>9.4</v>
      </c>
      <c r="O22" s="152">
        <v>2476403</v>
      </c>
      <c r="P22" s="154">
        <f t="shared" si="10"/>
        <v>40.1</v>
      </c>
      <c r="Q22" s="154">
        <f t="shared" si="13"/>
        <v>88.1888544009618</v>
      </c>
      <c r="R22" s="154">
        <f t="shared" si="6"/>
        <v>92.5</v>
      </c>
      <c r="S22" s="152">
        <v>2675868</v>
      </c>
      <c r="T22" s="152">
        <v>0</v>
      </c>
      <c r="U22" s="152">
        <v>132200</v>
      </c>
    </row>
    <row r="23" spans="1:21" s="76" customFormat="1" ht="33" customHeight="1">
      <c r="A23" s="31" t="s">
        <v>62</v>
      </c>
      <c r="B23" s="40">
        <f>'第７表性質別歳出の状況'!BF23</f>
        <v>5863252</v>
      </c>
      <c r="C23" s="40">
        <f t="shared" si="7"/>
        <v>0</v>
      </c>
      <c r="D23" s="152">
        <v>5863252</v>
      </c>
      <c r="E23" s="153">
        <f t="shared" si="11"/>
        <v>2331436</v>
      </c>
      <c r="F23" s="154">
        <f t="shared" si="1"/>
        <v>39.8</v>
      </c>
      <c r="G23" s="152">
        <v>1182068</v>
      </c>
      <c r="H23" s="154">
        <f t="shared" si="2"/>
        <v>20.2</v>
      </c>
      <c r="I23" s="152">
        <v>1149368</v>
      </c>
      <c r="J23" s="154">
        <f t="shared" si="8"/>
        <v>19.599999999999998</v>
      </c>
      <c r="K23" s="153">
        <f t="shared" si="12"/>
        <v>3531816</v>
      </c>
      <c r="L23" s="154">
        <f t="shared" si="9"/>
        <v>60.2</v>
      </c>
      <c r="M23" s="152">
        <v>793592</v>
      </c>
      <c r="N23" s="154">
        <f t="shared" si="4"/>
        <v>13.5</v>
      </c>
      <c r="O23" s="152">
        <v>2738224</v>
      </c>
      <c r="P23" s="154">
        <f t="shared" si="10"/>
        <v>46.7</v>
      </c>
      <c r="Q23" s="154">
        <f t="shared" si="13"/>
        <v>84.9460490909531</v>
      </c>
      <c r="R23" s="154">
        <f t="shared" si="6"/>
        <v>90</v>
      </c>
      <c r="S23" s="152">
        <v>3043486</v>
      </c>
      <c r="T23" s="152">
        <v>0</v>
      </c>
      <c r="U23" s="152">
        <v>180000</v>
      </c>
    </row>
    <row r="24" spans="1:21" ht="33" customHeight="1">
      <c r="A24" s="2" t="s">
        <v>63</v>
      </c>
      <c r="B24" s="36">
        <f>'第７表性質別歳出の状況'!BF24</f>
        <v>4888438</v>
      </c>
      <c r="C24" s="36">
        <f t="shared" si="7"/>
        <v>0</v>
      </c>
      <c r="D24" s="163">
        <v>4888438</v>
      </c>
      <c r="E24" s="155">
        <f t="shared" si="11"/>
        <v>2273337</v>
      </c>
      <c r="F24" s="156">
        <f t="shared" si="1"/>
        <v>46.5</v>
      </c>
      <c r="G24" s="163">
        <v>1236941</v>
      </c>
      <c r="H24" s="156">
        <f t="shared" si="2"/>
        <v>25.3</v>
      </c>
      <c r="I24" s="163">
        <v>1036396</v>
      </c>
      <c r="J24" s="156">
        <f t="shared" si="8"/>
        <v>21.2</v>
      </c>
      <c r="K24" s="155">
        <f t="shared" si="12"/>
        <v>2615101</v>
      </c>
      <c r="L24" s="156">
        <f t="shared" si="9"/>
        <v>53.5</v>
      </c>
      <c r="M24" s="163">
        <v>317173</v>
      </c>
      <c r="N24" s="156">
        <f t="shared" si="4"/>
        <v>6.5</v>
      </c>
      <c r="O24" s="163">
        <v>2297928</v>
      </c>
      <c r="P24" s="156">
        <f t="shared" si="10"/>
        <v>47</v>
      </c>
      <c r="Q24" s="156">
        <f t="shared" si="13"/>
        <v>85.69999660620363</v>
      </c>
      <c r="R24" s="156">
        <f t="shared" si="6"/>
        <v>89.6</v>
      </c>
      <c r="S24" s="163">
        <v>2565105</v>
      </c>
      <c r="T24" s="163">
        <v>0</v>
      </c>
      <c r="U24" s="163">
        <v>116258</v>
      </c>
    </row>
    <row r="25" spans="1:21" ht="33" customHeight="1">
      <c r="A25" s="2" t="s">
        <v>64</v>
      </c>
      <c r="B25" s="40">
        <f>'第７表性質別歳出の状況'!BF25</f>
        <v>4553294</v>
      </c>
      <c r="C25" s="40">
        <f t="shared" si="7"/>
        <v>0</v>
      </c>
      <c r="D25" s="152">
        <v>4553294</v>
      </c>
      <c r="E25" s="153">
        <f t="shared" si="11"/>
        <v>1633304</v>
      </c>
      <c r="F25" s="154">
        <f t="shared" si="1"/>
        <v>35.9</v>
      </c>
      <c r="G25" s="152">
        <v>633640</v>
      </c>
      <c r="H25" s="154">
        <f t="shared" si="2"/>
        <v>13.9</v>
      </c>
      <c r="I25" s="152">
        <v>999664</v>
      </c>
      <c r="J25" s="154">
        <f t="shared" si="8"/>
        <v>22</v>
      </c>
      <c r="K25" s="153">
        <f t="shared" si="12"/>
        <v>2919990</v>
      </c>
      <c r="L25" s="154">
        <f t="shared" si="9"/>
        <v>64.1</v>
      </c>
      <c r="M25" s="152">
        <v>355723</v>
      </c>
      <c r="N25" s="154">
        <f t="shared" si="4"/>
        <v>7.8</v>
      </c>
      <c r="O25" s="152">
        <v>2564267</v>
      </c>
      <c r="P25" s="154">
        <f t="shared" si="10"/>
        <v>56.3</v>
      </c>
      <c r="Q25" s="154">
        <f t="shared" si="13"/>
        <v>84.52276965856225</v>
      </c>
      <c r="R25" s="154">
        <f t="shared" si="6"/>
        <v>89</v>
      </c>
      <c r="S25" s="152">
        <v>2880364</v>
      </c>
      <c r="T25" s="152">
        <v>0</v>
      </c>
      <c r="U25" s="152">
        <v>153454</v>
      </c>
    </row>
    <row r="26" spans="1:21" ht="33" customHeight="1">
      <c r="A26" s="2" t="s">
        <v>65</v>
      </c>
      <c r="B26" s="36">
        <f>'第７表性質別歳出の状況'!BF26</f>
        <v>1911725</v>
      </c>
      <c r="C26" s="36">
        <f t="shared" si="7"/>
        <v>0</v>
      </c>
      <c r="D26" s="152">
        <v>1911725</v>
      </c>
      <c r="E26" s="153">
        <f t="shared" si="11"/>
        <v>965930</v>
      </c>
      <c r="F26" s="154">
        <f t="shared" si="1"/>
        <v>50.5</v>
      </c>
      <c r="G26" s="152">
        <v>663465</v>
      </c>
      <c r="H26" s="154">
        <f t="shared" si="2"/>
        <v>34.7</v>
      </c>
      <c r="I26" s="152">
        <v>302465</v>
      </c>
      <c r="J26" s="154">
        <f t="shared" si="8"/>
        <v>15.799999999999997</v>
      </c>
      <c r="K26" s="153">
        <f t="shared" si="12"/>
        <v>945795</v>
      </c>
      <c r="L26" s="154">
        <f t="shared" si="9"/>
        <v>49.5</v>
      </c>
      <c r="M26" s="152">
        <v>84765</v>
      </c>
      <c r="N26" s="154">
        <f t="shared" si="4"/>
        <v>4.4</v>
      </c>
      <c r="O26" s="152">
        <v>861030</v>
      </c>
      <c r="P26" s="154">
        <f t="shared" si="10"/>
        <v>45.1</v>
      </c>
      <c r="Q26" s="154">
        <f t="shared" si="13"/>
        <v>82.02168307201939</v>
      </c>
      <c r="R26" s="154">
        <f t="shared" si="6"/>
        <v>85.7</v>
      </c>
      <c r="S26" s="152">
        <v>1005224</v>
      </c>
      <c r="T26" s="152">
        <v>0</v>
      </c>
      <c r="U26" s="152">
        <v>44535</v>
      </c>
    </row>
    <row r="27" spans="1:21" ht="33" customHeight="1">
      <c r="A27" s="2" t="s">
        <v>66</v>
      </c>
      <c r="B27" s="36">
        <f>'第７表性質別歳出の状況'!BF27</f>
        <v>5562320</v>
      </c>
      <c r="C27" s="36">
        <f t="shared" si="7"/>
        <v>0</v>
      </c>
      <c r="D27" s="152">
        <v>5562320</v>
      </c>
      <c r="E27" s="153">
        <f t="shared" si="11"/>
        <v>2594529</v>
      </c>
      <c r="F27" s="154">
        <f t="shared" si="1"/>
        <v>46.6</v>
      </c>
      <c r="G27" s="152">
        <v>1217001</v>
      </c>
      <c r="H27" s="154">
        <f t="shared" si="2"/>
        <v>21.9</v>
      </c>
      <c r="I27" s="152">
        <v>1377528</v>
      </c>
      <c r="J27" s="154">
        <f t="shared" si="8"/>
        <v>24.700000000000003</v>
      </c>
      <c r="K27" s="153">
        <f t="shared" si="12"/>
        <v>2967791</v>
      </c>
      <c r="L27" s="154">
        <f t="shared" si="9"/>
        <v>53.4</v>
      </c>
      <c r="M27" s="152">
        <v>241897</v>
      </c>
      <c r="N27" s="154">
        <f t="shared" si="4"/>
        <v>4.3</v>
      </c>
      <c r="O27" s="152">
        <v>2725894</v>
      </c>
      <c r="P27" s="154">
        <f t="shared" si="10"/>
        <v>49.1</v>
      </c>
      <c r="Q27" s="154">
        <f t="shared" si="13"/>
        <v>78.01555735353841</v>
      </c>
      <c r="R27" s="154">
        <f t="shared" si="6"/>
        <v>81.4</v>
      </c>
      <c r="S27" s="152">
        <v>3349039</v>
      </c>
      <c r="T27" s="152">
        <v>0</v>
      </c>
      <c r="U27" s="152">
        <v>145000</v>
      </c>
    </row>
    <row r="28" spans="1:21" s="76" customFormat="1" ht="33" customHeight="1">
      <c r="A28" s="31" t="s">
        <v>124</v>
      </c>
      <c r="B28" s="40">
        <f>'第７表性質別歳出の状況'!BF28</f>
        <v>13989312</v>
      </c>
      <c r="C28" s="40">
        <f t="shared" si="7"/>
        <v>0</v>
      </c>
      <c r="D28" s="164">
        <v>13989312</v>
      </c>
      <c r="E28" s="157">
        <f t="shared" si="11"/>
        <v>5482484</v>
      </c>
      <c r="F28" s="158">
        <f t="shared" si="1"/>
        <v>39.2</v>
      </c>
      <c r="G28" s="164">
        <v>3679261</v>
      </c>
      <c r="H28" s="158">
        <f t="shared" si="2"/>
        <v>26.3</v>
      </c>
      <c r="I28" s="164">
        <v>1803223</v>
      </c>
      <c r="J28" s="158">
        <f t="shared" si="8"/>
        <v>12.900000000000002</v>
      </c>
      <c r="K28" s="157">
        <f t="shared" si="12"/>
        <v>8506828</v>
      </c>
      <c r="L28" s="158">
        <f t="shared" si="9"/>
        <v>60.8</v>
      </c>
      <c r="M28" s="164">
        <v>960357</v>
      </c>
      <c r="N28" s="158">
        <f t="shared" si="4"/>
        <v>6.9</v>
      </c>
      <c r="O28" s="164">
        <v>7546471</v>
      </c>
      <c r="P28" s="158">
        <f t="shared" si="10"/>
        <v>53.9</v>
      </c>
      <c r="Q28" s="158">
        <f t="shared" si="13"/>
        <v>89.67971627517525</v>
      </c>
      <c r="R28" s="158">
        <f t="shared" si="6"/>
        <v>93.4</v>
      </c>
      <c r="S28" s="164">
        <v>8077716</v>
      </c>
      <c r="T28" s="164">
        <v>0</v>
      </c>
      <c r="U28" s="164">
        <v>337198</v>
      </c>
    </row>
    <row r="29" spans="1:21" ht="33" customHeight="1">
      <c r="A29" s="2" t="s">
        <v>67</v>
      </c>
      <c r="B29" s="36">
        <f>'第７表性質別歳出の状況'!BF29</f>
        <v>3283805</v>
      </c>
      <c r="C29" s="36">
        <f t="shared" si="7"/>
        <v>0</v>
      </c>
      <c r="D29" s="152">
        <v>3283805</v>
      </c>
      <c r="E29" s="153">
        <f t="shared" si="11"/>
        <v>1276115</v>
      </c>
      <c r="F29" s="154">
        <f t="shared" si="1"/>
        <v>38.9</v>
      </c>
      <c r="G29" s="152">
        <v>690476</v>
      </c>
      <c r="H29" s="154">
        <f t="shared" si="2"/>
        <v>21</v>
      </c>
      <c r="I29" s="152">
        <v>585639</v>
      </c>
      <c r="J29" s="154">
        <f t="shared" si="8"/>
        <v>17.9</v>
      </c>
      <c r="K29" s="153">
        <f t="shared" si="12"/>
        <v>2007690</v>
      </c>
      <c r="L29" s="154">
        <f t="shared" si="9"/>
        <v>61.1</v>
      </c>
      <c r="M29" s="152">
        <v>221437</v>
      </c>
      <c r="N29" s="154">
        <f t="shared" si="4"/>
        <v>6.7</v>
      </c>
      <c r="O29" s="152">
        <v>1786253</v>
      </c>
      <c r="P29" s="154">
        <f t="shared" si="10"/>
        <v>54.4</v>
      </c>
      <c r="Q29" s="154">
        <f t="shared" si="13"/>
        <v>89.13037837622063</v>
      </c>
      <c r="R29" s="154">
        <f t="shared" si="6"/>
        <v>93.2</v>
      </c>
      <c r="S29" s="152">
        <v>1916890</v>
      </c>
      <c r="T29" s="152">
        <v>0</v>
      </c>
      <c r="U29" s="152">
        <v>87200</v>
      </c>
    </row>
    <row r="30" spans="1:21" ht="33" customHeight="1">
      <c r="A30" s="2" t="s">
        <v>68</v>
      </c>
      <c r="B30" s="36">
        <f>'第７表性質別歳出の状況'!BF30</f>
        <v>6953467</v>
      </c>
      <c r="C30" s="36">
        <f t="shared" si="7"/>
        <v>0</v>
      </c>
      <c r="D30" s="152">
        <v>6953467</v>
      </c>
      <c r="E30" s="153">
        <f t="shared" si="11"/>
        <v>3241342</v>
      </c>
      <c r="F30" s="154">
        <f t="shared" si="1"/>
        <v>46.6</v>
      </c>
      <c r="G30" s="152">
        <v>1738940</v>
      </c>
      <c r="H30" s="154">
        <f t="shared" si="2"/>
        <v>25</v>
      </c>
      <c r="I30" s="152">
        <v>1502402</v>
      </c>
      <c r="J30" s="154">
        <f t="shared" si="8"/>
        <v>21.6</v>
      </c>
      <c r="K30" s="153">
        <f t="shared" si="12"/>
        <v>3712125</v>
      </c>
      <c r="L30" s="154">
        <f t="shared" si="9"/>
        <v>53.4</v>
      </c>
      <c r="M30" s="152">
        <v>561663</v>
      </c>
      <c r="N30" s="154">
        <f t="shared" si="4"/>
        <v>8.1</v>
      </c>
      <c r="O30" s="152">
        <v>3150462</v>
      </c>
      <c r="P30" s="154">
        <f t="shared" si="10"/>
        <v>45.3</v>
      </c>
      <c r="Q30" s="154">
        <f t="shared" si="13"/>
        <v>89.4649079214528</v>
      </c>
      <c r="R30" s="154">
        <f t="shared" si="6"/>
        <v>93.2</v>
      </c>
      <c r="S30" s="152">
        <v>3378650</v>
      </c>
      <c r="T30" s="152">
        <v>0</v>
      </c>
      <c r="U30" s="152">
        <v>142800</v>
      </c>
    </row>
    <row r="31" spans="1:21" ht="33" customHeight="1">
      <c r="A31" s="2" t="s">
        <v>69</v>
      </c>
      <c r="B31" s="39">
        <f>'第７表性質別歳出の状況'!BF31</f>
        <v>3834495</v>
      </c>
      <c r="C31" s="39">
        <f t="shared" si="7"/>
        <v>0</v>
      </c>
      <c r="D31" s="152">
        <v>3834495</v>
      </c>
      <c r="E31" s="153">
        <f t="shared" si="11"/>
        <v>1539146</v>
      </c>
      <c r="F31" s="154">
        <f t="shared" si="1"/>
        <v>40.1</v>
      </c>
      <c r="G31" s="152">
        <v>943454</v>
      </c>
      <c r="H31" s="154">
        <f t="shared" si="2"/>
        <v>24.6</v>
      </c>
      <c r="I31" s="152">
        <v>595692</v>
      </c>
      <c r="J31" s="154">
        <f t="shared" si="8"/>
        <v>15.5</v>
      </c>
      <c r="K31" s="153">
        <f t="shared" si="12"/>
        <v>2295349</v>
      </c>
      <c r="L31" s="154">
        <f t="shared" si="9"/>
        <v>59.9</v>
      </c>
      <c r="M31" s="152">
        <v>291370</v>
      </c>
      <c r="N31" s="154">
        <f t="shared" si="4"/>
        <v>7.6</v>
      </c>
      <c r="O31" s="152">
        <v>2003979</v>
      </c>
      <c r="P31" s="154">
        <f t="shared" si="10"/>
        <v>52.3</v>
      </c>
      <c r="Q31" s="154">
        <f t="shared" si="13"/>
        <v>93.65188705389292</v>
      </c>
      <c r="R31" s="154">
        <f t="shared" si="6"/>
        <v>97.9</v>
      </c>
      <c r="S31" s="152">
        <v>2045939</v>
      </c>
      <c r="T31" s="152">
        <v>0</v>
      </c>
      <c r="U31" s="152">
        <v>93878</v>
      </c>
    </row>
    <row r="32" spans="1:21" ht="33" customHeight="1">
      <c r="A32" s="2" t="s">
        <v>70</v>
      </c>
      <c r="B32" s="36">
        <f>'第７表性質別歳出の状況'!BF32</f>
        <v>7868746</v>
      </c>
      <c r="C32" s="36">
        <f t="shared" si="7"/>
        <v>0</v>
      </c>
      <c r="D32" s="152">
        <v>7868746</v>
      </c>
      <c r="E32" s="153">
        <f t="shared" si="11"/>
        <v>2239946</v>
      </c>
      <c r="F32" s="154">
        <f t="shared" si="1"/>
        <v>28.5</v>
      </c>
      <c r="G32" s="152">
        <v>1077363</v>
      </c>
      <c r="H32" s="154">
        <f t="shared" si="2"/>
        <v>13.7</v>
      </c>
      <c r="I32" s="152">
        <v>1162583</v>
      </c>
      <c r="J32" s="154">
        <f t="shared" si="8"/>
        <v>14.8</v>
      </c>
      <c r="K32" s="153">
        <f t="shared" si="12"/>
        <v>5628800</v>
      </c>
      <c r="L32" s="154">
        <f t="shared" si="9"/>
        <v>71.5</v>
      </c>
      <c r="M32" s="152">
        <v>874666</v>
      </c>
      <c r="N32" s="154">
        <f t="shared" si="4"/>
        <v>11.1</v>
      </c>
      <c r="O32" s="152">
        <v>4754134</v>
      </c>
      <c r="P32" s="154">
        <f t="shared" si="10"/>
        <v>60.4</v>
      </c>
      <c r="Q32" s="154">
        <f t="shared" si="13"/>
        <v>89.38107885599203</v>
      </c>
      <c r="R32" s="154">
        <f t="shared" si="6"/>
        <v>94.1</v>
      </c>
      <c r="S32" s="152">
        <v>5050110</v>
      </c>
      <c r="T32" s="152">
        <v>0</v>
      </c>
      <c r="U32" s="152">
        <v>268839</v>
      </c>
    </row>
    <row r="33" spans="1:21" s="76" customFormat="1" ht="33" customHeight="1">
      <c r="A33" s="31" t="s">
        <v>71</v>
      </c>
      <c r="B33" s="40">
        <f>'第７表性質別歳出の状況'!BF33</f>
        <v>7543339</v>
      </c>
      <c r="C33" s="40">
        <f t="shared" si="7"/>
        <v>0</v>
      </c>
      <c r="D33" s="152">
        <v>7543339</v>
      </c>
      <c r="E33" s="153">
        <f t="shared" si="11"/>
        <v>2221742</v>
      </c>
      <c r="F33" s="154">
        <f t="shared" si="1"/>
        <v>29.5</v>
      </c>
      <c r="G33" s="152">
        <v>1175883</v>
      </c>
      <c r="H33" s="154">
        <f t="shared" si="2"/>
        <v>15.6</v>
      </c>
      <c r="I33" s="152">
        <v>1045859</v>
      </c>
      <c r="J33" s="154">
        <f t="shared" si="8"/>
        <v>13.9</v>
      </c>
      <c r="K33" s="153">
        <f t="shared" si="12"/>
        <v>5321597</v>
      </c>
      <c r="L33" s="154">
        <f t="shared" si="9"/>
        <v>70.5</v>
      </c>
      <c r="M33" s="152">
        <v>946362</v>
      </c>
      <c r="N33" s="154">
        <f t="shared" si="4"/>
        <v>12.5</v>
      </c>
      <c r="O33" s="152">
        <v>4375235</v>
      </c>
      <c r="P33" s="154">
        <f t="shared" si="10"/>
        <v>58</v>
      </c>
      <c r="Q33" s="154">
        <f t="shared" si="13"/>
        <v>90.17094668844118</v>
      </c>
      <c r="R33" s="154">
        <f t="shared" si="6"/>
        <v>95</v>
      </c>
      <c r="S33" s="152">
        <v>4607003</v>
      </c>
      <c r="T33" s="152">
        <v>0</v>
      </c>
      <c r="U33" s="152">
        <v>245153</v>
      </c>
    </row>
    <row r="34" spans="1:21" ht="33" customHeight="1">
      <c r="A34" s="2" t="s">
        <v>72</v>
      </c>
      <c r="B34" s="36">
        <f>'第７表性質別歳出の状況'!BF34</f>
        <v>2537923</v>
      </c>
      <c r="C34" s="36">
        <f t="shared" si="7"/>
        <v>0</v>
      </c>
      <c r="D34" s="163">
        <v>2537923</v>
      </c>
      <c r="E34" s="155">
        <f t="shared" si="11"/>
        <v>976664</v>
      </c>
      <c r="F34" s="156">
        <f t="shared" si="1"/>
        <v>38.5</v>
      </c>
      <c r="G34" s="163">
        <v>619578</v>
      </c>
      <c r="H34" s="156">
        <f t="shared" si="2"/>
        <v>24.4</v>
      </c>
      <c r="I34" s="163">
        <v>357086</v>
      </c>
      <c r="J34" s="156">
        <f t="shared" si="8"/>
        <v>14.100000000000001</v>
      </c>
      <c r="K34" s="155">
        <f t="shared" si="12"/>
        <v>1561259</v>
      </c>
      <c r="L34" s="156">
        <f t="shared" si="9"/>
        <v>61.5</v>
      </c>
      <c r="M34" s="163">
        <v>222491</v>
      </c>
      <c r="N34" s="156">
        <f t="shared" si="4"/>
        <v>8.8</v>
      </c>
      <c r="O34" s="163">
        <v>1338768</v>
      </c>
      <c r="P34" s="156">
        <f t="shared" si="10"/>
        <v>52.7</v>
      </c>
      <c r="Q34" s="156">
        <f t="shared" si="13"/>
        <v>87.60962917493943</v>
      </c>
      <c r="R34" s="156">
        <f t="shared" si="6"/>
        <v>91.5</v>
      </c>
      <c r="S34" s="163">
        <v>1462337</v>
      </c>
      <c r="T34" s="163">
        <v>0</v>
      </c>
      <c r="U34" s="163">
        <v>65769</v>
      </c>
    </row>
    <row r="35" spans="1:21" ht="33" customHeight="1">
      <c r="A35" s="2" t="s">
        <v>73</v>
      </c>
      <c r="B35" s="40">
        <f>'第７表性質別歳出の状況'!BF35</f>
        <v>4020428</v>
      </c>
      <c r="C35" s="40">
        <f t="shared" si="7"/>
        <v>0</v>
      </c>
      <c r="D35" s="152">
        <v>4020428</v>
      </c>
      <c r="E35" s="153">
        <f t="shared" si="11"/>
        <v>1751062</v>
      </c>
      <c r="F35" s="154">
        <f t="shared" si="1"/>
        <v>43.6</v>
      </c>
      <c r="G35" s="152">
        <v>1054909</v>
      </c>
      <c r="H35" s="154">
        <f t="shared" si="2"/>
        <v>26.2</v>
      </c>
      <c r="I35" s="152">
        <v>696153</v>
      </c>
      <c r="J35" s="154">
        <f t="shared" si="8"/>
        <v>17.400000000000002</v>
      </c>
      <c r="K35" s="153">
        <f t="shared" si="12"/>
        <v>2269366</v>
      </c>
      <c r="L35" s="154">
        <f t="shared" si="9"/>
        <v>56.4</v>
      </c>
      <c r="M35" s="152">
        <v>327111</v>
      </c>
      <c r="N35" s="154">
        <f t="shared" si="4"/>
        <v>8.1</v>
      </c>
      <c r="O35" s="152">
        <v>1942255</v>
      </c>
      <c r="P35" s="154">
        <f t="shared" si="10"/>
        <v>48.3</v>
      </c>
      <c r="Q35" s="154">
        <f t="shared" si="13"/>
        <v>79.87395389961549</v>
      </c>
      <c r="R35" s="154">
        <f t="shared" si="6"/>
        <v>82.9</v>
      </c>
      <c r="S35" s="152">
        <v>2341650</v>
      </c>
      <c r="T35" s="152">
        <v>0</v>
      </c>
      <c r="U35" s="152">
        <v>90000</v>
      </c>
    </row>
    <row r="36" spans="1:21" ht="33" customHeight="1">
      <c r="A36" s="2" t="s">
        <v>74</v>
      </c>
      <c r="B36" s="36">
        <f>'第７表性質別歳出の状況'!BF36</f>
        <v>2702501</v>
      </c>
      <c r="C36" s="36">
        <f t="shared" si="7"/>
        <v>0</v>
      </c>
      <c r="D36" s="152">
        <v>2702501</v>
      </c>
      <c r="E36" s="153">
        <f t="shared" si="11"/>
        <v>1491228</v>
      </c>
      <c r="F36" s="154">
        <f aca="true" t="shared" si="14" ref="F36:F64">ROUND(E36/$D36*100,1)</f>
        <v>55.2</v>
      </c>
      <c r="G36" s="152">
        <v>813435</v>
      </c>
      <c r="H36" s="154">
        <f aca="true" t="shared" si="15" ref="H36:H64">ROUND(G36/$D36*100,1)</f>
        <v>30.1</v>
      </c>
      <c r="I36" s="152">
        <v>677793</v>
      </c>
      <c r="J36" s="154">
        <f t="shared" si="8"/>
        <v>25.1</v>
      </c>
      <c r="K36" s="153">
        <f t="shared" si="12"/>
        <v>1211273</v>
      </c>
      <c r="L36" s="154">
        <f t="shared" si="9"/>
        <v>44.8</v>
      </c>
      <c r="M36" s="152">
        <v>120085</v>
      </c>
      <c r="N36" s="154">
        <f aca="true" t="shared" si="16" ref="N36:N64">ROUND(M36/$D36*100,1)</f>
        <v>4.4</v>
      </c>
      <c r="O36" s="152">
        <v>1091188</v>
      </c>
      <c r="P36" s="154">
        <f t="shared" si="10"/>
        <v>40.4</v>
      </c>
      <c r="Q36" s="154">
        <f t="shared" si="13"/>
        <v>88.68728853026349</v>
      </c>
      <c r="R36" s="154">
        <f aca="true" t="shared" si="17" ref="R36:R66">ROUND(O36/S36*100,1)</f>
        <v>92.1</v>
      </c>
      <c r="S36" s="152">
        <v>1184275</v>
      </c>
      <c r="T36" s="152">
        <v>0</v>
      </c>
      <c r="U36" s="152">
        <v>46102</v>
      </c>
    </row>
    <row r="37" spans="1:21" ht="33" customHeight="1">
      <c r="A37" s="2" t="s">
        <v>75</v>
      </c>
      <c r="B37" s="36">
        <f>'第７表性質別歳出の状況'!BF37</f>
        <v>3159532</v>
      </c>
      <c r="C37" s="36">
        <f t="shared" si="7"/>
        <v>0</v>
      </c>
      <c r="D37" s="152">
        <v>3159532</v>
      </c>
      <c r="E37" s="153">
        <f t="shared" si="11"/>
        <v>1408170</v>
      </c>
      <c r="F37" s="154">
        <f t="shared" si="14"/>
        <v>44.6</v>
      </c>
      <c r="G37" s="152">
        <v>610342</v>
      </c>
      <c r="H37" s="154">
        <f t="shared" si="15"/>
        <v>19.3</v>
      </c>
      <c r="I37" s="152">
        <v>797828</v>
      </c>
      <c r="J37" s="154">
        <f t="shared" si="8"/>
        <v>25.3</v>
      </c>
      <c r="K37" s="153">
        <f t="shared" si="12"/>
        <v>1751362</v>
      </c>
      <c r="L37" s="154">
        <f t="shared" si="9"/>
        <v>55.4</v>
      </c>
      <c r="M37" s="152">
        <v>167527</v>
      </c>
      <c r="N37" s="154">
        <f t="shared" si="16"/>
        <v>5.3</v>
      </c>
      <c r="O37" s="152">
        <v>1583835</v>
      </c>
      <c r="P37" s="154">
        <f t="shared" si="10"/>
        <v>50.1</v>
      </c>
      <c r="Q37" s="154">
        <f t="shared" si="13"/>
        <v>78.51487327747489</v>
      </c>
      <c r="R37" s="154">
        <f t="shared" si="17"/>
        <v>81.6</v>
      </c>
      <c r="S37" s="152">
        <v>1940451</v>
      </c>
      <c r="T37" s="152">
        <v>0</v>
      </c>
      <c r="U37" s="152">
        <v>76791</v>
      </c>
    </row>
    <row r="38" spans="1:21" s="76" customFormat="1" ht="33" customHeight="1">
      <c r="A38" s="31" t="s">
        <v>76</v>
      </c>
      <c r="B38" s="40">
        <f>'第７表性質別歳出の状況'!BF38</f>
        <v>2296804</v>
      </c>
      <c r="C38" s="40">
        <f t="shared" si="7"/>
        <v>0</v>
      </c>
      <c r="D38" s="164">
        <v>2296804</v>
      </c>
      <c r="E38" s="157">
        <f t="shared" si="11"/>
        <v>916327</v>
      </c>
      <c r="F38" s="158">
        <f t="shared" si="14"/>
        <v>39.9</v>
      </c>
      <c r="G38" s="164">
        <v>508312</v>
      </c>
      <c r="H38" s="158">
        <f t="shared" si="15"/>
        <v>22.1</v>
      </c>
      <c r="I38" s="164">
        <v>408015</v>
      </c>
      <c r="J38" s="158">
        <f t="shared" si="8"/>
        <v>17.799999999999997</v>
      </c>
      <c r="K38" s="157">
        <f t="shared" si="12"/>
        <v>1380477</v>
      </c>
      <c r="L38" s="158">
        <f t="shared" si="9"/>
        <v>60.1</v>
      </c>
      <c r="M38" s="164">
        <v>128750</v>
      </c>
      <c r="N38" s="158">
        <f t="shared" si="16"/>
        <v>5.6</v>
      </c>
      <c r="O38" s="164">
        <v>1251727</v>
      </c>
      <c r="P38" s="158">
        <f t="shared" si="10"/>
        <v>54.5</v>
      </c>
      <c r="Q38" s="158">
        <f t="shared" si="13"/>
        <v>92.83604782247538</v>
      </c>
      <c r="R38" s="158">
        <f t="shared" si="17"/>
        <v>96.3</v>
      </c>
      <c r="S38" s="164">
        <v>1300322</v>
      </c>
      <c r="T38" s="164">
        <v>0</v>
      </c>
      <c r="U38" s="164">
        <v>47998</v>
      </c>
    </row>
    <row r="39" spans="1:21" ht="33" customHeight="1">
      <c r="A39" s="2" t="s">
        <v>125</v>
      </c>
      <c r="B39" s="36">
        <f>'第７表性質別歳出の状況'!BF39</f>
        <v>10805007</v>
      </c>
      <c r="C39" s="36">
        <f t="shared" si="7"/>
        <v>0</v>
      </c>
      <c r="D39" s="152">
        <v>10805007</v>
      </c>
      <c r="E39" s="153">
        <f t="shared" si="11"/>
        <v>3324220</v>
      </c>
      <c r="F39" s="154">
        <f t="shared" si="14"/>
        <v>30.8</v>
      </c>
      <c r="G39" s="152">
        <v>1409571</v>
      </c>
      <c r="H39" s="154">
        <f t="shared" si="15"/>
        <v>13</v>
      </c>
      <c r="I39" s="152">
        <v>1914649</v>
      </c>
      <c r="J39" s="154">
        <f t="shared" si="8"/>
        <v>17.8</v>
      </c>
      <c r="K39" s="153">
        <f t="shared" si="12"/>
        <v>7480787</v>
      </c>
      <c r="L39" s="154">
        <f t="shared" si="9"/>
        <v>69.2</v>
      </c>
      <c r="M39" s="152">
        <v>1271234</v>
      </c>
      <c r="N39" s="154">
        <f t="shared" si="16"/>
        <v>11.8</v>
      </c>
      <c r="O39" s="152">
        <v>6209553</v>
      </c>
      <c r="P39" s="154">
        <f t="shared" si="10"/>
        <v>57.400000000000006</v>
      </c>
      <c r="Q39" s="154">
        <f t="shared" si="13"/>
        <v>84.15586136946214</v>
      </c>
      <c r="R39" s="154">
        <f t="shared" si="17"/>
        <v>86.5</v>
      </c>
      <c r="S39" s="152">
        <v>7178634</v>
      </c>
      <c r="T39" s="152">
        <v>0</v>
      </c>
      <c r="U39" s="152">
        <v>200000</v>
      </c>
    </row>
    <row r="40" spans="1:21" ht="33" customHeight="1">
      <c r="A40" s="2" t="s">
        <v>77</v>
      </c>
      <c r="B40" s="36">
        <f>'第７表性質別歳出の状況'!BF40</f>
        <v>13148157</v>
      </c>
      <c r="C40" s="36">
        <f t="shared" si="7"/>
        <v>0</v>
      </c>
      <c r="D40" s="152">
        <v>13148157</v>
      </c>
      <c r="E40" s="153">
        <f t="shared" si="11"/>
        <v>7465563</v>
      </c>
      <c r="F40" s="154">
        <f t="shared" si="14"/>
        <v>56.8</v>
      </c>
      <c r="G40" s="152">
        <v>6099442</v>
      </c>
      <c r="H40" s="154">
        <f t="shared" si="15"/>
        <v>46.4</v>
      </c>
      <c r="I40" s="152">
        <v>1366121</v>
      </c>
      <c r="J40" s="154">
        <f t="shared" si="8"/>
        <v>10.399999999999999</v>
      </c>
      <c r="K40" s="153">
        <f t="shared" si="12"/>
        <v>5682594</v>
      </c>
      <c r="L40" s="154">
        <f t="shared" si="9"/>
        <v>43.2</v>
      </c>
      <c r="M40" s="152">
        <v>1136451</v>
      </c>
      <c r="N40" s="154">
        <f t="shared" si="16"/>
        <v>8.6</v>
      </c>
      <c r="O40" s="152">
        <v>4546143</v>
      </c>
      <c r="P40" s="154">
        <f t="shared" si="10"/>
        <v>34.6</v>
      </c>
      <c r="Q40" s="154">
        <f t="shared" si="13"/>
        <v>86.30580987272477</v>
      </c>
      <c r="R40" s="154">
        <f t="shared" si="17"/>
        <v>93.4</v>
      </c>
      <c r="S40" s="152">
        <v>4868068</v>
      </c>
      <c r="T40" s="152">
        <v>0</v>
      </c>
      <c r="U40" s="152">
        <v>399414</v>
      </c>
    </row>
    <row r="41" spans="1:21" ht="33" customHeight="1">
      <c r="A41" s="2" t="s">
        <v>78</v>
      </c>
      <c r="B41" s="39">
        <f>'第７表性質別歳出の状況'!BF41</f>
        <v>3953392</v>
      </c>
      <c r="C41" s="39">
        <f t="shared" si="7"/>
        <v>0</v>
      </c>
      <c r="D41" s="152">
        <v>3953392</v>
      </c>
      <c r="E41" s="153">
        <f t="shared" si="11"/>
        <v>1460552</v>
      </c>
      <c r="F41" s="154">
        <f t="shared" si="14"/>
        <v>36.9</v>
      </c>
      <c r="G41" s="152">
        <v>499792</v>
      </c>
      <c r="H41" s="154">
        <f t="shared" si="15"/>
        <v>12.6</v>
      </c>
      <c r="I41" s="152">
        <v>960760</v>
      </c>
      <c r="J41" s="154">
        <f t="shared" si="8"/>
        <v>24.299999999999997</v>
      </c>
      <c r="K41" s="153">
        <f t="shared" si="12"/>
        <v>2492840</v>
      </c>
      <c r="L41" s="154">
        <f t="shared" si="9"/>
        <v>63.1</v>
      </c>
      <c r="M41" s="152">
        <v>444115</v>
      </c>
      <c r="N41" s="154">
        <f t="shared" si="16"/>
        <v>11.2</v>
      </c>
      <c r="O41" s="152">
        <v>2048725</v>
      </c>
      <c r="P41" s="154">
        <f t="shared" si="10"/>
        <v>51.900000000000006</v>
      </c>
      <c r="Q41" s="154">
        <f t="shared" si="13"/>
        <v>84.19937998909248</v>
      </c>
      <c r="R41" s="154">
        <f t="shared" si="17"/>
        <v>89.2</v>
      </c>
      <c r="S41" s="152">
        <v>2296839</v>
      </c>
      <c r="T41" s="152">
        <v>0</v>
      </c>
      <c r="U41" s="152">
        <v>136344</v>
      </c>
    </row>
    <row r="42" spans="1:21" ht="33" customHeight="1">
      <c r="A42" s="2" t="s">
        <v>79</v>
      </c>
      <c r="B42" s="36">
        <f>'第７表性質別歳出の状況'!BF42</f>
        <v>3266007</v>
      </c>
      <c r="C42" s="36">
        <f t="shared" si="7"/>
        <v>0</v>
      </c>
      <c r="D42" s="152">
        <v>3266007</v>
      </c>
      <c r="E42" s="153">
        <f t="shared" si="11"/>
        <v>1446024</v>
      </c>
      <c r="F42" s="154">
        <f t="shared" si="14"/>
        <v>44.3</v>
      </c>
      <c r="G42" s="152">
        <v>606276</v>
      </c>
      <c r="H42" s="154">
        <f t="shared" si="15"/>
        <v>18.6</v>
      </c>
      <c r="I42" s="152">
        <v>839748</v>
      </c>
      <c r="J42" s="154">
        <f t="shared" si="8"/>
        <v>25.699999999999996</v>
      </c>
      <c r="K42" s="153">
        <f t="shared" si="12"/>
        <v>1819983</v>
      </c>
      <c r="L42" s="154">
        <f t="shared" si="9"/>
        <v>55.7</v>
      </c>
      <c r="M42" s="152">
        <v>241684</v>
      </c>
      <c r="N42" s="154">
        <f t="shared" si="16"/>
        <v>7.4</v>
      </c>
      <c r="O42" s="152">
        <v>1578299</v>
      </c>
      <c r="P42" s="154">
        <f t="shared" si="10"/>
        <v>48.300000000000004</v>
      </c>
      <c r="Q42" s="154">
        <f t="shared" si="13"/>
        <v>84.71427766312326</v>
      </c>
      <c r="R42" s="154">
        <f t="shared" si="17"/>
        <v>88.5</v>
      </c>
      <c r="S42" s="152">
        <v>1784362</v>
      </c>
      <c r="T42" s="152">
        <v>0</v>
      </c>
      <c r="U42" s="152">
        <v>78723</v>
      </c>
    </row>
    <row r="43" spans="1:21" s="76" customFormat="1" ht="33" customHeight="1">
      <c r="A43" s="31" t="s">
        <v>80</v>
      </c>
      <c r="B43" s="40">
        <f>'第７表性質別歳出の状況'!BF43</f>
        <v>7094106</v>
      </c>
      <c r="C43" s="40">
        <f t="shared" si="7"/>
        <v>0</v>
      </c>
      <c r="D43" s="152">
        <v>7094106</v>
      </c>
      <c r="E43" s="153">
        <f t="shared" si="11"/>
        <v>2405956</v>
      </c>
      <c r="F43" s="154">
        <f t="shared" si="14"/>
        <v>33.9</v>
      </c>
      <c r="G43" s="152">
        <v>1143043</v>
      </c>
      <c r="H43" s="154">
        <f t="shared" si="15"/>
        <v>16.1</v>
      </c>
      <c r="I43" s="152">
        <v>1262913</v>
      </c>
      <c r="J43" s="154">
        <f t="shared" si="8"/>
        <v>17.799999999999997</v>
      </c>
      <c r="K43" s="153">
        <f t="shared" si="12"/>
        <v>4688150</v>
      </c>
      <c r="L43" s="154">
        <f t="shared" si="9"/>
        <v>66.1</v>
      </c>
      <c r="M43" s="152">
        <v>986421</v>
      </c>
      <c r="N43" s="154">
        <f t="shared" si="16"/>
        <v>13.9</v>
      </c>
      <c r="O43" s="152">
        <v>3701729</v>
      </c>
      <c r="P43" s="154">
        <f t="shared" si="10"/>
        <v>52.199999999999996</v>
      </c>
      <c r="Q43" s="154">
        <f t="shared" si="13"/>
        <v>81.97522492796193</v>
      </c>
      <c r="R43" s="154">
        <f t="shared" si="17"/>
        <v>86.9</v>
      </c>
      <c r="S43" s="152">
        <v>4259782</v>
      </c>
      <c r="T43" s="152">
        <v>0</v>
      </c>
      <c r="U43" s="152">
        <v>255886</v>
      </c>
    </row>
    <row r="44" spans="1:21" ht="33" customHeight="1">
      <c r="A44" s="2" t="s">
        <v>81</v>
      </c>
      <c r="B44" s="36">
        <f>'第７表性質別歳出の状況'!BF44</f>
        <v>6925496</v>
      </c>
      <c r="C44" s="36">
        <f t="shared" si="7"/>
        <v>0</v>
      </c>
      <c r="D44" s="163">
        <v>6925496</v>
      </c>
      <c r="E44" s="155">
        <f t="shared" si="11"/>
        <v>2251230</v>
      </c>
      <c r="F44" s="156">
        <f t="shared" si="14"/>
        <v>32.5</v>
      </c>
      <c r="G44" s="163">
        <v>1380463</v>
      </c>
      <c r="H44" s="156">
        <f t="shared" si="15"/>
        <v>19.9</v>
      </c>
      <c r="I44" s="163">
        <v>870767</v>
      </c>
      <c r="J44" s="156">
        <f t="shared" si="8"/>
        <v>12.600000000000001</v>
      </c>
      <c r="K44" s="155">
        <f t="shared" si="12"/>
        <v>4674266</v>
      </c>
      <c r="L44" s="156">
        <f t="shared" si="9"/>
        <v>67.5</v>
      </c>
      <c r="M44" s="163">
        <v>988112</v>
      </c>
      <c r="N44" s="156">
        <f t="shared" si="16"/>
        <v>14.3</v>
      </c>
      <c r="O44" s="163">
        <v>3686154</v>
      </c>
      <c r="P44" s="156">
        <f t="shared" si="10"/>
        <v>53.2</v>
      </c>
      <c r="Q44" s="156">
        <f t="shared" si="13"/>
        <v>89.16995577006627</v>
      </c>
      <c r="R44" s="156">
        <f t="shared" si="17"/>
        <v>95.2</v>
      </c>
      <c r="S44" s="163">
        <v>3870052</v>
      </c>
      <c r="T44" s="163">
        <v>0</v>
      </c>
      <c r="U44" s="163">
        <v>263800</v>
      </c>
    </row>
    <row r="45" spans="1:21" ht="33" customHeight="1">
      <c r="A45" s="2" t="s">
        <v>82</v>
      </c>
      <c r="B45" s="40">
        <f>'第７表性質別歳出の状況'!BF45</f>
        <v>4356711</v>
      </c>
      <c r="C45" s="40">
        <f t="shared" si="7"/>
        <v>0</v>
      </c>
      <c r="D45" s="152">
        <v>4356711</v>
      </c>
      <c r="E45" s="153">
        <f t="shared" si="11"/>
        <v>1980805</v>
      </c>
      <c r="F45" s="154">
        <f t="shared" si="14"/>
        <v>45.5</v>
      </c>
      <c r="G45" s="152">
        <v>1044001</v>
      </c>
      <c r="H45" s="154">
        <f t="shared" si="15"/>
        <v>24</v>
      </c>
      <c r="I45" s="152">
        <v>936804</v>
      </c>
      <c r="J45" s="154">
        <f t="shared" si="8"/>
        <v>21.5</v>
      </c>
      <c r="K45" s="153">
        <f t="shared" si="12"/>
        <v>2375906</v>
      </c>
      <c r="L45" s="154">
        <f t="shared" si="9"/>
        <v>54.5</v>
      </c>
      <c r="M45" s="152">
        <v>330331</v>
      </c>
      <c r="N45" s="154">
        <f t="shared" si="16"/>
        <v>7.6</v>
      </c>
      <c r="O45" s="152">
        <v>2045575</v>
      </c>
      <c r="P45" s="154">
        <f t="shared" si="10"/>
        <v>46.9</v>
      </c>
      <c r="Q45" s="154">
        <f t="shared" si="13"/>
        <v>78.20567472143476</v>
      </c>
      <c r="R45" s="154">
        <f t="shared" si="17"/>
        <v>82.7</v>
      </c>
      <c r="S45" s="152">
        <v>2474974</v>
      </c>
      <c r="T45" s="152">
        <v>0</v>
      </c>
      <c r="U45" s="152">
        <v>140661</v>
      </c>
    </row>
    <row r="46" spans="1:21" ht="33" customHeight="1">
      <c r="A46" s="2" t="s">
        <v>83</v>
      </c>
      <c r="B46" s="36">
        <f>'第７表性質別歳出の状況'!BF46</f>
        <v>6301466</v>
      </c>
      <c r="C46" s="36">
        <f t="shared" si="7"/>
        <v>0</v>
      </c>
      <c r="D46" s="152">
        <v>6301466</v>
      </c>
      <c r="E46" s="153">
        <f t="shared" si="11"/>
        <v>2591796</v>
      </c>
      <c r="F46" s="154">
        <f t="shared" si="14"/>
        <v>41.1</v>
      </c>
      <c r="G46" s="152">
        <v>1809635</v>
      </c>
      <c r="H46" s="154">
        <f t="shared" si="15"/>
        <v>28.7</v>
      </c>
      <c r="I46" s="152">
        <v>782161</v>
      </c>
      <c r="J46" s="154">
        <f t="shared" si="8"/>
        <v>12.400000000000002</v>
      </c>
      <c r="K46" s="153">
        <f t="shared" si="12"/>
        <v>3709670</v>
      </c>
      <c r="L46" s="154">
        <f t="shared" si="9"/>
        <v>58.9</v>
      </c>
      <c r="M46" s="152">
        <v>523183</v>
      </c>
      <c r="N46" s="154">
        <f t="shared" si="16"/>
        <v>8.3</v>
      </c>
      <c r="O46" s="152">
        <v>3186487</v>
      </c>
      <c r="P46" s="154">
        <f t="shared" si="10"/>
        <v>50.599999999999994</v>
      </c>
      <c r="Q46" s="154">
        <f t="shared" si="13"/>
        <v>89.21640435004892</v>
      </c>
      <c r="R46" s="154">
        <f t="shared" si="17"/>
        <v>93.2</v>
      </c>
      <c r="S46" s="152">
        <v>3418138</v>
      </c>
      <c r="T46" s="152">
        <v>0</v>
      </c>
      <c r="U46" s="152">
        <v>153500</v>
      </c>
    </row>
    <row r="47" spans="1:21" ht="33" customHeight="1">
      <c r="A47" s="2" t="s">
        <v>84</v>
      </c>
      <c r="B47" s="36">
        <f>'第７表性質別歳出の状況'!BF47</f>
        <v>3488987</v>
      </c>
      <c r="C47" s="36">
        <f t="shared" si="7"/>
        <v>0</v>
      </c>
      <c r="D47" s="152">
        <v>3488987</v>
      </c>
      <c r="E47" s="153">
        <f aca="true" t="shared" si="18" ref="E47:E64">G47+I47</f>
        <v>1271270</v>
      </c>
      <c r="F47" s="154">
        <f t="shared" si="14"/>
        <v>36.4</v>
      </c>
      <c r="G47" s="152">
        <v>598877</v>
      </c>
      <c r="H47" s="154">
        <f t="shared" si="15"/>
        <v>17.2</v>
      </c>
      <c r="I47" s="152">
        <v>672393</v>
      </c>
      <c r="J47" s="154">
        <f t="shared" si="8"/>
        <v>19.2</v>
      </c>
      <c r="K47" s="153">
        <f aca="true" t="shared" si="19" ref="K47:K64">M47+O47</f>
        <v>2217717</v>
      </c>
      <c r="L47" s="154">
        <f t="shared" si="9"/>
        <v>63.6</v>
      </c>
      <c r="M47" s="152">
        <v>452823</v>
      </c>
      <c r="N47" s="154">
        <f t="shared" si="16"/>
        <v>13</v>
      </c>
      <c r="O47" s="152">
        <v>1764894</v>
      </c>
      <c r="P47" s="154">
        <f t="shared" si="10"/>
        <v>50.6</v>
      </c>
      <c r="Q47" s="154">
        <f aca="true" t="shared" si="20" ref="Q47:Q66">O47/(S47+T47+U47)*100</f>
        <v>86.41731936471376</v>
      </c>
      <c r="R47" s="154">
        <f t="shared" si="17"/>
        <v>89.9</v>
      </c>
      <c r="S47" s="152">
        <v>1963192</v>
      </c>
      <c r="T47" s="152">
        <v>0</v>
      </c>
      <c r="U47" s="152">
        <v>79100</v>
      </c>
    </row>
    <row r="48" spans="1:21" s="76" customFormat="1" ht="33" customHeight="1">
      <c r="A48" s="31" t="s">
        <v>85</v>
      </c>
      <c r="B48" s="40">
        <f>'第７表性質別歳出の状況'!BF48</f>
        <v>7599095</v>
      </c>
      <c r="C48" s="40">
        <f t="shared" si="7"/>
        <v>0</v>
      </c>
      <c r="D48" s="164">
        <v>7599095</v>
      </c>
      <c r="E48" s="157">
        <f t="shared" si="18"/>
        <v>2872064</v>
      </c>
      <c r="F48" s="158">
        <f t="shared" si="14"/>
        <v>37.8</v>
      </c>
      <c r="G48" s="164">
        <v>1587261</v>
      </c>
      <c r="H48" s="158">
        <f t="shared" si="15"/>
        <v>20.9</v>
      </c>
      <c r="I48" s="164">
        <v>1284803</v>
      </c>
      <c r="J48" s="158">
        <f t="shared" si="8"/>
        <v>16.9</v>
      </c>
      <c r="K48" s="157">
        <f t="shared" si="19"/>
        <v>4727031</v>
      </c>
      <c r="L48" s="158">
        <f t="shared" si="9"/>
        <v>62.2</v>
      </c>
      <c r="M48" s="164">
        <v>944686</v>
      </c>
      <c r="N48" s="158">
        <f t="shared" si="16"/>
        <v>12.4</v>
      </c>
      <c r="O48" s="164">
        <v>3782345</v>
      </c>
      <c r="P48" s="158">
        <f t="shared" si="10"/>
        <v>49.800000000000004</v>
      </c>
      <c r="Q48" s="158">
        <f t="shared" si="20"/>
        <v>85.40876288042892</v>
      </c>
      <c r="R48" s="158">
        <f t="shared" si="17"/>
        <v>90</v>
      </c>
      <c r="S48" s="164">
        <v>4203703</v>
      </c>
      <c r="T48" s="164">
        <v>0</v>
      </c>
      <c r="U48" s="164">
        <v>224818</v>
      </c>
    </row>
    <row r="49" spans="1:21" ht="33" customHeight="1">
      <c r="A49" s="2" t="s">
        <v>86</v>
      </c>
      <c r="B49" s="36">
        <f>'第７表性質別歳出の状況'!BF49</f>
        <v>3689178</v>
      </c>
      <c r="C49" s="36">
        <f t="shared" si="7"/>
        <v>0</v>
      </c>
      <c r="D49" s="152">
        <v>3689178</v>
      </c>
      <c r="E49" s="153">
        <f t="shared" si="18"/>
        <v>1144506</v>
      </c>
      <c r="F49" s="154">
        <f t="shared" si="14"/>
        <v>31</v>
      </c>
      <c r="G49" s="152">
        <v>487002</v>
      </c>
      <c r="H49" s="154">
        <f t="shared" si="15"/>
        <v>13.2</v>
      </c>
      <c r="I49" s="152">
        <v>657504</v>
      </c>
      <c r="J49" s="154">
        <f t="shared" si="8"/>
        <v>17.8</v>
      </c>
      <c r="K49" s="153">
        <f t="shared" si="19"/>
        <v>2544672</v>
      </c>
      <c r="L49" s="154">
        <f t="shared" si="9"/>
        <v>69</v>
      </c>
      <c r="M49" s="152">
        <v>435504</v>
      </c>
      <c r="N49" s="154">
        <f t="shared" si="16"/>
        <v>11.8</v>
      </c>
      <c r="O49" s="152">
        <v>2109168</v>
      </c>
      <c r="P49" s="154">
        <f t="shared" si="10"/>
        <v>57.2</v>
      </c>
      <c r="Q49" s="154">
        <f t="shared" si="20"/>
        <v>87.96483355159442</v>
      </c>
      <c r="R49" s="154">
        <f t="shared" si="17"/>
        <v>91.9</v>
      </c>
      <c r="S49" s="152">
        <v>2294386</v>
      </c>
      <c r="T49" s="152">
        <v>0</v>
      </c>
      <c r="U49" s="152">
        <v>103354</v>
      </c>
    </row>
    <row r="50" spans="1:21" ht="33" customHeight="1">
      <c r="A50" s="2" t="s">
        <v>87</v>
      </c>
      <c r="B50" s="36">
        <f>'第７表性質別歳出の状況'!BF50</f>
        <v>4734859</v>
      </c>
      <c r="C50" s="36">
        <f t="shared" si="7"/>
        <v>0</v>
      </c>
      <c r="D50" s="152">
        <v>4734859</v>
      </c>
      <c r="E50" s="153">
        <f t="shared" si="18"/>
        <v>2076925</v>
      </c>
      <c r="F50" s="154">
        <f t="shared" si="14"/>
        <v>43.9</v>
      </c>
      <c r="G50" s="152">
        <v>1545900</v>
      </c>
      <c r="H50" s="154">
        <f t="shared" si="15"/>
        <v>32.6</v>
      </c>
      <c r="I50" s="152">
        <v>531025</v>
      </c>
      <c r="J50" s="154">
        <f t="shared" si="8"/>
        <v>11.299999999999997</v>
      </c>
      <c r="K50" s="153">
        <f>M50+O50</f>
        <v>2657934</v>
      </c>
      <c r="L50" s="154">
        <f t="shared" si="9"/>
        <v>56.1</v>
      </c>
      <c r="M50" s="152">
        <v>390853</v>
      </c>
      <c r="N50" s="154">
        <f t="shared" si="16"/>
        <v>8.3</v>
      </c>
      <c r="O50" s="152">
        <v>2267081</v>
      </c>
      <c r="P50" s="154">
        <f t="shared" si="10"/>
        <v>47.8</v>
      </c>
      <c r="Q50" s="154">
        <f t="shared" si="20"/>
        <v>84.67497475154927</v>
      </c>
      <c r="R50" s="154">
        <f t="shared" si="17"/>
        <v>88.5</v>
      </c>
      <c r="S50" s="152">
        <v>2560340</v>
      </c>
      <c r="T50" s="152">
        <v>0</v>
      </c>
      <c r="U50" s="152">
        <v>117052</v>
      </c>
    </row>
    <row r="51" spans="1:21" ht="33" customHeight="1">
      <c r="A51" s="2" t="s">
        <v>88</v>
      </c>
      <c r="B51" s="39">
        <f>'第７表性質別歳出の状況'!BF51</f>
        <v>3672037</v>
      </c>
      <c r="C51" s="39">
        <f t="shared" si="7"/>
        <v>0</v>
      </c>
      <c r="D51" s="152">
        <v>3672037</v>
      </c>
      <c r="E51" s="153">
        <f t="shared" si="18"/>
        <v>1543836</v>
      </c>
      <c r="F51" s="154">
        <f t="shared" si="14"/>
        <v>42</v>
      </c>
      <c r="G51" s="152">
        <v>836266</v>
      </c>
      <c r="H51" s="154">
        <f t="shared" si="15"/>
        <v>22.8</v>
      </c>
      <c r="I51" s="152">
        <v>707570</v>
      </c>
      <c r="J51" s="154">
        <f t="shared" si="8"/>
        <v>19.2</v>
      </c>
      <c r="K51" s="153">
        <f t="shared" si="19"/>
        <v>2128201</v>
      </c>
      <c r="L51" s="154">
        <f t="shared" si="9"/>
        <v>58</v>
      </c>
      <c r="M51" s="152">
        <v>301864</v>
      </c>
      <c r="N51" s="154">
        <f t="shared" si="16"/>
        <v>8.2</v>
      </c>
      <c r="O51" s="152">
        <v>1826337</v>
      </c>
      <c r="P51" s="154">
        <f t="shared" si="10"/>
        <v>49.8</v>
      </c>
      <c r="Q51" s="154">
        <f t="shared" si="20"/>
        <v>83.2487932064016</v>
      </c>
      <c r="R51" s="154">
        <f t="shared" si="17"/>
        <v>87.4</v>
      </c>
      <c r="S51" s="152">
        <v>2089111</v>
      </c>
      <c r="T51" s="152">
        <v>0</v>
      </c>
      <c r="U51" s="152">
        <v>104719</v>
      </c>
    </row>
    <row r="52" spans="1:21" ht="33" customHeight="1">
      <c r="A52" s="2" t="s">
        <v>89</v>
      </c>
      <c r="B52" s="36">
        <f>'第７表性質別歳出の状況'!BF52</f>
        <v>5064341</v>
      </c>
      <c r="C52" s="36">
        <f t="shared" si="7"/>
        <v>0</v>
      </c>
      <c r="D52" s="152">
        <v>5064341</v>
      </c>
      <c r="E52" s="153">
        <f t="shared" si="18"/>
        <v>2328881</v>
      </c>
      <c r="F52" s="154">
        <f t="shared" si="14"/>
        <v>46</v>
      </c>
      <c r="G52" s="152">
        <v>1375274</v>
      </c>
      <c r="H52" s="154">
        <f t="shared" si="15"/>
        <v>27.2</v>
      </c>
      <c r="I52" s="152">
        <v>953607</v>
      </c>
      <c r="J52" s="154">
        <f t="shared" si="8"/>
        <v>18.8</v>
      </c>
      <c r="K52" s="153">
        <f t="shared" si="19"/>
        <v>2735460</v>
      </c>
      <c r="L52" s="154">
        <f t="shared" si="9"/>
        <v>54</v>
      </c>
      <c r="M52" s="152">
        <v>348815</v>
      </c>
      <c r="N52" s="154">
        <f t="shared" si="16"/>
        <v>6.9</v>
      </c>
      <c r="O52" s="152">
        <v>2386645</v>
      </c>
      <c r="P52" s="154">
        <f t="shared" si="10"/>
        <v>47.1</v>
      </c>
      <c r="Q52" s="154">
        <f t="shared" si="20"/>
        <v>89.57623425849158</v>
      </c>
      <c r="R52" s="154">
        <f t="shared" si="17"/>
        <v>93.4</v>
      </c>
      <c r="S52" s="152">
        <v>2554199</v>
      </c>
      <c r="T52" s="152">
        <v>0</v>
      </c>
      <c r="U52" s="152">
        <v>110174</v>
      </c>
    </row>
    <row r="53" spans="1:21" s="76" customFormat="1" ht="33" customHeight="1">
      <c r="A53" s="31" t="s">
        <v>90</v>
      </c>
      <c r="B53" s="40">
        <f>'第７表性質別歳出の状況'!BF53</f>
        <v>7678406</v>
      </c>
      <c r="C53" s="40">
        <f t="shared" si="7"/>
        <v>0</v>
      </c>
      <c r="D53" s="152">
        <v>7678406</v>
      </c>
      <c r="E53" s="153">
        <f t="shared" si="18"/>
        <v>2249546</v>
      </c>
      <c r="F53" s="154">
        <f t="shared" si="14"/>
        <v>29.3</v>
      </c>
      <c r="G53" s="152">
        <v>1416733</v>
      </c>
      <c r="H53" s="154">
        <f t="shared" si="15"/>
        <v>18.5</v>
      </c>
      <c r="I53" s="152">
        <v>832813</v>
      </c>
      <c r="J53" s="154">
        <f t="shared" si="8"/>
        <v>10.8</v>
      </c>
      <c r="K53" s="153">
        <f t="shared" si="19"/>
        <v>5428860</v>
      </c>
      <c r="L53" s="154">
        <f t="shared" si="9"/>
        <v>70.7</v>
      </c>
      <c r="M53" s="152">
        <v>1075089</v>
      </c>
      <c r="N53" s="154">
        <f t="shared" si="16"/>
        <v>14</v>
      </c>
      <c r="O53" s="152">
        <v>4353771</v>
      </c>
      <c r="P53" s="154">
        <f t="shared" si="10"/>
        <v>56.7</v>
      </c>
      <c r="Q53" s="154">
        <f t="shared" si="20"/>
        <v>91.31476264463475</v>
      </c>
      <c r="R53" s="154">
        <f t="shared" si="17"/>
        <v>95.9</v>
      </c>
      <c r="S53" s="152">
        <v>4537872</v>
      </c>
      <c r="T53" s="152">
        <v>0</v>
      </c>
      <c r="U53" s="152">
        <v>230000</v>
      </c>
    </row>
    <row r="54" spans="1:21" ht="33" customHeight="1">
      <c r="A54" s="2" t="s">
        <v>91</v>
      </c>
      <c r="B54" s="36">
        <f>'第７表性質別歳出の状況'!BF54</f>
        <v>5408102</v>
      </c>
      <c r="C54" s="36">
        <f t="shared" si="7"/>
        <v>0</v>
      </c>
      <c r="D54" s="163">
        <v>5408102</v>
      </c>
      <c r="E54" s="155">
        <f t="shared" si="18"/>
        <v>2006491</v>
      </c>
      <c r="F54" s="156">
        <f t="shared" si="14"/>
        <v>37.1</v>
      </c>
      <c r="G54" s="163">
        <v>1252299</v>
      </c>
      <c r="H54" s="156">
        <f t="shared" si="15"/>
        <v>23.2</v>
      </c>
      <c r="I54" s="163">
        <v>754192</v>
      </c>
      <c r="J54" s="156">
        <f t="shared" si="8"/>
        <v>13.900000000000002</v>
      </c>
      <c r="K54" s="155">
        <f t="shared" si="19"/>
        <v>3401611</v>
      </c>
      <c r="L54" s="156">
        <f t="shared" si="9"/>
        <v>62.9</v>
      </c>
      <c r="M54" s="163">
        <v>476616</v>
      </c>
      <c r="N54" s="156">
        <f t="shared" si="16"/>
        <v>8.8</v>
      </c>
      <c r="O54" s="163">
        <v>2924995</v>
      </c>
      <c r="P54" s="156">
        <f t="shared" si="10"/>
        <v>54.099999999999994</v>
      </c>
      <c r="Q54" s="156">
        <f t="shared" si="20"/>
        <v>88.61481030187558</v>
      </c>
      <c r="R54" s="156">
        <f t="shared" si="17"/>
        <v>93</v>
      </c>
      <c r="S54" s="163">
        <v>3145022</v>
      </c>
      <c r="T54" s="163">
        <v>0</v>
      </c>
      <c r="U54" s="163">
        <v>155775</v>
      </c>
    </row>
    <row r="55" spans="1:21" ht="33" customHeight="1">
      <c r="A55" s="2" t="s">
        <v>92</v>
      </c>
      <c r="B55" s="40">
        <f>'第７表性質別歳出の状況'!BF55</f>
        <v>8299811</v>
      </c>
      <c r="C55" s="40">
        <f t="shared" si="7"/>
        <v>0</v>
      </c>
      <c r="D55" s="152">
        <v>8299811</v>
      </c>
      <c r="E55" s="153">
        <f t="shared" si="18"/>
        <v>5966282</v>
      </c>
      <c r="F55" s="154">
        <f t="shared" si="14"/>
        <v>71.9</v>
      </c>
      <c r="G55" s="152">
        <v>3490755</v>
      </c>
      <c r="H55" s="154">
        <f t="shared" si="15"/>
        <v>42.1</v>
      </c>
      <c r="I55" s="152">
        <v>2475527</v>
      </c>
      <c r="J55" s="154">
        <f t="shared" si="8"/>
        <v>29.800000000000004</v>
      </c>
      <c r="K55" s="153">
        <f t="shared" si="19"/>
        <v>2333529</v>
      </c>
      <c r="L55" s="154">
        <f t="shared" si="9"/>
        <v>28.099999999999994</v>
      </c>
      <c r="M55" s="152">
        <v>246612</v>
      </c>
      <c r="N55" s="154">
        <f t="shared" si="16"/>
        <v>3</v>
      </c>
      <c r="O55" s="152">
        <v>2086917</v>
      </c>
      <c r="P55" s="154">
        <f t="shared" si="10"/>
        <v>25.099999999999994</v>
      </c>
      <c r="Q55" s="154">
        <f t="shared" si="20"/>
        <v>69.88354734555858</v>
      </c>
      <c r="R55" s="154">
        <f t="shared" si="17"/>
        <v>69.9</v>
      </c>
      <c r="S55" s="152">
        <v>2986278</v>
      </c>
      <c r="T55" s="152">
        <v>0</v>
      </c>
      <c r="U55" s="152">
        <v>0</v>
      </c>
    </row>
    <row r="56" spans="1:21" ht="33" customHeight="1">
      <c r="A56" s="2" t="s">
        <v>93</v>
      </c>
      <c r="B56" s="36">
        <f>'第７表性質別歳出の状況'!BF56</f>
        <v>18637778</v>
      </c>
      <c r="C56" s="36">
        <f t="shared" si="7"/>
        <v>0</v>
      </c>
      <c r="D56" s="152">
        <v>18637778</v>
      </c>
      <c r="E56" s="153">
        <f t="shared" si="18"/>
        <v>15585956</v>
      </c>
      <c r="F56" s="154">
        <f t="shared" si="14"/>
        <v>83.6</v>
      </c>
      <c r="G56" s="152">
        <v>11022652</v>
      </c>
      <c r="H56" s="154">
        <f t="shared" si="15"/>
        <v>59.1</v>
      </c>
      <c r="I56" s="152">
        <v>4563304</v>
      </c>
      <c r="J56" s="154">
        <f t="shared" si="8"/>
        <v>24.499999999999993</v>
      </c>
      <c r="K56" s="153">
        <f t="shared" si="19"/>
        <v>3051822</v>
      </c>
      <c r="L56" s="154">
        <f t="shared" si="9"/>
        <v>16.400000000000006</v>
      </c>
      <c r="M56" s="152">
        <v>1184250</v>
      </c>
      <c r="N56" s="154">
        <f t="shared" si="16"/>
        <v>6.4</v>
      </c>
      <c r="O56" s="152">
        <v>1867572</v>
      </c>
      <c r="P56" s="154">
        <f t="shared" si="10"/>
        <v>10.000000000000005</v>
      </c>
      <c r="Q56" s="154">
        <f t="shared" si="20"/>
        <v>77.3813262751578</v>
      </c>
      <c r="R56" s="154">
        <f t="shared" si="17"/>
        <v>77.4</v>
      </c>
      <c r="S56" s="152">
        <v>2413466</v>
      </c>
      <c r="T56" s="152">
        <v>0</v>
      </c>
      <c r="U56" s="152">
        <v>0</v>
      </c>
    </row>
    <row r="57" spans="1:21" ht="33" customHeight="1">
      <c r="A57" s="2" t="s">
        <v>94</v>
      </c>
      <c r="B57" s="36">
        <f>'第７表性質別歳出の状況'!BF57</f>
        <v>23628482</v>
      </c>
      <c r="C57" s="36">
        <f t="shared" si="7"/>
        <v>0</v>
      </c>
      <c r="D57" s="152">
        <v>23628482</v>
      </c>
      <c r="E57" s="153">
        <f t="shared" si="18"/>
        <v>19493703</v>
      </c>
      <c r="F57" s="154">
        <f t="shared" si="14"/>
        <v>82.5</v>
      </c>
      <c r="G57" s="152">
        <v>15025289</v>
      </c>
      <c r="H57" s="154">
        <f t="shared" si="15"/>
        <v>63.6</v>
      </c>
      <c r="I57" s="152">
        <v>4468414</v>
      </c>
      <c r="J57" s="154">
        <f t="shared" si="8"/>
        <v>18.9</v>
      </c>
      <c r="K57" s="153">
        <f t="shared" si="19"/>
        <v>4134779</v>
      </c>
      <c r="L57" s="154">
        <f t="shared" si="9"/>
        <v>17.5</v>
      </c>
      <c r="M57" s="152">
        <v>1648344</v>
      </c>
      <c r="N57" s="154">
        <f t="shared" si="16"/>
        <v>7</v>
      </c>
      <c r="O57" s="152">
        <v>2486435</v>
      </c>
      <c r="P57" s="154">
        <f t="shared" si="10"/>
        <v>10.5</v>
      </c>
      <c r="Q57" s="154">
        <f t="shared" si="20"/>
        <v>97.18084160457131</v>
      </c>
      <c r="R57" s="154">
        <f t="shared" si="17"/>
        <v>97.2</v>
      </c>
      <c r="S57" s="152">
        <v>2558565</v>
      </c>
      <c r="T57" s="152">
        <v>0</v>
      </c>
      <c r="U57" s="152">
        <v>0</v>
      </c>
    </row>
    <row r="58" spans="1:21" s="76" customFormat="1" ht="33" customHeight="1">
      <c r="A58" s="31" t="s">
        <v>95</v>
      </c>
      <c r="B58" s="40">
        <f>'第７表性質別歳出の状況'!BF58</f>
        <v>8753590</v>
      </c>
      <c r="C58" s="40">
        <f t="shared" si="7"/>
        <v>0</v>
      </c>
      <c r="D58" s="164">
        <v>8753590</v>
      </c>
      <c r="E58" s="157">
        <f t="shared" si="18"/>
        <v>6943638</v>
      </c>
      <c r="F58" s="158">
        <f t="shared" si="14"/>
        <v>79.3</v>
      </c>
      <c r="G58" s="164">
        <v>6002823</v>
      </c>
      <c r="H58" s="158">
        <f t="shared" si="15"/>
        <v>68.6</v>
      </c>
      <c r="I58" s="164">
        <v>940815</v>
      </c>
      <c r="J58" s="158">
        <f t="shared" si="8"/>
        <v>10.700000000000003</v>
      </c>
      <c r="K58" s="157">
        <f t="shared" si="19"/>
        <v>1809952</v>
      </c>
      <c r="L58" s="158">
        <f t="shared" si="9"/>
        <v>20.700000000000003</v>
      </c>
      <c r="M58" s="164">
        <v>182090</v>
      </c>
      <c r="N58" s="158">
        <f t="shared" si="16"/>
        <v>2.1</v>
      </c>
      <c r="O58" s="164">
        <v>1627862</v>
      </c>
      <c r="P58" s="158">
        <f t="shared" si="10"/>
        <v>18.6</v>
      </c>
      <c r="Q58" s="158">
        <f t="shared" si="20"/>
        <v>90.44647564988912</v>
      </c>
      <c r="R58" s="158">
        <f t="shared" si="17"/>
        <v>94.6</v>
      </c>
      <c r="S58" s="164">
        <v>1720891</v>
      </c>
      <c r="T58" s="164">
        <v>0</v>
      </c>
      <c r="U58" s="164">
        <v>78916</v>
      </c>
    </row>
    <row r="59" spans="1:21" ht="33" customHeight="1">
      <c r="A59" s="2" t="s">
        <v>96</v>
      </c>
      <c r="B59" s="36">
        <f>'第７表性質別歳出の状況'!BF59</f>
        <v>19820961</v>
      </c>
      <c r="C59" s="36">
        <f t="shared" si="7"/>
        <v>0</v>
      </c>
      <c r="D59" s="152">
        <v>19820961</v>
      </c>
      <c r="E59" s="153">
        <f t="shared" si="18"/>
        <v>16611322</v>
      </c>
      <c r="F59" s="154">
        <f t="shared" si="14"/>
        <v>83.8</v>
      </c>
      <c r="G59" s="152">
        <v>2495422</v>
      </c>
      <c r="H59" s="154">
        <f t="shared" si="15"/>
        <v>12.6</v>
      </c>
      <c r="I59" s="152">
        <v>14115900</v>
      </c>
      <c r="J59" s="154">
        <f t="shared" si="8"/>
        <v>71.2</v>
      </c>
      <c r="K59" s="153">
        <f t="shared" si="19"/>
        <v>3209639</v>
      </c>
      <c r="L59" s="154">
        <f t="shared" si="9"/>
        <v>16.200000000000003</v>
      </c>
      <c r="M59" s="152">
        <v>481932</v>
      </c>
      <c r="N59" s="154">
        <f t="shared" si="16"/>
        <v>2.4</v>
      </c>
      <c r="O59" s="152">
        <v>2727707</v>
      </c>
      <c r="P59" s="154">
        <f t="shared" si="10"/>
        <v>13.800000000000002</v>
      </c>
      <c r="Q59" s="154">
        <f t="shared" si="20"/>
        <v>56.75630743083955</v>
      </c>
      <c r="R59" s="154">
        <f t="shared" si="17"/>
        <v>56.8</v>
      </c>
      <c r="S59" s="152">
        <v>4805998</v>
      </c>
      <c r="T59" s="152">
        <v>0</v>
      </c>
      <c r="U59" s="152">
        <v>0</v>
      </c>
    </row>
    <row r="60" spans="1:21" ht="33" customHeight="1">
      <c r="A60" s="2" t="s">
        <v>97</v>
      </c>
      <c r="B60" s="36">
        <f>'第７表性質別歳出の状況'!BF60</f>
        <v>18177094</v>
      </c>
      <c r="C60" s="36">
        <f t="shared" si="7"/>
        <v>0</v>
      </c>
      <c r="D60" s="152">
        <v>18177094</v>
      </c>
      <c r="E60" s="153">
        <f t="shared" si="18"/>
        <v>15760363</v>
      </c>
      <c r="F60" s="154">
        <f t="shared" si="14"/>
        <v>86.7</v>
      </c>
      <c r="G60" s="152">
        <v>12397878</v>
      </c>
      <c r="H60" s="154">
        <f t="shared" si="15"/>
        <v>68.2</v>
      </c>
      <c r="I60" s="152">
        <v>3362485</v>
      </c>
      <c r="J60" s="154">
        <f t="shared" si="8"/>
        <v>18.5</v>
      </c>
      <c r="K60" s="153">
        <f t="shared" si="19"/>
        <v>2416731</v>
      </c>
      <c r="L60" s="154">
        <f t="shared" si="9"/>
        <v>13.299999999999997</v>
      </c>
      <c r="M60" s="152">
        <v>980198</v>
      </c>
      <c r="N60" s="154">
        <f t="shared" si="16"/>
        <v>5.4</v>
      </c>
      <c r="O60" s="152">
        <v>1436533</v>
      </c>
      <c r="P60" s="154">
        <f t="shared" si="10"/>
        <v>7.899999999999997</v>
      </c>
      <c r="Q60" s="154">
        <f t="shared" si="20"/>
        <v>79.5761758889449</v>
      </c>
      <c r="R60" s="154">
        <f t="shared" si="17"/>
        <v>79.6</v>
      </c>
      <c r="S60" s="152">
        <v>1805230</v>
      </c>
      <c r="T60" s="152">
        <v>0</v>
      </c>
      <c r="U60" s="152">
        <v>0</v>
      </c>
    </row>
    <row r="61" spans="1:21" ht="33" customHeight="1">
      <c r="A61" s="2" t="s">
        <v>98</v>
      </c>
      <c r="B61" s="39">
        <f>'第７表性質別歳出の状況'!BF61</f>
        <v>45817463</v>
      </c>
      <c r="C61" s="39">
        <f t="shared" si="7"/>
        <v>0</v>
      </c>
      <c r="D61" s="152">
        <v>45817463</v>
      </c>
      <c r="E61" s="153">
        <f t="shared" si="18"/>
        <v>41060899</v>
      </c>
      <c r="F61" s="154">
        <f t="shared" si="14"/>
        <v>89.6</v>
      </c>
      <c r="G61" s="152">
        <v>33331028</v>
      </c>
      <c r="H61" s="154">
        <f t="shared" si="15"/>
        <v>72.7</v>
      </c>
      <c r="I61" s="152">
        <v>7729871</v>
      </c>
      <c r="J61" s="154">
        <f t="shared" si="8"/>
        <v>16.89999999999999</v>
      </c>
      <c r="K61" s="153">
        <f t="shared" si="19"/>
        <v>4756564</v>
      </c>
      <c r="L61" s="154">
        <f t="shared" si="9"/>
        <v>10.400000000000006</v>
      </c>
      <c r="M61" s="152">
        <v>1325595</v>
      </c>
      <c r="N61" s="154">
        <f t="shared" si="16"/>
        <v>2.9</v>
      </c>
      <c r="O61" s="152">
        <v>3430969</v>
      </c>
      <c r="P61" s="154">
        <f t="shared" si="10"/>
        <v>7.500000000000005</v>
      </c>
      <c r="Q61" s="154">
        <f t="shared" si="20"/>
        <v>99.82580516014752</v>
      </c>
      <c r="R61" s="154">
        <f t="shared" si="17"/>
        <v>99.8</v>
      </c>
      <c r="S61" s="152">
        <v>3436956</v>
      </c>
      <c r="T61" s="152">
        <v>0</v>
      </c>
      <c r="U61" s="152">
        <v>0</v>
      </c>
    </row>
    <row r="62" spans="1:21" ht="33" customHeight="1">
      <c r="A62" s="2" t="s">
        <v>99</v>
      </c>
      <c r="B62" s="36">
        <f>'第７表性質別歳出の状況'!BF62</f>
        <v>6619068</v>
      </c>
      <c r="C62" s="36">
        <f t="shared" si="7"/>
        <v>0</v>
      </c>
      <c r="D62" s="152">
        <v>6619068</v>
      </c>
      <c r="E62" s="153">
        <f t="shared" si="18"/>
        <v>5649147</v>
      </c>
      <c r="F62" s="154">
        <f t="shared" si="14"/>
        <v>85.3</v>
      </c>
      <c r="G62" s="152">
        <v>4432327</v>
      </c>
      <c r="H62" s="154">
        <f t="shared" si="15"/>
        <v>67</v>
      </c>
      <c r="I62" s="152">
        <v>1216820</v>
      </c>
      <c r="J62" s="154">
        <f t="shared" si="8"/>
        <v>18.299999999999997</v>
      </c>
      <c r="K62" s="153">
        <f t="shared" si="19"/>
        <v>969921</v>
      </c>
      <c r="L62" s="154">
        <f t="shared" si="9"/>
        <v>14.700000000000003</v>
      </c>
      <c r="M62" s="152">
        <v>65007</v>
      </c>
      <c r="N62" s="154">
        <f t="shared" si="16"/>
        <v>1</v>
      </c>
      <c r="O62" s="152">
        <v>904914</v>
      </c>
      <c r="P62" s="154">
        <f t="shared" si="10"/>
        <v>13.700000000000003</v>
      </c>
      <c r="Q62" s="154">
        <f t="shared" si="20"/>
        <v>97.00790609171067</v>
      </c>
      <c r="R62" s="154">
        <f t="shared" si="17"/>
        <v>97</v>
      </c>
      <c r="S62" s="152">
        <v>932825</v>
      </c>
      <c r="T62" s="152">
        <v>0</v>
      </c>
      <c r="U62" s="152">
        <v>0</v>
      </c>
    </row>
    <row r="63" spans="1:21" s="76" customFormat="1" ht="33" customHeight="1">
      <c r="A63" s="2" t="s">
        <v>100</v>
      </c>
      <c r="B63" s="36">
        <f>'第７表性質別歳出の状況'!BF63</f>
        <v>9053393</v>
      </c>
      <c r="C63" s="36">
        <f t="shared" si="7"/>
        <v>0</v>
      </c>
      <c r="D63" s="152">
        <v>9053393</v>
      </c>
      <c r="E63" s="153">
        <f t="shared" si="18"/>
        <v>5899339</v>
      </c>
      <c r="F63" s="154">
        <f t="shared" si="14"/>
        <v>65.2</v>
      </c>
      <c r="G63" s="152">
        <v>4529264</v>
      </c>
      <c r="H63" s="154">
        <f t="shared" si="15"/>
        <v>50</v>
      </c>
      <c r="I63" s="152">
        <v>1370075</v>
      </c>
      <c r="J63" s="154">
        <f t="shared" si="8"/>
        <v>15.200000000000003</v>
      </c>
      <c r="K63" s="153">
        <f t="shared" si="19"/>
        <v>3154054</v>
      </c>
      <c r="L63" s="154">
        <f t="shared" si="9"/>
        <v>34.8</v>
      </c>
      <c r="M63" s="152">
        <v>382487</v>
      </c>
      <c r="N63" s="154">
        <f t="shared" si="16"/>
        <v>4.2</v>
      </c>
      <c r="O63" s="152">
        <v>2771567</v>
      </c>
      <c r="P63" s="154">
        <f t="shared" si="10"/>
        <v>30.599999999999998</v>
      </c>
      <c r="Q63" s="154">
        <f t="shared" si="20"/>
        <v>86.73696629811258</v>
      </c>
      <c r="R63" s="154">
        <f t="shared" si="17"/>
        <v>93</v>
      </c>
      <c r="S63" s="152">
        <v>2980068</v>
      </c>
      <c r="T63" s="164">
        <v>0</v>
      </c>
      <c r="U63" s="152">
        <v>215302</v>
      </c>
    </row>
    <row r="64" spans="1:21" ht="33" customHeight="1" thickBot="1">
      <c r="A64" s="140" t="s">
        <v>112</v>
      </c>
      <c r="B64" s="161">
        <f>'第７表性質別歳出の状況'!BF64</f>
        <v>17719710</v>
      </c>
      <c r="C64" s="161">
        <f t="shared" si="7"/>
        <v>0</v>
      </c>
      <c r="D64" s="162">
        <v>17719710</v>
      </c>
      <c r="E64" s="140">
        <f t="shared" si="18"/>
        <v>15373539</v>
      </c>
      <c r="F64" s="140">
        <f t="shared" si="14"/>
        <v>86.8</v>
      </c>
      <c r="G64" s="162">
        <v>13209455</v>
      </c>
      <c r="H64" s="140">
        <f t="shared" si="15"/>
        <v>74.5</v>
      </c>
      <c r="I64" s="162">
        <v>2164084</v>
      </c>
      <c r="J64" s="140">
        <f t="shared" si="8"/>
        <v>12.299999999999997</v>
      </c>
      <c r="K64" s="140">
        <f t="shared" si="19"/>
        <v>2346171</v>
      </c>
      <c r="L64" s="140">
        <f t="shared" si="9"/>
        <v>13.200000000000003</v>
      </c>
      <c r="M64" s="140">
        <v>324347</v>
      </c>
      <c r="N64" s="140">
        <f t="shared" si="16"/>
        <v>1.8</v>
      </c>
      <c r="O64" s="162">
        <v>2021824</v>
      </c>
      <c r="P64" s="140">
        <f t="shared" si="10"/>
        <v>11.400000000000002</v>
      </c>
      <c r="Q64" s="140">
        <f t="shared" si="20"/>
        <v>84.57780622382859</v>
      </c>
      <c r="R64" s="140">
        <f t="shared" si="17"/>
        <v>88.5</v>
      </c>
      <c r="S64" s="162">
        <v>2285569</v>
      </c>
      <c r="T64" s="152">
        <v>0</v>
      </c>
      <c r="U64" s="140">
        <v>104921</v>
      </c>
    </row>
    <row r="65" spans="1:21" ht="33" customHeight="1" thickBot="1" thickTop="1">
      <c r="A65" s="29" t="s">
        <v>101</v>
      </c>
      <c r="B65" s="42">
        <f>SUM(B19:B64)</f>
        <v>384235245</v>
      </c>
      <c r="C65" s="42">
        <f>SUM(C19:C64)</f>
        <v>0</v>
      </c>
      <c r="D65" s="42">
        <f>SUM(D19:D64)</f>
        <v>384235245</v>
      </c>
      <c r="E65" s="42">
        <f>SUM(E19:E64)</f>
        <v>234024715</v>
      </c>
      <c r="F65" s="52">
        <f>ROUND(E65/$D65*100,1)</f>
        <v>60.9</v>
      </c>
      <c r="G65" s="42">
        <f>SUM(G19:G64)</f>
        <v>157367790</v>
      </c>
      <c r="H65" s="52">
        <f>ROUND(G65/$D65*100,1)</f>
        <v>41</v>
      </c>
      <c r="I65" s="42">
        <f>SUM(I19:I64)</f>
        <v>76656925</v>
      </c>
      <c r="J65" s="52">
        <f>F65-H65</f>
        <v>19.9</v>
      </c>
      <c r="K65" s="42">
        <f>SUM(K19:K64)</f>
        <v>150210530</v>
      </c>
      <c r="L65" s="52">
        <f>100-F65</f>
        <v>39.1</v>
      </c>
      <c r="M65" s="42">
        <f>SUM(M19:M64)</f>
        <v>26292923</v>
      </c>
      <c r="N65" s="52">
        <f>ROUND(M65/$D65*100,1)</f>
        <v>6.8</v>
      </c>
      <c r="O65" s="42">
        <f>SUM(O19:O64)</f>
        <v>123917607</v>
      </c>
      <c r="P65" s="52">
        <f>L65-N65</f>
        <v>32.300000000000004</v>
      </c>
      <c r="Q65" s="52">
        <f t="shared" si="20"/>
        <v>85.78221314104493</v>
      </c>
      <c r="R65" s="52">
        <f t="shared" si="17"/>
        <v>89.5</v>
      </c>
      <c r="S65" s="42">
        <f>SUM(S19:S64)</f>
        <v>138505982</v>
      </c>
      <c r="T65" s="42">
        <f>SUM(T19:T64)</f>
        <v>0</v>
      </c>
      <c r="U65" s="42">
        <f>SUM(U19:U64)</f>
        <v>5950080</v>
      </c>
    </row>
    <row r="66" spans="1:21" ht="33" customHeight="1" thickTop="1">
      <c r="A66" s="49" t="s">
        <v>102</v>
      </c>
      <c r="B66" s="205">
        <f>SUM(B65,B18)</f>
        <v>1166076066</v>
      </c>
      <c r="C66" s="51">
        <f>SUM(C65,C18)</f>
        <v>0</v>
      </c>
      <c r="D66" s="100">
        <f>SUM(D65,D18)</f>
        <v>1166076066</v>
      </c>
      <c r="E66" s="51">
        <f>SUM(E65,E18)</f>
        <v>576841479</v>
      </c>
      <c r="F66" s="53">
        <f>ROUND(E66/$D66*100,1)</f>
        <v>49.5</v>
      </c>
      <c r="G66" s="51">
        <f>SUM(G65,G18)</f>
        <v>394490303</v>
      </c>
      <c r="H66" s="53">
        <f>ROUND(G66/$D66*100,1)</f>
        <v>33.8</v>
      </c>
      <c r="I66" s="51">
        <f>SUM(I65,I18)</f>
        <v>182351176</v>
      </c>
      <c r="J66" s="53">
        <f>F66-H66</f>
        <v>15.700000000000003</v>
      </c>
      <c r="K66" s="51">
        <f>SUM(K65,K18)</f>
        <v>589234587</v>
      </c>
      <c r="L66" s="53">
        <f>100-F66</f>
        <v>50.5</v>
      </c>
      <c r="M66" s="51">
        <f>SUM(M65,M18)</f>
        <v>140558365</v>
      </c>
      <c r="N66" s="53">
        <f>ROUND(M66/$D66*100,1)</f>
        <v>12.1</v>
      </c>
      <c r="O66" s="51">
        <f>SUM(O65,O18)</f>
        <v>448676222</v>
      </c>
      <c r="P66" s="53">
        <f>L66-N66</f>
        <v>38.4</v>
      </c>
      <c r="Q66" s="53">
        <f t="shared" si="20"/>
        <v>88.53529351718534</v>
      </c>
      <c r="R66" s="53">
        <f t="shared" si="17"/>
        <v>93.8</v>
      </c>
      <c r="S66" s="51">
        <f>SUM(S65,S18)</f>
        <v>478381800</v>
      </c>
      <c r="T66" s="51">
        <f>SUM(T65,T18)</f>
        <v>0</v>
      </c>
      <c r="U66" s="51">
        <f>SUM(U65,U18)</f>
        <v>28394881</v>
      </c>
    </row>
    <row r="67" spans="1:21" ht="30.75" customHeight="1">
      <c r="A67" s="68"/>
      <c r="B67" s="47"/>
      <c r="C67" s="47"/>
      <c r="D67" s="67"/>
      <c r="E67" s="47"/>
      <c r="F67" s="48"/>
      <c r="G67" s="67"/>
      <c r="H67" s="48"/>
      <c r="I67" s="67"/>
      <c r="J67" s="48"/>
      <c r="K67" s="47"/>
      <c r="L67" s="48"/>
      <c r="M67" s="67"/>
      <c r="N67" s="48"/>
      <c r="O67" s="67"/>
      <c r="P67" s="48"/>
      <c r="Q67" s="48"/>
      <c r="R67" s="48"/>
      <c r="S67" s="67"/>
      <c r="T67" s="67"/>
      <c r="U67" s="67"/>
    </row>
    <row r="68" spans="1:21" ht="30.75" customHeight="1">
      <c r="A68" s="66"/>
      <c r="D68" s="64"/>
      <c r="G68" s="64"/>
      <c r="I68" s="64"/>
      <c r="M68" s="64"/>
      <c r="O68" s="64"/>
      <c r="S68" s="64"/>
      <c r="T68" s="64"/>
      <c r="U68" s="64"/>
    </row>
    <row r="69" spans="1:21" ht="30.75" customHeight="1">
      <c r="A69" s="66"/>
      <c r="D69" s="64"/>
      <c r="G69" s="64"/>
      <c r="I69" s="64"/>
      <c r="M69" s="64"/>
      <c r="O69" s="64"/>
      <c r="S69" s="64"/>
      <c r="T69" s="64"/>
      <c r="U69" s="64"/>
    </row>
    <row r="70" spans="16:18" ht="24">
      <c r="P70" s="18"/>
      <c r="Q70" s="19"/>
      <c r="R70" s="18"/>
    </row>
  </sheetData>
  <sheetProtection/>
  <mergeCells count="2">
    <mergeCell ref="B1:B2"/>
    <mergeCell ref="R2:R4"/>
  </mergeCells>
  <printOptions/>
  <pageMargins left="0.7874015748031497" right="0.5905511811023623" top="0.7874015748031497" bottom="0.3937007874015748" header="0.5905511811023623" footer="0.31496062992125984"/>
  <pageSetup firstPageNumber="123" useFirstPageNumber="1" fitToHeight="15" horizontalDpi="600" verticalDpi="600" orientation="portrait" paperSize="9" scale="35" r:id="rId1"/>
  <headerFooter alignWithMargins="0">
    <oddHeader>&amp;L&amp;24　　第７表　性質別臨時・経常</oddHeader>
    <oddFooter>&amp;C&amp;30&amp;P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小林　裕太</cp:lastModifiedBy>
  <cp:lastPrinted>2016-02-26T05:45:02Z</cp:lastPrinted>
  <dcterms:modified xsi:type="dcterms:W3CDTF">2019-03-19T02:49:07Z</dcterms:modified>
  <cp:category/>
  <cp:version/>
  <cp:contentType/>
  <cp:contentStatus/>
</cp:coreProperties>
</file>