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185" windowHeight="7530" tabRatio="687" activeTab="0"/>
  </bookViews>
  <sheets>
    <sheet name="第８表の３　性質別歳出決算構成比の推移 " sheetId="1" r:id="rId1"/>
    <sheet name="【印刷しない】第７表性質別歳出の状況（H29）" sheetId="2" state="hidden" r:id="rId2"/>
  </sheets>
  <definedNames>
    <definedName name="_xlnm.Print_Area" localSheetId="1">'【印刷しない】第７表性質別歳出の状況（H29）'!$A$1:$BF$66</definedName>
    <definedName name="_xlnm.Print_Area" localSheetId="0">'第８表の３　性質別歳出決算構成比の推移 '!$A$1:$CC$64</definedName>
    <definedName name="_xlnm.Print_Titles" localSheetId="1">'【印刷しない】第７表性質別歳出の状況（H29）'!$A:$A</definedName>
    <definedName name="_xlnm.Print_Titles" localSheetId="0">'第８表の３　性質別歳出決算構成比の推移 '!$A:$A,'第８表の３　性質別歳出決算構成比の推移 '!$1:$2</definedName>
  </definedNames>
  <calcPr fullCalcOnLoad="1"/>
</workbook>
</file>

<file path=xl/comments2.xml><?xml version="1.0" encoding="utf-8"?>
<comments xmlns="http://schemas.openxmlformats.org/spreadsheetml/2006/main">
  <authors>
    <author>install</author>
    <author>F-Admin</author>
    <author>武藤 光</author>
  </authors>
  <commentList>
    <comment ref="A4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  <comment ref="AQ68" authorId="1">
      <text>
        <r>
          <rPr>
            <sz val="14"/>
            <rFont val="ＭＳ Ｐゴシック"/>
            <family val="3"/>
          </rPr>
          <t>合計の数字が入る。</t>
        </r>
      </text>
    </comment>
    <comment ref="AZ77" authorId="2">
      <text>
        <r>
          <rPr>
            <b/>
            <sz val="9"/>
            <rFont val="ＭＳ Ｐゴシック"/>
            <family val="3"/>
          </rPr>
          <t>武藤 光:</t>
        </r>
        <r>
          <rPr>
            <sz val="9"/>
            <rFont val="ＭＳ Ｐゴシック"/>
            <family val="3"/>
          </rPr>
          <t xml:space="preserve">
AW148あたりから</t>
        </r>
      </text>
    </comment>
  </commentList>
</comments>
</file>

<file path=xl/sharedStrings.xml><?xml version="1.0" encoding="utf-8"?>
<sst xmlns="http://schemas.openxmlformats.org/spreadsheetml/2006/main" count="374" uniqueCount="181">
  <si>
    <t>区　分</t>
  </si>
  <si>
    <t>１３　前年度繰上充用金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</si>
  <si>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</si>
  <si>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</si>
  <si>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</si>
  <si>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</si>
  <si>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</si>
  <si>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</si>
  <si>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</si>
  <si>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</si>
  <si>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</si>
  <si>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</si>
  <si>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</si>
  <si>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</si>
  <si>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</si>
  <si>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</si>
  <si>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</si>
  <si>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</si>
  <si>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</si>
  <si>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</si>
  <si>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</si>
  <si>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</si>
  <si>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</si>
  <si>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</si>
  <si>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</si>
  <si>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</si>
  <si>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</si>
  <si>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</si>
  <si>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</si>
  <si>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</si>
  <si>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</si>
  <si>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</si>
  <si>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</si>
  <si>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</si>
  <si>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</si>
  <si>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</si>
  <si>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</si>
  <si>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</si>
  <si>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</si>
  <si>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</si>
  <si>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</si>
  <si>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</si>
  <si>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</si>
  <si>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</si>
  <si>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</si>
  <si>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</si>
  <si>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</si>
  <si>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</si>
  <si>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</si>
  <si>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</si>
  <si>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</si>
  <si>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</si>
  <si>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</si>
  <si>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</si>
  <si>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</si>
  <si>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</si>
  <si>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</si>
  <si>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市町村名</t>
  </si>
  <si>
    <t>1人件費</t>
  </si>
  <si>
    <t>２物件費</t>
  </si>
  <si>
    <t>３維持補修費</t>
  </si>
  <si>
    <t>４扶助費</t>
  </si>
  <si>
    <t>５補助費等</t>
  </si>
  <si>
    <t>９公債費</t>
  </si>
  <si>
    <t>１０積立金</t>
  </si>
  <si>
    <t>１２貸付金</t>
  </si>
  <si>
    <t>１３繰出金</t>
  </si>
  <si>
    <t>（４）職員給</t>
  </si>
  <si>
    <t>（１）補助事業費</t>
  </si>
  <si>
    <t>（２）単独事業費</t>
  </si>
  <si>
    <t>飯舘村</t>
  </si>
  <si>
    <t>田村市</t>
  </si>
  <si>
    <t>田村市</t>
  </si>
  <si>
    <t>（２）委員等報酬</t>
  </si>
  <si>
    <t>（３）市町村長等
   特別職の給与</t>
  </si>
  <si>
    <t>（５）地方公務員共済組合負担金</t>
  </si>
  <si>
    <t>（６）退職金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</si>
  <si>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</si>
  <si>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</si>
  <si>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</si>
  <si>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</si>
  <si>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</si>
  <si>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</si>
  <si>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</si>
  <si>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</si>
  <si>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</si>
  <si>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</si>
  <si>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 xml:space="preserve">  （２）県に対する
       もの</t>
  </si>
  <si>
    <t>（３）同級他団体
　  に対するもの</t>
  </si>
  <si>
    <t>（４）一部事務組
合に対するもの</t>
  </si>
  <si>
    <t>（６）受託事業費</t>
  </si>
  <si>
    <t>（３）その他</t>
  </si>
  <si>
    <t>（１）地方債元利償還金</t>
  </si>
  <si>
    <t>（２）一時借入金利子</t>
  </si>
  <si>
    <t>①基本給</t>
  </si>
  <si>
    <t>②その他の手当</t>
  </si>
  <si>
    <t>③臨時職員給与</t>
  </si>
  <si>
    <t>市計</t>
  </si>
  <si>
    <t>飯舘村</t>
  </si>
  <si>
    <t>南相馬市</t>
  </si>
  <si>
    <t>南相馬市</t>
  </si>
  <si>
    <t>伊達市</t>
  </si>
  <si>
    <t>伊達市</t>
  </si>
  <si>
    <t>南会津町</t>
  </si>
  <si>
    <t>南会津町</t>
  </si>
  <si>
    <t>会津美里町</t>
  </si>
  <si>
    <t>会津美里町</t>
  </si>
  <si>
    <t>本宮市</t>
  </si>
  <si>
    <t>表</t>
  </si>
  <si>
    <t>行</t>
  </si>
  <si>
    <t>列</t>
  </si>
  <si>
    <t>本宮市</t>
  </si>
  <si>
    <t>１　人件費</t>
  </si>
  <si>
    <t>うち　職員給</t>
  </si>
  <si>
    <t>２　物件費</t>
  </si>
  <si>
    <t>３　維持補修費</t>
  </si>
  <si>
    <t>４　扶助費</t>
  </si>
  <si>
    <t>５　補助費等</t>
  </si>
  <si>
    <t>６　普通建設事業費</t>
  </si>
  <si>
    <t>うち　補助事業費</t>
  </si>
  <si>
    <t>うち　単独事業費</t>
  </si>
  <si>
    <t>７　災害復旧事業費</t>
  </si>
  <si>
    <t>８　失業対策事業費</t>
  </si>
  <si>
    <t>９　公債費</t>
  </si>
  <si>
    <t>１０　積立金</t>
  </si>
  <si>
    <t xml:space="preserve">   １１　投資及び出資金
          ・貸付金</t>
  </si>
  <si>
    <t>１２　繰出金</t>
  </si>
  <si>
    <t xml:space="preserve">   ７災害復旧事業費</t>
  </si>
  <si>
    <t>義務的経費</t>
  </si>
  <si>
    <t>投資的経費</t>
  </si>
  <si>
    <t>その他</t>
  </si>
  <si>
    <t>昨年度</t>
  </si>
  <si>
    <t>本宮市</t>
  </si>
  <si>
    <t>合計</t>
  </si>
  <si>
    <t>H24</t>
  </si>
  <si>
    <t xml:space="preserve">    ６普通建設
      事業費</t>
  </si>
  <si>
    <t xml:space="preserve">   ７災害復旧
     事業費</t>
  </si>
  <si>
    <t xml:space="preserve">   ８失業対策
     事業費</t>
  </si>
  <si>
    <t>１１投資及び
出資金</t>
  </si>
  <si>
    <t>１４前年度
繰上充用金</t>
  </si>
  <si>
    <t>歳出合計
（１～１４）</t>
  </si>
  <si>
    <t>（１）議員報酬
手当</t>
  </si>
  <si>
    <t>（７）恩給及び
    退職年金</t>
  </si>
  <si>
    <t>（９）職員互助会
     補助金</t>
  </si>
  <si>
    <t xml:space="preserve">  （１）国に対する
       もの</t>
  </si>
  <si>
    <t xml:space="preserve"> （５）その他に対
  　　するもの</t>
  </si>
  <si>
    <t>（２）単独事業費</t>
  </si>
  <si>
    <t>（３）国直轄事業
      負担金</t>
  </si>
  <si>
    <t>（４）県営事業負
      担金</t>
  </si>
  <si>
    <t>（５）同級他団体
     施行事業負
     担金</t>
  </si>
  <si>
    <t>24,25,26</t>
  </si>
  <si>
    <t>10+11</t>
  </si>
  <si>
    <t>歳出総額に占める構成比</t>
  </si>
  <si>
    <t>人件費総額に占める構成比</t>
  </si>
  <si>
    <t>普通建設事業総額に占める構成比</t>
  </si>
  <si>
    <t>義務的経費（人件費、扶助費、公債費）</t>
  </si>
  <si>
    <t>元金</t>
  </si>
  <si>
    <t>差引</t>
  </si>
  <si>
    <t>市部</t>
  </si>
  <si>
    <t>利息</t>
  </si>
  <si>
    <t>H24</t>
  </si>
  <si>
    <t>合計</t>
  </si>
  <si>
    <t>投資的経費(普通建設事業費、災害復旧事業費、失業対策事業費）</t>
  </si>
  <si>
    <t>H25</t>
  </si>
  <si>
    <t>H25</t>
  </si>
  <si>
    <t>町村部</t>
  </si>
  <si>
    <t>H25</t>
  </si>
  <si>
    <t>歳出総額</t>
  </si>
  <si>
    <t>構成比(義務的経費）</t>
  </si>
  <si>
    <t>構成比(投資的経費）</t>
  </si>
  <si>
    <t>２４，２５，２６</t>
  </si>
  <si>
    <t>構成比（その他）</t>
  </si>
  <si>
    <t>単独事業費</t>
  </si>
  <si>
    <t>H25</t>
  </si>
  <si>
    <t>H24</t>
  </si>
  <si>
    <t>H24</t>
  </si>
  <si>
    <t>補助事業費</t>
  </si>
  <si>
    <t>H27</t>
  </si>
  <si>
    <t>H26</t>
  </si>
  <si>
    <t>H27</t>
  </si>
  <si>
    <t>H26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</si>
</sst>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0.0"/>
    <numFmt numFmtId="179" formatCode="#,##0_);[Red]\(#,##0\)"/>
    <numFmt numFmtId="180" formatCode="#,##0.0_);[Red]\(#,##0.0\)"/>
    <numFmt numFmtId="181" formatCode="#,##0;&quot;▲ &quot;#,##0"/>
    <numFmt numFmtId="182" formatCode="#,##0.0;&quot;▲ &quot;#,##0.0"/>
    <numFmt numFmtId="183" formatCode="0.0;&quot;▲ &quot;0.0"/>
    <numFmt numFmtId="184" formatCode="0.00;&quot;▲ &quot;0.00"/>
    <numFmt numFmtId="185" formatCode="0;&quot;▲ &quot;0"/>
    <numFmt numFmtId="186" formatCode="0.000;&quot;▲ &quot;0.000"/>
    <numFmt numFmtId="187" formatCode="0.0000;&quot;▲ &quot;0.0000"/>
    <numFmt numFmtId="188" formatCode="0.00000;&quot;▲ &quot;0.00000"/>
    <numFmt numFmtId="189" formatCode="0.0%"/>
    <numFmt numFmtId="190" formatCode="0.0_);[Red]\(0.0\)"/>
    <numFmt numFmtId="191" formatCode="0_);[Red]\(0\)"/>
  </numFmts>
  <fonts count="70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 style="thin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0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1" borderId="4" applyNumberFormat="0" applyAlignment="0" applyProtection="0"/>
    <xf numFmtId="3" fontId="5" fillId="0" borderId="0">
      <alignment/>
      <protection/>
    </xf>
    <xf numFmtId="0" fontId="35" fillId="0" borderId="0">
      <alignment vertical="center"/>
      <protection/>
    </xf>
    <xf numFmtId="0" fontId="65" fillId="32" borderId="0" applyNumberFormat="0" applyBorder="0" applyAlignment="0" applyProtection="0"/>
    <xf numFmtId="0" fontId="66" fillId="32" borderId="0" applyNumberFormat="0" applyBorder="0" applyAlignment="0" applyProtection="0"/>
  </cellStyleXfs>
  <cellXfs count="180">
    <xf numFmtId="3" fontId="0" fillId="0" borderId="0" xfId="0" applyAlignment="1">
      <alignment/>
    </xf>
    <xf numFmtId="3" fontId="7" fillId="0" borderId="10" xfId="100" applyNumberFormat="1" applyFont="1" applyFill="1" applyBorder="1" applyAlignment="1">
      <alignment horizontal="center" wrapText="1"/>
      <protection/>
    </xf>
    <xf numFmtId="179" fontId="8" fillId="0" borderId="11" xfId="100" applyNumberFormat="1" applyFont="1" applyFill="1" applyBorder="1" applyAlignment="1">
      <alignment horizontal="center" wrapText="1"/>
      <protection/>
    </xf>
    <xf numFmtId="179" fontId="8" fillId="0" borderId="11" xfId="100" applyNumberFormat="1" applyFont="1" applyFill="1" applyBorder="1" applyAlignment="1">
      <alignment horizontal="center" vertical="center" wrapText="1"/>
      <protection/>
    </xf>
    <xf numFmtId="179" fontId="8" fillId="0" borderId="12" xfId="100" applyNumberFormat="1" applyFont="1" applyFill="1" applyBorder="1" applyAlignment="1">
      <alignment horizontal="center" vertical="center" wrapText="1"/>
      <protection/>
    </xf>
    <xf numFmtId="179" fontId="8" fillId="0" borderId="13" xfId="100" applyNumberFormat="1" applyFont="1" applyFill="1" applyBorder="1" applyAlignment="1">
      <alignment horizontal="center" wrapText="1"/>
      <protection/>
    </xf>
    <xf numFmtId="179" fontId="8" fillId="0" borderId="12" xfId="100" applyNumberFormat="1" applyFont="1" applyFill="1" applyBorder="1" applyAlignment="1">
      <alignment horizontal="center" wrapText="1"/>
      <protection/>
    </xf>
    <xf numFmtId="179" fontId="8" fillId="0" borderId="14" xfId="100" applyNumberFormat="1" applyFont="1" applyFill="1" applyBorder="1" applyAlignment="1">
      <alignment vertical="center"/>
      <protection/>
    </xf>
    <xf numFmtId="179" fontId="8" fillId="0" borderId="15" xfId="100" applyNumberFormat="1" applyFont="1" applyFill="1" applyBorder="1" applyAlignment="1">
      <alignment horizontal="center" vertical="center" wrapText="1"/>
      <protection/>
    </xf>
    <xf numFmtId="179" fontId="8" fillId="0" borderId="15" xfId="100" applyNumberFormat="1" applyFont="1" applyFill="1" applyBorder="1" applyAlignment="1">
      <alignment horizontal="center" wrapText="1"/>
      <protection/>
    </xf>
    <xf numFmtId="179" fontId="8" fillId="0" borderId="10" xfId="100" applyNumberFormat="1" applyFont="1" applyFill="1" applyBorder="1" applyAlignment="1">
      <alignment horizontal="center" wrapText="1"/>
      <protection/>
    </xf>
    <xf numFmtId="179" fontId="8" fillId="0" borderId="16" xfId="100" applyNumberFormat="1" applyFont="1" applyFill="1" applyBorder="1" applyAlignment="1">
      <alignment horizontal="center" vertical="center" wrapText="1"/>
      <protection/>
    </xf>
    <xf numFmtId="3" fontId="5" fillId="0" borderId="0" xfId="100" applyFill="1" applyAlignment="1">
      <alignment/>
      <protection/>
    </xf>
    <xf numFmtId="3" fontId="7" fillId="0" borderId="17" xfId="100" applyNumberFormat="1" applyFont="1" applyFill="1" applyBorder="1" applyAlignment="1">
      <alignment horizontal="center" vertical="center" wrapText="1"/>
      <protection/>
    </xf>
    <xf numFmtId="179" fontId="8" fillId="0" borderId="0" xfId="100" applyNumberFormat="1" applyFont="1" applyFill="1" applyBorder="1" applyAlignment="1">
      <alignment horizontal="center" vertical="center" wrapText="1"/>
      <protection/>
    </xf>
    <xf numFmtId="179" fontId="8" fillId="0" borderId="13" xfId="100" applyNumberFormat="1" applyFont="1" applyFill="1" applyBorder="1" applyAlignment="1">
      <alignment horizontal="center" vertical="center" wrapText="1"/>
      <protection/>
    </xf>
    <xf numFmtId="179" fontId="8" fillId="0" borderId="18" xfId="100" applyNumberFormat="1" applyFont="1" applyFill="1" applyBorder="1" applyAlignment="1">
      <alignment horizontal="center" vertical="center" wrapText="1"/>
      <protection/>
    </xf>
    <xf numFmtId="179" fontId="8" fillId="0" borderId="17" xfId="100" applyNumberFormat="1" applyFont="1" applyFill="1" applyBorder="1" applyAlignment="1">
      <alignment horizontal="center" vertical="center" wrapText="1"/>
      <protection/>
    </xf>
    <xf numFmtId="179" fontId="8" fillId="0" borderId="19" xfId="100" applyNumberFormat="1" applyFont="1" applyFill="1" applyBorder="1" applyAlignment="1">
      <alignment horizontal="center" vertical="center" wrapText="1"/>
      <protection/>
    </xf>
    <xf numFmtId="179" fontId="8" fillId="0" borderId="20" xfId="100" applyNumberFormat="1" applyFont="1" applyFill="1" applyBorder="1" applyAlignment="1">
      <alignment horizontal="center" vertical="center" wrapText="1"/>
      <protection/>
    </xf>
    <xf numFmtId="3" fontId="7" fillId="0" borderId="21" xfId="100" applyFont="1" applyFill="1" applyBorder="1" applyAlignment="1">
      <alignment horizontal="center" vertical="center" wrapText="1"/>
      <protection/>
    </xf>
    <xf numFmtId="179" fontId="8" fillId="0" borderId="22" xfId="100" applyNumberFormat="1" applyFont="1" applyFill="1" applyBorder="1" applyAlignment="1">
      <alignment horizontal="center" vertical="center" wrapText="1"/>
      <protection/>
    </xf>
    <xf numFmtId="179" fontId="8" fillId="0" borderId="23" xfId="100" applyNumberFormat="1" applyFont="1" applyFill="1" applyBorder="1" applyAlignment="1">
      <alignment horizontal="center" vertical="center" wrapText="1"/>
      <protection/>
    </xf>
    <xf numFmtId="179" fontId="8" fillId="0" borderId="24" xfId="100" applyNumberFormat="1" applyFont="1" applyFill="1" applyBorder="1" applyAlignment="1">
      <alignment horizontal="center" vertical="center" wrapText="1"/>
      <protection/>
    </xf>
    <xf numFmtId="179" fontId="8" fillId="0" borderId="21" xfId="100" applyNumberFormat="1" applyFont="1" applyFill="1" applyBorder="1" applyAlignment="1">
      <alignment horizontal="center" vertical="center" wrapText="1"/>
      <protection/>
    </xf>
    <xf numFmtId="179" fontId="8" fillId="0" borderId="25" xfId="100" applyNumberFormat="1" applyFont="1" applyFill="1" applyBorder="1" applyAlignment="1">
      <alignment horizontal="center" vertical="center" wrapText="1"/>
      <protection/>
    </xf>
    <xf numFmtId="179" fontId="8" fillId="0" borderId="26" xfId="100" applyNumberFormat="1" applyFont="1" applyFill="1" applyBorder="1" applyAlignment="1">
      <alignment horizontal="center" vertical="center" wrapText="1"/>
      <protection/>
    </xf>
    <xf numFmtId="3" fontId="9" fillId="0" borderId="0" xfId="100" applyFont="1" applyFill="1" applyAlignment="1">
      <alignment horizontal="center"/>
      <protection/>
    </xf>
    <xf numFmtId="3" fontId="9" fillId="0" borderId="27" xfId="100" applyNumberFormat="1" applyFont="1" applyBorder="1" applyAlignment="1">
      <alignment vertical="center"/>
      <protection/>
    </xf>
    <xf numFmtId="181" fontId="11" fillId="0" borderId="0" xfId="100" applyNumberFormat="1" applyFont="1" applyFill="1" applyAlignment="1">
      <alignment/>
      <protection/>
    </xf>
    <xf numFmtId="181" fontId="7" fillId="0" borderId="0" xfId="100" applyNumberFormat="1" applyFont="1" applyFill="1" applyAlignment="1">
      <alignment/>
      <protection/>
    </xf>
    <xf numFmtId="3" fontId="9" fillId="0" borderId="0" xfId="100" applyFont="1" applyFill="1" applyAlignment="1">
      <alignment/>
      <protection/>
    </xf>
    <xf numFmtId="181" fontId="9" fillId="0" borderId="28" xfId="100" applyNumberFormat="1" applyFont="1" applyFill="1" applyBorder="1" applyAlignment="1">
      <alignment vertical="center"/>
      <protection/>
    </xf>
    <xf numFmtId="3" fontId="9" fillId="0" borderId="16" xfId="100" applyNumberFormat="1" applyFont="1" applyBorder="1" applyAlignment="1">
      <alignment vertical="center"/>
      <protection/>
    </xf>
    <xf numFmtId="179" fontId="5" fillId="0" borderId="0" xfId="100" applyNumberFormat="1" applyFill="1" applyAlignment="1">
      <alignment/>
      <protection/>
    </xf>
    <xf numFmtId="3" fontId="9" fillId="0" borderId="28" xfId="100" applyNumberFormat="1" applyFont="1" applyBorder="1" applyAlignment="1">
      <alignment vertical="center"/>
      <protection/>
    </xf>
    <xf numFmtId="181" fontId="7" fillId="0" borderId="29" xfId="100" applyNumberFormat="1" applyFont="1" applyFill="1" applyBorder="1" applyAlignment="1">
      <alignment/>
      <protection/>
    </xf>
    <xf numFmtId="3" fontId="9" fillId="0" borderId="29" xfId="100" applyFont="1" applyFill="1" applyBorder="1" applyAlignment="1">
      <alignment/>
      <protection/>
    </xf>
    <xf numFmtId="3" fontId="5" fillId="0" borderId="29" xfId="100" applyFill="1" applyBorder="1" applyAlignment="1">
      <alignment/>
      <protection/>
    </xf>
    <xf numFmtId="3" fontId="9" fillId="0" borderId="30" xfId="100" applyNumberFormat="1" applyFont="1" applyFill="1" applyBorder="1" applyAlignment="1">
      <alignment horizontal="center" vertical="center"/>
      <protection/>
    </xf>
    <xf numFmtId="181" fontId="9" fillId="0" borderId="30" xfId="100" applyNumberFormat="1" applyFont="1" applyFill="1" applyBorder="1" applyAlignment="1">
      <alignment vertical="center"/>
      <protection/>
    </xf>
    <xf numFmtId="181" fontId="9" fillId="0" borderId="30" xfId="100" applyNumberFormat="1" applyFont="1" applyFill="1" applyBorder="1" applyAlignment="1">
      <alignment vertical="center" shrinkToFit="1"/>
      <protection/>
    </xf>
    <xf numFmtId="181" fontId="5" fillId="0" borderId="0" xfId="100" applyNumberFormat="1" applyFill="1" applyAlignment="1">
      <alignment/>
      <protection/>
    </xf>
    <xf numFmtId="3" fontId="9" fillId="0" borderId="28" xfId="100" applyNumberFormat="1" applyFont="1" applyFill="1" applyBorder="1" applyAlignment="1">
      <alignment horizontal="center" vertical="center"/>
      <protection/>
    </xf>
    <xf numFmtId="181" fontId="9" fillId="0" borderId="28" xfId="100" applyNumberFormat="1" applyFont="1" applyFill="1" applyBorder="1" applyAlignment="1">
      <alignment vertical="center" shrinkToFit="1"/>
      <protection/>
    </xf>
    <xf numFmtId="3" fontId="9" fillId="0" borderId="11" xfId="100" applyFont="1" applyFill="1" applyBorder="1" applyAlignment="1">
      <alignment horizontal="center"/>
      <protection/>
    </xf>
    <xf numFmtId="179" fontId="9" fillId="0" borderId="11" xfId="100" applyNumberFormat="1" applyFont="1" applyFill="1" applyBorder="1" applyAlignment="1">
      <alignment horizontal="right"/>
      <protection/>
    </xf>
    <xf numFmtId="179" fontId="9" fillId="0" borderId="11" xfId="100" applyNumberFormat="1" applyFont="1" applyFill="1" applyBorder="1">
      <alignment/>
      <protection/>
    </xf>
    <xf numFmtId="179" fontId="9" fillId="0" borderId="0" xfId="100" applyNumberFormat="1" applyFont="1" applyFill="1" applyAlignment="1">
      <alignment horizontal="right"/>
      <protection/>
    </xf>
    <xf numFmtId="179" fontId="9" fillId="0" borderId="0" xfId="100" applyNumberFormat="1" applyFont="1" applyFill="1" applyAlignment="1">
      <alignment/>
      <protection/>
    </xf>
    <xf numFmtId="3" fontId="12" fillId="0" borderId="0" xfId="100" applyFont="1" applyFill="1" applyAlignment="1">
      <alignment/>
      <protection/>
    </xf>
    <xf numFmtId="179" fontId="12" fillId="0" borderId="0" xfId="100" applyNumberFormat="1" applyFont="1" applyFill="1" applyAlignment="1">
      <alignment/>
      <protection/>
    </xf>
    <xf numFmtId="183" fontId="12" fillId="0" borderId="0" xfId="100" applyNumberFormat="1" applyFont="1" applyFill="1" applyAlignment="1">
      <alignment/>
      <protection/>
    </xf>
    <xf numFmtId="179" fontId="5" fillId="0" borderId="0" xfId="100" applyNumberFormat="1" applyFill="1" applyAlignment="1">
      <alignment horizontal="right"/>
      <protection/>
    </xf>
    <xf numFmtId="181" fontId="9" fillId="0" borderId="18" xfId="100" applyNumberFormat="1" applyFont="1" applyFill="1" applyBorder="1" applyAlignment="1">
      <alignment vertical="center" shrinkToFit="1"/>
      <protection/>
    </xf>
    <xf numFmtId="179" fontId="13" fillId="0" borderId="0" xfId="100" applyNumberFormat="1" applyFont="1" applyFill="1" applyAlignment="1">
      <alignment/>
      <protection/>
    </xf>
    <xf numFmtId="189" fontId="5" fillId="0" borderId="0" xfId="100" applyNumberFormat="1" applyFill="1" applyAlignment="1">
      <alignment/>
      <protection/>
    </xf>
    <xf numFmtId="189" fontId="8" fillId="0" borderId="0" xfId="100" applyNumberFormat="1" applyFont="1" applyFill="1" applyAlignment="1">
      <alignment/>
      <protection/>
    </xf>
    <xf numFmtId="10" fontId="5" fillId="0" borderId="0" xfId="100" applyNumberFormat="1" applyFill="1" applyAlignment="1">
      <alignment/>
      <protection/>
    </xf>
    <xf numFmtId="179" fontId="8" fillId="0" borderId="0" xfId="100" applyNumberFormat="1" applyFont="1" applyFill="1" applyAlignment="1">
      <alignment/>
      <protection/>
    </xf>
    <xf numFmtId="190" fontId="5" fillId="0" borderId="0" xfId="100" applyNumberFormat="1" applyFill="1" applyAlignment="1">
      <alignment/>
      <protection/>
    </xf>
    <xf numFmtId="180" fontId="8" fillId="0" borderId="0" xfId="100" applyNumberFormat="1" applyFont="1" applyFill="1" applyAlignment="1">
      <alignment/>
      <protection/>
    </xf>
    <xf numFmtId="180" fontId="5" fillId="0" borderId="0" xfId="100" applyNumberFormat="1" applyFill="1" applyAlignment="1">
      <alignment/>
      <protection/>
    </xf>
    <xf numFmtId="3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/>
    </xf>
    <xf numFmtId="181" fontId="67" fillId="0" borderId="16" xfId="0" applyNumberFormat="1" applyFont="1" applyFill="1" applyBorder="1" applyAlignment="1">
      <alignment/>
    </xf>
    <xf numFmtId="3" fontId="0" fillId="0" borderId="0" xfId="0" applyFill="1" applyAlignment="1">
      <alignment/>
    </xf>
    <xf numFmtId="189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8" fillId="0" borderId="0" xfId="0" applyNumberFormat="1" applyFont="1" applyFill="1" applyAlignment="1">
      <alignment/>
    </xf>
    <xf numFmtId="190" fontId="0" fillId="0" borderId="0" xfId="0" applyNumberFormat="1" applyFill="1" applyAlignment="1">
      <alignment/>
    </xf>
    <xf numFmtId="191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90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3" fontId="0" fillId="0" borderId="38" xfId="0" applyBorder="1" applyAlignment="1">
      <alignment vertical="center"/>
    </xf>
    <xf numFmtId="3" fontId="0" fillId="0" borderId="28" xfId="0" applyBorder="1" applyAlignment="1">
      <alignment vertical="center"/>
    </xf>
    <xf numFmtId="3" fontId="68" fillId="0" borderId="38" xfId="0" applyFont="1" applyBorder="1" applyAlignment="1">
      <alignment vertical="center"/>
    </xf>
    <xf numFmtId="179" fontId="68" fillId="0" borderId="38" xfId="0" applyNumberFormat="1" applyFont="1" applyFill="1" applyBorder="1" applyAlignment="1">
      <alignment/>
    </xf>
    <xf numFmtId="3" fontId="9" fillId="0" borderId="38" xfId="100" applyNumberFormat="1" applyFont="1" applyBorder="1" applyAlignment="1">
      <alignment vertical="center"/>
      <protection/>
    </xf>
    <xf numFmtId="0" fontId="35" fillId="0" borderId="39" xfId="101" applyBorder="1">
      <alignment vertical="center"/>
      <protection/>
    </xf>
    <xf numFmtId="3" fontId="0" fillId="0" borderId="16" xfId="0" applyBorder="1" applyAlignment="1">
      <alignment vertical="center"/>
    </xf>
    <xf numFmtId="0" fontId="35" fillId="0" borderId="38" xfId="101" applyBorder="1">
      <alignment vertical="center"/>
      <protection/>
    </xf>
    <xf numFmtId="3" fontId="0" fillId="0" borderId="39" xfId="0" applyBorder="1" applyAlignment="1">
      <alignment vertical="center"/>
    </xf>
    <xf numFmtId="179" fontId="68" fillId="0" borderId="39" xfId="0" applyNumberFormat="1" applyFont="1" applyFill="1" applyBorder="1" applyAlignment="1">
      <alignment/>
    </xf>
    <xf numFmtId="0" fontId="35" fillId="0" borderId="16" xfId="101" applyBorder="1">
      <alignment vertical="center"/>
      <protection/>
    </xf>
    <xf numFmtId="3" fontId="9" fillId="0" borderId="39" xfId="100" applyNumberFormat="1" applyFont="1" applyBorder="1" applyAlignment="1">
      <alignment vertical="center"/>
      <protection/>
    </xf>
    <xf numFmtId="3" fontId="68" fillId="0" borderId="39" xfId="0" applyFont="1" applyBorder="1" applyAlignment="1">
      <alignment vertical="center"/>
    </xf>
    <xf numFmtId="181" fontId="67" fillId="0" borderId="38" xfId="0" applyNumberFormat="1" applyFont="1" applyFill="1" applyBorder="1" applyAlignment="1">
      <alignment/>
    </xf>
    <xf numFmtId="0" fontId="35" fillId="33" borderId="40" xfId="101" applyFill="1" applyBorder="1">
      <alignment vertical="center"/>
      <protection/>
    </xf>
    <xf numFmtId="181" fontId="67" fillId="0" borderId="41" xfId="0" applyNumberFormat="1" applyFont="1" applyFill="1" applyBorder="1" applyAlignment="1">
      <alignment/>
    </xf>
    <xf numFmtId="181" fontId="7" fillId="33" borderId="0" xfId="0" applyNumberFormat="1" applyFont="1" applyFill="1" applyAlignment="1">
      <alignment/>
    </xf>
    <xf numFmtId="3" fontId="0" fillId="33" borderId="40" xfId="0" applyFill="1" applyBorder="1" applyAlignment="1">
      <alignment vertical="center"/>
    </xf>
    <xf numFmtId="0" fontId="35" fillId="0" borderId="41" xfId="101" applyBorder="1">
      <alignment vertical="center"/>
      <protection/>
    </xf>
    <xf numFmtId="181" fontId="9" fillId="33" borderId="40" xfId="0" applyNumberFormat="1" applyFont="1" applyFill="1" applyBorder="1" applyAlignment="1">
      <alignment/>
    </xf>
    <xf numFmtId="3" fontId="0" fillId="0" borderId="41" xfId="0" applyBorder="1" applyAlignment="1">
      <alignment vertical="center"/>
    </xf>
    <xf numFmtId="3" fontId="9" fillId="33" borderId="42" xfId="100" applyNumberFormat="1" applyFont="1" applyFill="1" applyBorder="1" applyAlignment="1">
      <alignment horizontal="center" vertical="center"/>
      <protection/>
    </xf>
    <xf numFmtId="3" fontId="68" fillId="0" borderId="28" xfId="0" applyFont="1" applyBorder="1" applyAlignment="1">
      <alignment vertical="center"/>
    </xf>
    <xf numFmtId="3" fontId="5" fillId="33" borderId="0" xfId="100" applyFill="1" applyAlignment="1">
      <alignment/>
      <protection/>
    </xf>
    <xf numFmtId="3" fontId="0" fillId="33" borderId="43" xfId="0" applyFill="1" applyBorder="1" applyAlignment="1">
      <alignment vertical="center"/>
    </xf>
    <xf numFmtId="179" fontId="68" fillId="0" borderId="28" xfId="0" applyNumberFormat="1" applyFont="1" applyFill="1" applyBorder="1" applyAlignment="1">
      <alignment/>
    </xf>
    <xf numFmtId="3" fontId="9" fillId="33" borderId="0" xfId="100" applyFont="1" applyFill="1" applyAlignment="1">
      <alignment/>
      <protection/>
    </xf>
    <xf numFmtId="0" fontId="35" fillId="0" borderId="28" xfId="101" applyBorder="1">
      <alignment vertical="center"/>
      <protection/>
    </xf>
    <xf numFmtId="3" fontId="7" fillId="0" borderId="44" xfId="0" applyNumberFormat="1" applyFont="1" applyFill="1" applyBorder="1" applyAlignment="1">
      <alignment horizontal="center" vertical="center"/>
    </xf>
    <xf numFmtId="181" fontId="7" fillId="33" borderId="0" xfId="100" applyNumberFormat="1" applyFont="1" applyFill="1" applyAlignment="1">
      <alignment/>
      <protection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/>
    </xf>
    <xf numFmtId="3" fontId="9" fillId="0" borderId="0" xfId="0" applyFont="1" applyFill="1" applyAlignment="1">
      <alignment/>
    </xf>
    <xf numFmtId="0" fontId="9" fillId="0" borderId="45" xfId="0" applyNumberFormat="1" applyFont="1" applyFill="1" applyBorder="1" applyAlignment="1">
      <alignment vertical="center"/>
    </xf>
    <xf numFmtId="183" fontId="9" fillId="0" borderId="46" xfId="0" applyNumberFormat="1" applyFont="1" applyFill="1" applyBorder="1" applyAlignment="1">
      <alignment vertical="center"/>
    </xf>
    <xf numFmtId="183" fontId="9" fillId="0" borderId="47" xfId="0" applyNumberFormat="1" applyFont="1" applyFill="1" applyBorder="1" applyAlignment="1">
      <alignment vertical="center"/>
    </xf>
    <xf numFmtId="183" fontId="9" fillId="0" borderId="48" xfId="0" applyNumberFormat="1" applyFont="1" applyFill="1" applyBorder="1" applyAlignment="1">
      <alignment vertical="center"/>
    </xf>
    <xf numFmtId="183" fontId="9" fillId="0" borderId="49" xfId="0" applyNumberFormat="1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vertical="center"/>
    </xf>
    <xf numFmtId="183" fontId="9" fillId="0" borderId="5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0" fontId="9" fillId="0" borderId="51" xfId="0" applyNumberFormat="1" applyFont="1" applyFill="1" applyBorder="1" applyAlignment="1">
      <alignment vertical="center"/>
    </xf>
    <xf numFmtId="183" fontId="9" fillId="0" borderId="52" xfId="0" applyNumberFormat="1" applyFont="1" applyFill="1" applyBorder="1" applyAlignment="1">
      <alignment vertical="center"/>
    </xf>
    <xf numFmtId="183" fontId="9" fillId="0" borderId="53" xfId="0" applyNumberFormat="1" applyFont="1" applyFill="1" applyBorder="1" applyAlignment="1">
      <alignment vertical="center"/>
    </xf>
    <xf numFmtId="183" fontId="9" fillId="0" borderId="54" xfId="0" applyNumberFormat="1" applyFont="1" applyFill="1" applyBorder="1" applyAlignment="1">
      <alignment vertical="center"/>
    </xf>
    <xf numFmtId="183" fontId="9" fillId="0" borderId="55" xfId="0" applyNumberFormat="1" applyFont="1" applyFill="1" applyBorder="1" applyAlignment="1">
      <alignment vertical="center"/>
    </xf>
    <xf numFmtId="183" fontId="9" fillId="0" borderId="56" xfId="0" applyNumberFormat="1" applyFont="1" applyFill="1" applyBorder="1" applyAlignment="1">
      <alignment vertical="center"/>
    </xf>
    <xf numFmtId="0" fontId="9" fillId="0" borderId="57" xfId="0" applyNumberFormat="1" applyFont="1" applyFill="1" applyBorder="1" applyAlignment="1">
      <alignment vertical="center"/>
    </xf>
    <xf numFmtId="183" fontId="9" fillId="0" borderId="58" xfId="0" applyNumberFormat="1" applyFont="1" applyFill="1" applyBorder="1" applyAlignment="1">
      <alignment vertical="center"/>
    </xf>
    <xf numFmtId="183" fontId="9" fillId="0" borderId="59" xfId="0" applyNumberFormat="1" applyFont="1" applyFill="1" applyBorder="1" applyAlignment="1">
      <alignment vertical="center"/>
    </xf>
    <xf numFmtId="183" fontId="9" fillId="0" borderId="60" xfId="0" applyNumberFormat="1" applyFont="1" applyFill="1" applyBorder="1" applyAlignment="1">
      <alignment vertical="center"/>
    </xf>
    <xf numFmtId="0" fontId="9" fillId="0" borderId="61" xfId="0" applyNumberFormat="1" applyFont="1" applyFill="1" applyBorder="1" applyAlignment="1">
      <alignment vertical="center"/>
    </xf>
    <xf numFmtId="183" fontId="9" fillId="0" borderId="62" xfId="0" applyNumberFormat="1" applyFont="1" applyFill="1" applyBorder="1" applyAlignment="1">
      <alignment vertical="center"/>
    </xf>
    <xf numFmtId="183" fontId="9" fillId="0" borderId="63" xfId="0" applyNumberFormat="1" applyFont="1" applyFill="1" applyBorder="1" applyAlignment="1">
      <alignment vertical="center"/>
    </xf>
    <xf numFmtId="183" fontId="9" fillId="0" borderId="64" xfId="0" applyNumberFormat="1" applyFont="1" applyFill="1" applyBorder="1" applyAlignment="1">
      <alignment vertical="center"/>
    </xf>
    <xf numFmtId="0" fontId="9" fillId="0" borderId="65" xfId="0" applyNumberFormat="1" applyFont="1" applyFill="1" applyBorder="1" applyAlignment="1">
      <alignment vertical="center"/>
    </xf>
    <xf numFmtId="183" fontId="9" fillId="0" borderId="66" xfId="0" applyNumberFormat="1" applyFont="1" applyFill="1" applyBorder="1" applyAlignment="1">
      <alignment vertical="center"/>
    </xf>
    <xf numFmtId="183" fontId="9" fillId="0" borderId="67" xfId="0" applyNumberFormat="1" applyFont="1" applyFill="1" applyBorder="1" applyAlignment="1">
      <alignment vertical="center"/>
    </xf>
    <xf numFmtId="183" fontId="9" fillId="0" borderId="68" xfId="0" applyNumberFormat="1" applyFont="1" applyFill="1" applyBorder="1" applyAlignment="1">
      <alignment vertical="center"/>
    </xf>
    <xf numFmtId="183" fontId="9" fillId="0" borderId="69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183" fontId="9" fillId="0" borderId="70" xfId="0" applyNumberFormat="1" applyFont="1" applyFill="1" applyBorder="1" applyAlignment="1">
      <alignment vertical="center"/>
    </xf>
    <xf numFmtId="183" fontId="9" fillId="0" borderId="71" xfId="0" applyNumberFormat="1" applyFont="1" applyFill="1" applyBorder="1" applyAlignment="1">
      <alignment vertical="center"/>
    </xf>
    <xf numFmtId="183" fontId="9" fillId="0" borderId="72" xfId="0" applyNumberFormat="1" applyFont="1" applyFill="1" applyBorder="1" applyAlignment="1">
      <alignment vertical="center"/>
    </xf>
    <xf numFmtId="183" fontId="9" fillId="0" borderId="7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Font="1" applyFill="1" applyBorder="1" applyAlignment="1">
      <alignment shrinkToFit="1"/>
    </xf>
    <xf numFmtId="3" fontId="5" fillId="0" borderId="0" xfId="0" applyFont="1" applyFill="1" applyAlignment="1">
      <alignment/>
    </xf>
    <xf numFmtId="3" fontId="5" fillId="0" borderId="0" xfId="0" applyFont="1" applyFill="1" applyAlignment="1">
      <alignment shrinkToFit="1"/>
    </xf>
    <xf numFmtId="183" fontId="9" fillId="0" borderId="74" xfId="0" applyNumberFormat="1" applyFont="1" applyFill="1" applyBorder="1" applyAlignment="1">
      <alignment vertical="center"/>
    </xf>
    <xf numFmtId="183" fontId="9" fillId="0" borderId="75" xfId="0" applyNumberFormat="1" applyFont="1" applyFill="1" applyBorder="1" applyAlignment="1">
      <alignment vertical="center"/>
    </xf>
    <xf numFmtId="183" fontId="9" fillId="0" borderId="76" xfId="0" applyNumberFormat="1" applyFont="1" applyFill="1" applyBorder="1" applyAlignment="1">
      <alignment vertical="center"/>
    </xf>
    <xf numFmtId="183" fontId="9" fillId="0" borderId="77" xfId="0" applyNumberFormat="1" applyFont="1" applyFill="1" applyBorder="1" applyAlignment="1">
      <alignment vertical="center"/>
    </xf>
    <xf numFmtId="183" fontId="9" fillId="0" borderId="78" xfId="0" applyNumberFormat="1" applyFont="1" applyFill="1" applyBorder="1" applyAlignment="1">
      <alignment vertical="center"/>
    </xf>
    <xf numFmtId="183" fontId="9" fillId="0" borderId="79" xfId="0" applyNumberFormat="1" applyFont="1" applyFill="1" applyBorder="1" applyAlignment="1">
      <alignment vertical="center"/>
    </xf>
    <xf numFmtId="181" fontId="9" fillId="33" borderId="28" xfId="100" applyNumberFormat="1" applyFont="1" applyFill="1" applyBorder="1" applyAlignment="1">
      <alignment vertical="center"/>
      <protection/>
    </xf>
    <xf numFmtId="3" fontId="7" fillId="0" borderId="80" xfId="0" applyFont="1" applyFill="1" applyBorder="1" applyAlignment="1">
      <alignment horizontal="center" vertical="center"/>
    </xf>
    <xf numFmtId="3" fontId="7" fillId="0" borderId="81" xfId="0" applyFont="1" applyFill="1" applyBorder="1" applyAlignment="1">
      <alignment horizontal="center" vertical="center"/>
    </xf>
    <xf numFmtId="3" fontId="7" fillId="0" borderId="82" xfId="0" applyFont="1" applyFill="1" applyBorder="1" applyAlignment="1">
      <alignment horizontal="center" vertical="center"/>
    </xf>
    <xf numFmtId="3" fontId="7" fillId="0" borderId="81" xfId="0" applyNumberFormat="1" applyFont="1" applyFill="1" applyBorder="1" applyAlignment="1">
      <alignment vertical="center" wrapText="1"/>
    </xf>
    <xf numFmtId="3" fontId="7" fillId="0" borderId="81" xfId="0" applyNumberFormat="1" applyFont="1" applyFill="1" applyBorder="1" applyAlignment="1">
      <alignment vertical="center"/>
    </xf>
    <xf numFmtId="3" fontId="7" fillId="0" borderId="80" xfId="0" applyNumberFormat="1" applyFont="1" applyFill="1" applyBorder="1" applyAlignment="1">
      <alignment horizontal="center" vertical="center"/>
    </xf>
    <xf numFmtId="3" fontId="7" fillId="0" borderId="81" xfId="0" applyNumberFormat="1" applyFont="1" applyFill="1" applyBorder="1" applyAlignment="1">
      <alignment horizontal="center" vertical="center"/>
    </xf>
    <xf numFmtId="3" fontId="7" fillId="0" borderId="82" xfId="0" applyNumberFormat="1" applyFont="1" applyFill="1" applyBorder="1" applyAlignment="1">
      <alignment horizontal="center" vertical="center"/>
    </xf>
    <xf numFmtId="179" fontId="8" fillId="0" borderId="16" xfId="100" applyNumberFormat="1" applyFont="1" applyFill="1" applyBorder="1" applyAlignment="1">
      <alignment vertical="center" wrapText="1"/>
      <protection/>
    </xf>
    <xf numFmtId="179" fontId="8" fillId="0" borderId="20" xfId="100" applyNumberFormat="1" applyFont="1" applyFill="1" applyBorder="1" applyAlignment="1">
      <alignment vertical="center" wrapText="1"/>
      <protection/>
    </xf>
    <xf numFmtId="179" fontId="8" fillId="0" borderId="13" xfId="100" applyNumberFormat="1" applyFont="1" applyFill="1" applyBorder="1" applyAlignment="1">
      <alignment vertical="center" wrapText="1"/>
      <protection/>
    </xf>
    <xf numFmtId="179" fontId="8" fillId="0" borderId="18" xfId="100" applyNumberFormat="1" applyFont="1" applyFill="1" applyBorder="1" applyAlignment="1">
      <alignment vertical="center" wrapText="1"/>
      <protection/>
    </xf>
    <xf numFmtId="179" fontId="8" fillId="0" borderId="83" xfId="100" applyNumberFormat="1" applyFont="1" applyFill="1" applyBorder="1" applyAlignment="1">
      <alignment horizontal="center" vertical="center" wrapText="1"/>
      <protection/>
    </xf>
    <xf numFmtId="179" fontId="8" fillId="0" borderId="19" xfId="100" applyNumberFormat="1" applyFont="1" applyFill="1" applyBorder="1" applyAlignment="1">
      <alignment horizontal="center" vertical="center" wrapText="1"/>
      <protection/>
    </xf>
    <xf numFmtId="179" fontId="8" fillId="0" borderId="16" xfId="100" applyNumberFormat="1" applyFont="1" applyFill="1" applyBorder="1" applyAlignment="1">
      <alignment horizontal="center" vertical="center" wrapText="1"/>
      <protection/>
    </xf>
    <xf numFmtId="179" fontId="8" fillId="0" borderId="20" xfId="100" applyNumberFormat="1" applyFont="1" applyFill="1" applyBorder="1" applyAlignment="1">
      <alignment horizontal="center" vertical="center" wrapText="1"/>
      <protection/>
    </xf>
    <xf numFmtId="179" fontId="8" fillId="0" borderId="24" xfId="100" applyNumberFormat="1" applyFont="1" applyFill="1" applyBorder="1" applyAlignment="1">
      <alignment vertical="center" wrapText="1"/>
      <protection/>
    </xf>
    <xf numFmtId="179" fontId="8" fillId="0" borderId="84" xfId="100" applyNumberFormat="1" applyFont="1" applyFill="1" applyBorder="1" applyAlignment="1">
      <alignment horizontal="center" vertical="center" wrapText="1"/>
      <protection/>
    </xf>
    <xf numFmtId="179" fontId="8" fillId="0" borderId="85" xfId="100" applyNumberFormat="1" applyFont="1" applyFill="1" applyBorder="1" applyAlignment="1">
      <alignment horizontal="center" vertical="center" wrapText="1"/>
      <protection/>
    </xf>
    <xf numFmtId="179" fontId="8" fillId="0" borderId="24" xfId="100" applyNumberFormat="1" applyFont="1" applyFill="1" applyBorder="1" applyAlignment="1">
      <alignment horizontal="center" vertical="center" wrapText="1"/>
      <protection/>
    </xf>
    <xf numFmtId="3" fontId="0" fillId="0" borderId="0" xfId="0" applyFill="1" applyAlignment="1">
      <alignment horizont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5"/>
  <sheetViews>
    <sheetView tabSelected="1" showOutlineSymbols="0" view="pageBreakPreview" zoomScale="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75390625" defaultRowHeight="14.25"/>
  <cols>
    <col min="1" max="1" width="18.125" style="113" customWidth="1"/>
    <col min="2" max="16" width="6.875" style="113" customWidth="1"/>
    <col min="17" max="21" width="6.625" style="113" customWidth="1"/>
    <col min="22" max="31" width="6.875" style="113" customWidth="1"/>
    <col min="32" max="32" width="6.875" style="150" customWidth="1"/>
    <col min="33" max="51" width="6.875" style="113" customWidth="1"/>
    <col min="52" max="56" width="6.625" style="113" customWidth="1"/>
    <col min="57" max="61" width="6.875" style="113" customWidth="1"/>
    <col min="62" max="62" width="6.875" style="150" customWidth="1"/>
    <col min="63" max="76" width="6.875" style="113" customWidth="1"/>
    <col min="77" max="80" width="6.625" style="113" customWidth="1"/>
    <col min="81" max="81" width="6.625" style="151" customWidth="1"/>
    <col min="82" max="82" width="10.75390625" style="113" customWidth="1"/>
    <col min="83" max="83" width="10.625" style="113" bestFit="1" customWidth="1"/>
    <col min="84" max="84" width="6.25390625" style="113" customWidth="1"/>
    <col min="85" max="86" width="8.875" style="113" bestFit="1" customWidth="1"/>
    <col min="87" max="87" width="7.125" style="113" bestFit="1" customWidth="1"/>
    <col min="88" max="90" width="8.875" style="113" bestFit="1" customWidth="1"/>
    <col min="91" max="91" width="8.875" style="113" customWidth="1"/>
    <col min="92" max="92" width="6.875" style="113" customWidth="1"/>
    <col min="93" max="94" width="8.875" style="113" bestFit="1" customWidth="1"/>
    <col min="95" max="95" width="7.125" style="113" bestFit="1" customWidth="1"/>
    <col min="96" max="96" width="8.875" style="113" bestFit="1" customWidth="1"/>
    <col min="97" max="97" width="7.125" style="113" bestFit="1" customWidth="1"/>
    <col min="98" max="98" width="10.625" style="113" bestFit="1" customWidth="1"/>
    <col min="99" max="16384" width="10.75390625" style="113" customWidth="1"/>
  </cols>
  <sheetData>
    <row r="1" spans="1:82" ht="77.25" customHeight="1">
      <c r="A1" s="110" t="s">
        <v>0</v>
      </c>
      <c r="B1" s="159" t="s">
        <v>112</v>
      </c>
      <c r="C1" s="160"/>
      <c r="D1" s="160"/>
      <c r="E1" s="160"/>
      <c r="F1" s="161"/>
      <c r="G1" s="160" t="s">
        <v>113</v>
      </c>
      <c r="H1" s="160"/>
      <c r="I1" s="160"/>
      <c r="J1" s="160"/>
      <c r="K1" s="160"/>
      <c r="L1" s="159" t="s">
        <v>114</v>
      </c>
      <c r="M1" s="160"/>
      <c r="N1" s="160"/>
      <c r="O1" s="160"/>
      <c r="P1" s="161"/>
      <c r="Q1" s="160" t="s">
        <v>115</v>
      </c>
      <c r="R1" s="160"/>
      <c r="S1" s="160"/>
      <c r="T1" s="160"/>
      <c r="U1" s="160"/>
      <c r="V1" s="159" t="s">
        <v>116</v>
      </c>
      <c r="W1" s="160"/>
      <c r="X1" s="160"/>
      <c r="Y1" s="160"/>
      <c r="Z1" s="161"/>
      <c r="AA1" s="159" t="s">
        <v>117</v>
      </c>
      <c r="AB1" s="160"/>
      <c r="AC1" s="160"/>
      <c r="AD1" s="160"/>
      <c r="AE1" s="161"/>
      <c r="AF1" s="159" t="s">
        <v>118</v>
      </c>
      <c r="AG1" s="160"/>
      <c r="AH1" s="160"/>
      <c r="AI1" s="160"/>
      <c r="AJ1" s="161"/>
      <c r="AK1" s="160" t="s">
        <v>119</v>
      </c>
      <c r="AL1" s="160"/>
      <c r="AM1" s="160"/>
      <c r="AN1" s="160"/>
      <c r="AO1" s="160"/>
      <c r="AP1" s="159" t="s">
        <v>120</v>
      </c>
      <c r="AQ1" s="160"/>
      <c r="AR1" s="160"/>
      <c r="AS1" s="160"/>
      <c r="AT1" s="161"/>
      <c r="AU1" s="160" t="s">
        <v>121</v>
      </c>
      <c r="AV1" s="160"/>
      <c r="AW1" s="160"/>
      <c r="AX1" s="160"/>
      <c r="AY1" s="160"/>
      <c r="AZ1" s="159" t="s">
        <v>122</v>
      </c>
      <c r="BA1" s="160"/>
      <c r="BB1" s="160"/>
      <c r="BC1" s="160"/>
      <c r="BD1" s="161"/>
      <c r="BE1" s="159" t="s">
        <v>123</v>
      </c>
      <c r="BF1" s="160"/>
      <c r="BG1" s="160"/>
      <c r="BH1" s="160"/>
      <c r="BI1" s="161"/>
      <c r="BJ1" s="159" t="s">
        <v>124</v>
      </c>
      <c r="BK1" s="160"/>
      <c r="BL1" s="160"/>
      <c r="BM1" s="160"/>
      <c r="BN1" s="161"/>
      <c r="BO1" s="162" t="s">
        <v>125</v>
      </c>
      <c r="BP1" s="163"/>
      <c r="BQ1" s="163"/>
      <c r="BR1" s="163"/>
      <c r="BS1" s="163"/>
      <c r="BT1" s="159" t="s">
        <v>126</v>
      </c>
      <c r="BU1" s="160"/>
      <c r="BV1" s="160"/>
      <c r="BW1" s="160"/>
      <c r="BX1" s="161"/>
      <c r="BY1" s="164" t="s">
        <v>1</v>
      </c>
      <c r="BZ1" s="165"/>
      <c r="CA1" s="165"/>
      <c r="CB1" s="165"/>
      <c r="CC1" s="166"/>
      <c r="CD1" s="112"/>
    </row>
    <row r="2" spans="1:98" ht="35.25" customHeight="1" thickBot="1">
      <c r="A2" s="63"/>
      <c r="B2" s="64">
        <v>25</v>
      </c>
      <c r="C2" s="65">
        <v>26</v>
      </c>
      <c r="D2" s="65">
        <v>27</v>
      </c>
      <c r="E2" s="66">
        <v>28</v>
      </c>
      <c r="F2" s="67">
        <v>29</v>
      </c>
      <c r="G2" s="68">
        <f>B2</f>
        <v>25</v>
      </c>
      <c r="H2" s="65">
        <f>C2</f>
        <v>26</v>
      </c>
      <c r="I2" s="65">
        <f>D2</f>
        <v>27</v>
      </c>
      <c r="J2" s="65">
        <f>E2</f>
        <v>28</v>
      </c>
      <c r="K2" s="69">
        <f>F2</f>
        <v>29</v>
      </c>
      <c r="L2" s="64">
        <f aca="true" t="shared" si="0" ref="L2:AL2">G2</f>
        <v>25</v>
      </c>
      <c r="M2" s="65">
        <f t="shared" si="0"/>
        <v>26</v>
      </c>
      <c r="N2" s="65">
        <f t="shared" si="0"/>
        <v>27</v>
      </c>
      <c r="O2" s="65">
        <f t="shared" si="0"/>
        <v>28</v>
      </c>
      <c r="P2" s="67">
        <f t="shared" si="0"/>
        <v>29</v>
      </c>
      <c r="Q2" s="68">
        <f t="shared" si="0"/>
        <v>25</v>
      </c>
      <c r="R2" s="65">
        <f t="shared" si="0"/>
        <v>26</v>
      </c>
      <c r="S2" s="65">
        <f t="shared" si="0"/>
        <v>27</v>
      </c>
      <c r="T2" s="65">
        <f t="shared" si="0"/>
        <v>28</v>
      </c>
      <c r="U2" s="69">
        <f t="shared" si="0"/>
        <v>29</v>
      </c>
      <c r="V2" s="64">
        <f t="shared" si="0"/>
        <v>25</v>
      </c>
      <c r="W2" s="65">
        <f t="shared" si="0"/>
        <v>26</v>
      </c>
      <c r="X2" s="65">
        <f t="shared" si="0"/>
        <v>27</v>
      </c>
      <c r="Y2" s="65">
        <f t="shared" si="0"/>
        <v>28</v>
      </c>
      <c r="Z2" s="67">
        <f t="shared" si="0"/>
        <v>29</v>
      </c>
      <c r="AA2" s="64">
        <f t="shared" si="0"/>
        <v>25</v>
      </c>
      <c r="AB2" s="65">
        <f t="shared" si="0"/>
        <v>26</v>
      </c>
      <c r="AC2" s="65">
        <f t="shared" si="0"/>
        <v>27</v>
      </c>
      <c r="AD2" s="65">
        <f t="shared" si="0"/>
        <v>28</v>
      </c>
      <c r="AE2" s="67">
        <f t="shared" si="0"/>
        <v>29</v>
      </c>
      <c r="AF2" s="64">
        <f t="shared" si="0"/>
        <v>25</v>
      </c>
      <c r="AG2" s="65">
        <f t="shared" si="0"/>
        <v>26</v>
      </c>
      <c r="AH2" s="65">
        <f t="shared" si="0"/>
        <v>27</v>
      </c>
      <c r="AI2" s="65">
        <f t="shared" si="0"/>
        <v>28</v>
      </c>
      <c r="AJ2" s="67">
        <f t="shared" si="0"/>
        <v>29</v>
      </c>
      <c r="AK2" s="68">
        <f t="shared" si="0"/>
        <v>25</v>
      </c>
      <c r="AL2" s="65">
        <f t="shared" si="0"/>
        <v>26</v>
      </c>
      <c r="AM2" s="65">
        <f aca="true" t="shared" si="1" ref="AM2:BR2">AH2</f>
        <v>27</v>
      </c>
      <c r="AN2" s="65">
        <f t="shared" si="1"/>
        <v>28</v>
      </c>
      <c r="AO2" s="69">
        <f t="shared" si="1"/>
        <v>29</v>
      </c>
      <c r="AP2" s="64">
        <f t="shared" si="1"/>
        <v>25</v>
      </c>
      <c r="AQ2" s="65">
        <f t="shared" si="1"/>
        <v>26</v>
      </c>
      <c r="AR2" s="65">
        <f t="shared" si="1"/>
        <v>27</v>
      </c>
      <c r="AS2" s="65">
        <f t="shared" si="1"/>
        <v>28</v>
      </c>
      <c r="AT2" s="67">
        <f t="shared" si="1"/>
        <v>29</v>
      </c>
      <c r="AU2" s="68">
        <f t="shared" si="1"/>
        <v>25</v>
      </c>
      <c r="AV2" s="65">
        <f t="shared" si="1"/>
        <v>26</v>
      </c>
      <c r="AW2" s="65">
        <f t="shared" si="1"/>
        <v>27</v>
      </c>
      <c r="AX2" s="65">
        <f t="shared" si="1"/>
        <v>28</v>
      </c>
      <c r="AY2" s="69">
        <f t="shared" si="1"/>
        <v>29</v>
      </c>
      <c r="AZ2" s="64">
        <f t="shared" si="1"/>
        <v>25</v>
      </c>
      <c r="BA2" s="65">
        <f t="shared" si="1"/>
        <v>26</v>
      </c>
      <c r="BB2" s="65">
        <f t="shared" si="1"/>
        <v>27</v>
      </c>
      <c r="BC2" s="65">
        <f t="shared" si="1"/>
        <v>28</v>
      </c>
      <c r="BD2" s="67">
        <f t="shared" si="1"/>
        <v>29</v>
      </c>
      <c r="BE2" s="64">
        <f t="shared" si="1"/>
        <v>25</v>
      </c>
      <c r="BF2" s="65">
        <f t="shared" si="1"/>
        <v>26</v>
      </c>
      <c r="BG2" s="65">
        <f t="shared" si="1"/>
        <v>27</v>
      </c>
      <c r="BH2" s="65">
        <f t="shared" si="1"/>
        <v>28</v>
      </c>
      <c r="BI2" s="67">
        <f t="shared" si="1"/>
        <v>29</v>
      </c>
      <c r="BJ2" s="64">
        <f t="shared" si="1"/>
        <v>25</v>
      </c>
      <c r="BK2" s="65">
        <f t="shared" si="1"/>
        <v>26</v>
      </c>
      <c r="BL2" s="65">
        <f t="shared" si="1"/>
        <v>27</v>
      </c>
      <c r="BM2" s="65">
        <f t="shared" si="1"/>
        <v>28</v>
      </c>
      <c r="BN2" s="67">
        <f t="shared" si="1"/>
        <v>29</v>
      </c>
      <c r="BO2" s="68">
        <f t="shared" si="1"/>
        <v>25</v>
      </c>
      <c r="BP2" s="65">
        <f t="shared" si="1"/>
        <v>26</v>
      </c>
      <c r="BQ2" s="65">
        <f t="shared" si="1"/>
        <v>27</v>
      </c>
      <c r="BR2" s="65">
        <f t="shared" si="1"/>
        <v>28</v>
      </c>
      <c r="BS2" s="69">
        <f aca="true" t="shared" si="2" ref="BS2:CC2">BN2</f>
        <v>29</v>
      </c>
      <c r="BT2" s="64">
        <f t="shared" si="2"/>
        <v>25</v>
      </c>
      <c r="BU2" s="65">
        <f t="shared" si="2"/>
        <v>26</v>
      </c>
      <c r="BV2" s="65">
        <f t="shared" si="2"/>
        <v>27</v>
      </c>
      <c r="BW2" s="65">
        <f t="shared" si="2"/>
        <v>28</v>
      </c>
      <c r="BX2" s="67">
        <f t="shared" si="2"/>
        <v>29</v>
      </c>
      <c r="BY2" s="64">
        <f t="shared" si="2"/>
        <v>25</v>
      </c>
      <c r="BZ2" s="65">
        <f t="shared" si="2"/>
        <v>26</v>
      </c>
      <c r="CA2" s="65">
        <f t="shared" si="2"/>
        <v>27</v>
      </c>
      <c r="CB2" s="65">
        <f t="shared" si="2"/>
        <v>28</v>
      </c>
      <c r="CC2" s="67">
        <f t="shared" si="2"/>
        <v>29</v>
      </c>
      <c r="CD2" s="112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</row>
    <row r="3" spans="1:98" ht="32.25" customHeight="1">
      <c r="A3" s="115" t="s">
        <v>2</v>
      </c>
      <c r="B3" s="116">
        <v>8.408114674792385</v>
      </c>
      <c r="C3" s="116">
        <v>8.408114674792385</v>
      </c>
      <c r="D3" s="116">
        <v>8.1</v>
      </c>
      <c r="E3" s="116">
        <v>8.18393724967704</v>
      </c>
      <c r="F3" s="117">
        <f>'【印刷しない】第７表性質別歳出の状況（H29）'!B5/'【印刷しない】第７表性質別歳出の状況（H29）'!BF5*100</f>
        <v>12.012252027020287</v>
      </c>
      <c r="G3" s="116">
        <v>7.288566576325932</v>
      </c>
      <c r="H3" s="116">
        <v>5.861849371063912</v>
      </c>
      <c r="I3" s="116">
        <v>5.8</v>
      </c>
      <c r="J3" s="116">
        <v>5.930925412429858</v>
      </c>
      <c r="K3" s="117">
        <f>'【印刷しない】第７表性質別歳出の状況（H29）'!F5/'【印刷しない】第７表性質別歳出の状況（H29）'!BF5*100</f>
        <v>8.56629131696458</v>
      </c>
      <c r="L3" s="152">
        <v>44.47711982239013</v>
      </c>
      <c r="M3" s="116">
        <v>50.36088179846592</v>
      </c>
      <c r="N3" s="116">
        <v>49.6</v>
      </c>
      <c r="O3" s="116">
        <v>51.69680515634132</v>
      </c>
      <c r="P3" s="117">
        <f>'【印刷しない】第７表性質別歳出の状況（H29）'!P5/'【印刷しない】第７表性質別歳出の状況（H29）'!BF5*100</f>
        <v>32.378096487375984</v>
      </c>
      <c r="Q3" s="116">
        <v>1.1408918738565796</v>
      </c>
      <c r="R3" s="116">
        <v>0.7991026911455902</v>
      </c>
      <c r="S3" s="116">
        <v>0.7991026911455902</v>
      </c>
      <c r="T3" s="116">
        <v>0.9004944890143753</v>
      </c>
      <c r="U3" s="117">
        <f>'【印刷しない】第７表性質別歳出の状況（H29）'!Y5/'【印刷しない】第７表性質別歳出の状況（H29）'!BF5*100</f>
        <v>1.2085376195193538</v>
      </c>
      <c r="V3" s="152">
        <v>12.915988141356847</v>
      </c>
      <c r="W3" s="116">
        <v>10.90250960510749</v>
      </c>
      <c r="X3" s="116">
        <v>10.90250960510749</v>
      </c>
      <c r="Y3" s="116">
        <v>11.663854794415727</v>
      </c>
      <c r="Z3" s="117">
        <f>'【印刷しない】第７表性質別歳出の状況（H29）'!Z5/'【印刷しない】第７表性質別歳出の状況（H29）'!BF5*100</f>
        <v>17.034155838696314</v>
      </c>
      <c r="AA3" s="116">
        <v>3.808084168965299</v>
      </c>
      <c r="AB3" s="116">
        <v>2.966004668947796</v>
      </c>
      <c r="AC3" s="116">
        <v>2.8</v>
      </c>
      <c r="AD3" s="116">
        <v>4.313464763477432</v>
      </c>
      <c r="AE3" s="117">
        <f>'【印刷しない】第７表性質別歳出の状況（H29）'!AA5/'【印刷しない】第７表性質別歳出の状況（H29）'!BF5*100</f>
        <v>6.6687638990838725</v>
      </c>
      <c r="AF3" s="116">
        <v>6.370645150284155</v>
      </c>
      <c r="AG3" s="116">
        <v>7.759490390497883</v>
      </c>
      <c r="AH3" s="116">
        <v>6.7</v>
      </c>
      <c r="AI3" s="116">
        <v>6.435881976634214</v>
      </c>
      <c r="AJ3" s="117">
        <f>'【印刷しない】第７表性質別歳出の状況（H29）'!AG5/'【印刷しない】第７表性質別歳出の状況（H29）'!BF5*100</f>
        <v>9.200016005977826</v>
      </c>
      <c r="AK3" s="116">
        <v>3.7117313708931094</v>
      </c>
      <c r="AL3" s="116">
        <v>4.964284781089165</v>
      </c>
      <c r="AM3" s="116">
        <v>4.5</v>
      </c>
      <c r="AN3" s="116">
        <v>4.247385617851404</v>
      </c>
      <c r="AO3" s="117">
        <f>'【印刷しない】第７表性質別歳出の状況（H29）'!AH5/'【印刷しない】第７表性質別歳出の状況（H29）'!BF5*100</f>
        <v>4.573862153403461</v>
      </c>
      <c r="AP3" s="152">
        <v>2.6367383335744594</v>
      </c>
      <c r="AQ3" s="116">
        <v>2.737378132803691</v>
      </c>
      <c r="AR3" s="116">
        <v>2.2</v>
      </c>
      <c r="AS3" s="116">
        <v>2.1761762883050615</v>
      </c>
      <c r="AT3" s="119">
        <f>'【印刷しない】第７表性質別歳出の状況（H29）'!AI5/'【印刷しない】第７表性質別歳出の状況（H29）'!BF5*100</f>
        <v>4.603079981304339</v>
      </c>
      <c r="AU3" s="116">
        <v>2.879230076879111</v>
      </c>
      <c r="AV3" s="116">
        <v>5.85471789627159</v>
      </c>
      <c r="AW3" s="120">
        <v>7.6</v>
      </c>
      <c r="AX3" s="120">
        <v>5.068200341729317</v>
      </c>
      <c r="AY3" s="118">
        <f>'【印刷しない】第７表性質別歳出の状況（H29）'!AN5/'【印刷しない】第７表性質別歳出の状況（H29）'!BF5*100</f>
        <v>6.036796326617674</v>
      </c>
      <c r="AZ3" s="121">
        <v>0</v>
      </c>
      <c r="BA3" s="116">
        <v>0</v>
      </c>
      <c r="BB3" s="116">
        <v>0</v>
      </c>
      <c r="BC3" s="116">
        <v>0</v>
      </c>
      <c r="BD3" s="117">
        <f>'【印刷しない】第７表性質別歳出の状況（H29）'!AU5/'【印刷しない】第７表性質別歳出の状況（H29）'!BF5*100</f>
        <v>0</v>
      </c>
      <c r="BE3" s="116">
        <v>6.409144215711142</v>
      </c>
      <c r="BF3" s="116">
        <v>4.853285485897441</v>
      </c>
      <c r="BG3" s="116">
        <v>4.4</v>
      </c>
      <c r="BH3" s="116">
        <v>4.425414781354543</v>
      </c>
      <c r="BI3" s="117">
        <f>'【印刷しない】第７表性質別歳出の状況（H29）'!AX5/'【印刷しない】第７表性質別歳出の状況（H29）'!BF5*100</f>
        <v>6.319809628547867</v>
      </c>
      <c r="BJ3" s="116">
        <v>1.7268474645128067</v>
      </c>
      <c r="BK3" s="116">
        <v>0.46563463335157634</v>
      </c>
      <c r="BL3" s="116">
        <v>1</v>
      </c>
      <c r="BM3" s="116">
        <v>1.5011147398315934</v>
      </c>
      <c r="BN3" s="117">
        <f>'【印刷しない】第７表性質別歳出の状況（H29）'!BA5/'【印刷しない】第７表性質別歳出の状況（H29）'!BF5*100</f>
        <v>0.960074495790311</v>
      </c>
      <c r="BO3" s="116">
        <v>1.7576703886485416</v>
      </c>
      <c r="BP3" s="116">
        <v>1.3723416374059911</v>
      </c>
      <c r="BQ3" s="116">
        <v>1.3</v>
      </c>
      <c r="BR3" s="116">
        <v>1.265480682912628</v>
      </c>
      <c r="BS3" s="117">
        <f>('【印刷しない】第７表性質別歳出の状況（H29）'!BB5+'【印刷しない】第７表性質別歳出の状況（H29）'!BC5)/'【印刷しない】第７表性質別歳出の状況（H29）'!BF5*100</f>
        <v>1.631395676408673</v>
      </c>
      <c r="BT3" s="152">
        <v>8.014798706435633</v>
      </c>
      <c r="BU3" s="116">
        <v>6.257916518116337</v>
      </c>
      <c r="BV3" s="116">
        <v>6.7</v>
      </c>
      <c r="BW3" s="116">
        <v>4.545351024611808</v>
      </c>
      <c r="BX3" s="117">
        <f>'【印刷しない】第７表性質別歳出の状況（H29）'!BD5/'【印刷しない】第７表性質別歳出の状況（H29）'!BF5*100</f>
        <v>6.550101994961836</v>
      </c>
      <c r="BY3" s="116">
        <v>0</v>
      </c>
      <c r="BZ3" s="116">
        <v>0</v>
      </c>
      <c r="CA3" s="116">
        <v>0</v>
      </c>
      <c r="CB3" s="116">
        <v>0</v>
      </c>
      <c r="CC3" s="117">
        <f>'【印刷しない】第７表性質別歳出の状況（H29）'!BE5/'【印刷しない】第７表性質別歳出の状況（H29）'!BF5*100</f>
        <v>0</v>
      </c>
      <c r="CE3" s="122"/>
      <c r="CF3" s="114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</row>
    <row r="4" spans="1:98" ht="32.25" customHeight="1">
      <c r="A4" s="124" t="s">
        <v>3</v>
      </c>
      <c r="B4" s="125">
        <v>16.113547781483774</v>
      </c>
      <c r="C4" s="125">
        <v>16.113547781483774</v>
      </c>
      <c r="D4" s="125">
        <v>15.8</v>
      </c>
      <c r="E4" s="125">
        <v>16.325712012060393</v>
      </c>
      <c r="F4" s="126">
        <f>'【印刷しない】第７表性質別歳出の状況（H29）'!B6/'【印刷しない】第７表性質別歳出の状況（H29）'!BF6*100</f>
        <v>14.795370445368485</v>
      </c>
      <c r="G4" s="125">
        <v>11.134081797822187</v>
      </c>
      <c r="H4" s="125">
        <v>11.03656896299372</v>
      </c>
      <c r="I4" s="125">
        <v>10.9</v>
      </c>
      <c r="J4" s="125">
        <v>11.185743589430036</v>
      </c>
      <c r="K4" s="126">
        <f>'【印刷しない】第７表性質別歳出の状況（H29）'!F6/'【印刷しない】第７表性質別歳出の状況（H29）'!BF6*100</f>
        <v>10.673924935149932</v>
      </c>
      <c r="L4" s="153">
        <v>12.013315996105257</v>
      </c>
      <c r="M4" s="125">
        <v>11.130368378085247</v>
      </c>
      <c r="N4" s="125">
        <v>11.8</v>
      </c>
      <c r="O4" s="125">
        <v>11.424062649179746</v>
      </c>
      <c r="P4" s="126">
        <f>'【印刷しない】第７表性質別歳出の状況（H29）'!P6/'【印刷しない】第７表性質別歳出の状況（H29）'!BF6*100</f>
        <v>11.0803070707128</v>
      </c>
      <c r="Q4" s="125">
        <v>1.5496224267287095</v>
      </c>
      <c r="R4" s="125">
        <v>2.341671202560907</v>
      </c>
      <c r="S4" s="125">
        <v>1.2</v>
      </c>
      <c r="T4" s="125">
        <v>2.0390545584262796</v>
      </c>
      <c r="U4" s="126">
        <f>'【印刷しない】第７表性質別歳出の状況（H29）'!Y6/'【印刷しない】第７表性質別歳出の状況（H29）'!BF6*100</f>
        <v>2.8776964391202804</v>
      </c>
      <c r="V4" s="153">
        <v>22.076988429649155</v>
      </c>
      <c r="W4" s="125">
        <v>22.84446317792523</v>
      </c>
      <c r="X4" s="125">
        <v>24.1</v>
      </c>
      <c r="Y4" s="125">
        <v>26.31039571885881</v>
      </c>
      <c r="Z4" s="126">
        <f>'【印刷しない】第７表性質別歳出の状況（H29）'!Z6/'【印刷しない】第７表性質別歳出の状況（H29）'!BF6*100</f>
        <v>24.759132471414937</v>
      </c>
      <c r="AA4" s="125">
        <v>10.349351834114149</v>
      </c>
      <c r="AB4" s="125">
        <v>10.551136162838414</v>
      </c>
      <c r="AC4" s="125">
        <v>10.2</v>
      </c>
      <c r="AD4" s="125">
        <v>10.183261983911631</v>
      </c>
      <c r="AE4" s="126">
        <f>'【印刷しない】第７表性質別歳出の状況（H29）'!AA6/'【印刷しない】第７表性質別歳出の状況（H29）'!BF6*100</f>
        <v>10.531092417182338</v>
      </c>
      <c r="AF4" s="125">
        <v>7.602949768063323</v>
      </c>
      <c r="AG4" s="125">
        <v>10.27336676743264</v>
      </c>
      <c r="AH4" s="125">
        <v>10.9</v>
      </c>
      <c r="AI4" s="125">
        <v>9.190540207039028</v>
      </c>
      <c r="AJ4" s="126">
        <f>'【印刷しない】第７表性質別歳出の状況（H29）'!AG6/'【印刷しない】第７表性質別歳出の状況（H29）'!BF6*100</f>
        <v>12.835154684747666</v>
      </c>
      <c r="AK4" s="125">
        <v>3.701065979017227</v>
      </c>
      <c r="AL4" s="125">
        <v>5.696765801170172</v>
      </c>
      <c r="AM4" s="125">
        <v>6.1</v>
      </c>
      <c r="AN4" s="125">
        <v>3.818919812066867</v>
      </c>
      <c r="AO4" s="126">
        <f>'【印刷しない】第７表性質別歳出の状況（H29）'!AH6/'【印刷しない】第７表性質別歳出の状況（H29）'!BF6*100</f>
        <v>6.9493320405167855</v>
      </c>
      <c r="AP4" s="153">
        <v>3.701080732789519</v>
      </c>
      <c r="AQ4" s="125">
        <v>4.379807973932634</v>
      </c>
      <c r="AR4" s="125">
        <v>4.6</v>
      </c>
      <c r="AS4" s="125">
        <v>5.195577040812417</v>
      </c>
      <c r="AT4" s="128">
        <f>'【印刷しない】第７表性質別歳出の状況（H29）'!AI6/'【印刷しない】第７表性質別歳出の状況（H29）'!BF6*100</f>
        <v>5.788701888552353</v>
      </c>
      <c r="AU4" s="125">
        <v>0.1537153381460279</v>
      </c>
      <c r="AV4" s="125">
        <v>0.06334047511427952</v>
      </c>
      <c r="AW4" s="125">
        <v>0.06334047511427952</v>
      </c>
      <c r="AX4" s="125">
        <v>0.11603747355413091</v>
      </c>
      <c r="AY4" s="127">
        <f>'【印刷しない】第７表性質別歳出の状況（H29）'!AN6/'【印刷しない】第７表性質別歳出の状況（H29）'!BF6*100</f>
        <v>0.011581547217904989</v>
      </c>
      <c r="AZ4" s="129">
        <v>0</v>
      </c>
      <c r="BA4" s="125">
        <v>0</v>
      </c>
      <c r="BB4" s="125">
        <v>0</v>
      </c>
      <c r="BC4" s="125">
        <v>0</v>
      </c>
      <c r="BD4" s="126">
        <f>'【印刷しない】第７表性質別歳出の状況（H29）'!AU6/'【印刷しない】第７表性質別歳出の状況（H29）'!BF6*100</f>
        <v>0</v>
      </c>
      <c r="BE4" s="125">
        <v>13.255906098393794</v>
      </c>
      <c r="BF4" s="125">
        <v>12.596417673640566</v>
      </c>
      <c r="BG4" s="125">
        <v>12.596417673640566</v>
      </c>
      <c r="BH4" s="125">
        <v>10.321093127610691</v>
      </c>
      <c r="BI4" s="126">
        <f>'【印刷しない】第７表性質別歳出の状況（H29）'!AX6/'【印刷しない】第７表性質別歳出の状況（H29）'!BF6*100</f>
        <v>10.225509719529429</v>
      </c>
      <c r="BJ4" s="125">
        <v>4.3115939379110255</v>
      </c>
      <c r="BK4" s="125">
        <v>1.6728433093690729</v>
      </c>
      <c r="BL4" s="125">
        <v>0.5</v>
      </c>
      <c r="BM4" s="125">
        <v>0.5856274095689372</v>
      </c>
      <c r="BN4" s="126">
        <f>'【印刷しない】第７表性質別歳出の状況（H29）'!BA6/'【印刷しない】第７表性質別歳出の状況（H29）'!BF6*100</f>
        <v>0.48157652723456656</v>
      </c>
      <c r="BO4" s="125">
        <v>1.6478403965577932</v>
      </c>
      <c r="BP4" s="125">
        <v>1.570842169115458</v>
      </c>
      <c r="BQ4" s="125">
        <v>1.5</v>
      </c>
      <c r="BR4" s="125">
        <v>1.5880692303320818</v>
      </c>
      <c r="BS4" s="126">
        <f>('【印刷しない】第７表性質別歳出の状況（H29）'!BB6+'【印刷しない】第７表性質別歳出の状況（H29）'!BC6)/'【印刷しない】第７表性質別歳出の状況（H29）'!BF6*100</f>
        <v>1.4203691431583019</v>
      </c>
      <c r="BT4" s="153">
        <v>10.994972694245163</v>
      </c>
      <c r="BU4" s="125">
        <v>10.842002902434407</v>
      </c>
      <c r="BV4" s="125">
        <v>11.2</v>
      </c>
      <c r="BW4" s="125">
        <v>11.916145629458274</v>
      </c>
      <c r="BX4" s="126">
        <f>'【印刷しない】第７表性質別歳出の状況（H29）'!BD6/'【印刷しない】第７表性質別歳出の状況（H29）'!BF6*100</f>
        <v>10.982209534313291</v>
      </c>
      <c r="BY4" s="125">
        <v>0</v>
      </c>
      <c r="BZ4" s="125">
        <v>0</v>
      </c>
      <c r="CA4" s="125">
        <v>0</v>
      </c>
      <c r="CB4" s="125">
        <v>0</v>
      </c>
      <c r="CC4" s="126">
        <f>'【印刷しない】第７表性質別歳出の状況（H29）'!BE6/'【印刷しない】第７表性質別歳出の状況（H29）'!BF6*100</f>
        <v>0</v>
      </c>
      <c r="CD4" s="112"/>
      <c r="CE4" s="122"/>
      <c r="CF4" s="114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</row>
    <row r="5" spans="1:98" ht="32.25" customHeight="1">
      <c r="A5" s="124" t="s">
        <v>4</v>
      </c>
      <c r="B5" s="125">
        <v>9.370416064719716</v>
      </c>
      <c r="C5" s="125">
        <v>9.370416064719716</v>
      </c>
      <c r="D5" s="125">
        <v>9.1</v>
      </c>
      <c r="E5" s="125">
        <v>8.970579893222705</v>
      </c>
      <c r="F5" s="126">
        <f>'【印刷しない】第７表性質別歳出の状況（H29）'!B7/'【印刷しない】第７表性質別歳出の状況（H29）'!BF7*100</f>
        <v>11.02228940988617</v>
      </c>
      <c r="G5" s="125">
        <v>7.337445242980811</v>
      </c>
      <c r="H5" s="125">
        <v>6.678837060416301</v>
      </c>
      <c r="I5" s="125">
        <v>6.6</v>
      </c>
      <c r="J5" s="125">
        <v>6.473932135608681</v>
      </c>
      <c r="K5" s="126">
        <f>'【印刷しない】第７表性質別歳出の状況（H29）'!F7/'【印刷しない】第７表性質別歳出の状況（H29）'!BF7*100</f>
        <v>7.97421822662497</v>
      </c>
      <c r="L5" s="153">
        <v>30.07494382045879</v>
      </c>
      <c r="M5" s="125">
        <v>33.52926015776655</v>
      </c>
      <c r="N5" s="125">
        <v>28.2</v>
      </c>
      <c r="O5" s="125">
        <v>29.121287436461213</v>
      </c>
      <c r="P5" s="126">
        <f>'【印刷しない】第７表性質別歳出の状況（H29）'!P7/'【印刷しない】第７表性質別歳出の状況（H29）'!BF7*100</f>
        <v>14.025981249863618</v>
      </c>
      <c r="Q5" s="125">
        <v>2.2512671061063254</v>
      </c>
      <c r="R5" s="125">
        <v>1.5112075032598549</v>
      </c>
      <c r="S5" s="125">
        <v>1.7</v>
      </c>
      <c r="T5" s="125">
        <v>1.6658870255384508</v>
      </c>
      <c r="U5" s="126">
        <f>'【印刷しない】第７表性質別歳出の状況（H29）'!Y7/'【印刷しない】第７表性質別歳出の状況（H29）'!BF7*100</f>
        <v>1.9361796505443503</v>
      </c>
      <c r="V5" s="153">
        <v>13.986360412788882</v>
      </c>
      <c r="W5" s="125">
        <v>13.154930108126543</v>
      </c>
      <c r="X5" s="125">
        <v>13.1</v>
      </c>
      <c r="Y5" s="125">
        <v>14.272445178217788</v>
      </c>
      <c r="Z5" s="126">
        <f>'【印刷しない】第７表性質別歳出の状況（H29）'!Z7/'【印刷しない】第７表性質別歳出の状況（H29）'!BF7*100</f>
        <v>17.324681896905947</v>
      </c>
      <c r="AA5" s="125">
        <v>7.604476235852148</v>
      </c>
      <c r="AB5" s="125">
        <v>6.85333431219497</v>
      </c>
      <c r="AC5" s="125">
        <v>7.2</v>
      </c>
      <c r="AD5" s="125">
        <v>6.815598079348391</v>
      </c>
      <c r="AE5" s="126">
        <f>'【印刷しない】第７表性質別歳出の状況（H29）'!AA7/'【印刷しない】第７表性質別歳出の状況（H29）'!BF7*100</f>
        <v>8.532003722447673</v>
      </c>
      <c r="AF5" s="125">
        <v>7.131021318662671</v>
      </c>
      <c r="AG5" s="125">
        <v>9.176283847057716</v>
      </c>
      <c r="AH5" s="125">
        <v>12.5</v>
      </c>
      <c r="AI5" s="125">
        <v>10.959320080971155</v>
      </c>
      <c r="AJ5" s="126">
        <f>'【印刷しない】第７表性質別歳出の状況（H29）'!AG7/'【印刷しない】第７表性質別歳出の状況（H29）'!BF7*100</f>
        <v>12.821292121844188</v>
      </c>
      <c r="AK5" s="125">
        <v>3.874497011335128</v>
      </c>
      <c r="AL5" s="125">
        <v>5.504731843210833</v>
      </c>
      <c r="AM5" s="125">
        <v>8</v>
      </c>
      <c r="AN5" s="125">
        <v>5.612648813784393</v>
      </c>
      <c r="AO5" s="126">
        <f>'【印刷しない】第７表性質別歳出の状況（H29）'!AH7/'【印刷しない】第７表性質別歳出の状況（H29）'!BF7*100</f>
        <v>7.547170071642703</v>
      </c>
      <c r="AP5" s="153">
        <v>3.22711427225732</v>
      </c>
      <c r="AQ5" s="125">
        <v>3.6439553508096525</v>
      </c>
      <c r="AR5" s="125">
        <v>4.5</v>
      </c>
      <c r="AS5" s="125">
        <v>5.278451030190872</v>
      </c>
      <c r="AT5" s="126">
        <f>'【印刷しない】第７表性質別歳出の状況（H29）'!AI7/'【印刷しない】第７表性質別歳出の状況（H29）'!BF7*100</f>
        <v>5.244363237027774</v>
      </c>
      <c r="AU5" s="125">
        <v>4.371225817999388</v>
      </c>
      <c r="AV5" s="125">
        <v>4.708625943123744</v>
      </c>
      <c r="AW5" s="125">
        <v>7.2</v>
      </c>
      <c r="AX5" s="125">
        <v>9.607411522229674</v>
      </c>
      <c r="AY5" s="127">
        <f>'【印刷しない】第７表性質別歳出の状況（H29）'!AN7/'【印刷しない】第７表性質別歳出の状況（H29）'!BF7*100</f>
        <v>11.686895400433075</v>
      </c>
      <c r="AZ5" s="129">
        <v>0</v>
      </c>
      <c r="BA5" s="125">
        <v>0</v>
      </c>
      <c r="BB5" s="125">
        <v>0</v>
      </c>
      <c r="BC5" s="125">
        <v>0</v>
      </c>
      <c r="BD5" s="126">
        <f>'【印刷しない】第７表性質別歳出の状況（H29）'!AU7/'【印刷しない】第７表性質別歳出の状況（H29）'!BF7*100</f>
        <v>0</v>
      </c>
      <c r="BE5" s="125">
        <v>7.187698651744302</v>
      </c>
      <c r="BF5" s="125">
        <v>6.245698714523861</v>
      </c>
      <c r="BG5" s="125">
        <v>6.1</v>
      </c>
      <c r="BH5" s="125">
        <v>6.099603118759914</v>
      </c>
      <c r="BI5" s="126">
        <f>'【印刷しない】第７表性質別歳出の状況（H29）'!AX7/'【印刷しない】第７表性質別歳出の状況（H29）'!BF7*100</f>
        <v>7.32767331807354</v>
      </c>
      <c r="BJ5" s="125">
        <v>5.958498436033801</v>
      </c>
      <c r="BK5" s="125">
        <v>5.254297598888713</v>
      </c>
      <c r="BL5" s="125">
        <v>4.9</v>
      </c>
      <c r="BM5" s="125">
        <v>2.532548661801139</v>
      </c>
      <c r="BN5" s="126">
        <f>'【印刷しない】第７表性質別歳出の状況（H29）'!BA7/'【印刷しない】第７表性質別歳出の状況（H29）'!BF7*100</f>
        <v>3.4902089685050446</v>
      </c>
      <c r="BO5" s="125">
        <v>4.388625175124288</v>
      </c>
      <c r="BP5" s="125">
        <v>3.867722974489004</v>
      </c>
      <c r="BQ5" s="125">
        <v>3.4</v>
      </c>
      <c r="BR5" s="125">
        <v>3.364269126326896</v>
      </c>
      <c r="BS5" s="126">
        <f>('【印刷しない】第７表性質別歳出の状況（H29）'!BB7+'【印刷しない】第７表性質別歳出の状況（H29）'!BC7)/'【印刷しない】第７表性質別歳出の状況（H29）'!BF7*100</f>
        <v>3.9841322153693985</v>
      </c>
      <c r="BT5" s="153">
        <v>6.7267693338088606</v>
      </c>
      <c r="BU5" s="125">
        <v>6.328222775849331</v>
      </c>
      <c r="BV5" s="125">
        <v>6.7</v>
      </c>
      <c r="BW5" s="125">
        <v>6.591049877122672</v>
      </c>
      <c r="BX5" s="126">
        <f>'【印刷しない】第７表性質別歳出の状況（H29）'!BD7/'【印刷しない】第７表性質別歳出の状況（H29）'!BF7*100</f>
        <v>7.848662046126996</v>
      </c>
      <c r="BY5" s="125">
        <v>0</v>
      </c>
      <c r="BZ5" s="125">
        <v>0</v>
      </c>
      <c r="CA5" s="125">
        <v>0</v>
      </c>
      <c r="CB5" s="125">
        <v>0</v>
      </c>
      <c r="CC5" s="126">
        <f>'【印刷しない】第７表性質別歳出の状況（H29）'!BE7/'【印刷しない】第７表性質別歳出の状況（H29）'!BF7*100</f>
        <v>0</v>
      </c>
      <c r="CD5" s="112"/>
      <c r="CE5" s="122"/>
      <c r="CF5" s="114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</row>
    <row r="6" spans="1:98" ht="32.25" customHeight="1">
      <c r="A6" s="124" t="s">
        <v>5</v>
      </c>
      <c r="B6" s="125">
        <v>9.427828649054831</v>
      </c>
      <c r="C6" s="125">
        <v>9.427828649054831</v>
      </c>
      <c r="D6" s="125">
        <v>11.5</v>
      </c>
      <c r="E6" s="125">
        <v>11.968403736426948</v>
      </c>
      <c r="F6" s="126">
        <f>'【印刷しない】第７表性質別歳出の状況（H29）'!B8/'【印刷しない】第７表性質別歳出の状況（H29）'!BF8*100</f>
        <v>12.286641715441315</v>
      </c>
      <c r="G6" s="125">
        <v>6.683566819797261</v>
      </c>
      <c r="H6" s="125">
        <v>6.487452270355145</v>
      </c>
      <c r="I6" s="125">
        <v>7.9</v>
      </c>
      <c r="J6" s="125">
        <v>8.640472746824205</v>
      </c>
      <c r="K6" s="126">
        <f>'【印刷しない】第７表性質別歳出の状況（H29）'!F8/'【印刷しない】第７表性質別歳出の状況（H29）'!BF8*100</f>
        <v>8.764070990463747</v>
      </c>
      <c r="L6" s="153">
        <v>16.841963860921112</v>
      </c>
      <c r="M6" s="125">
        <v>17.30073053573853</v>
      </c>
      <c r="N6" s="125">
        <v>13.8</v>
      </c>
      <c r="O6" s="125">
        <v>15.697170377519539</v>
      </c>
      <c r="P6" s="126">
        <f>'【印刷しない】第７表性質別歳出の状況（H29）'!P8/'【印刷しない】第７表性質別歳出の状況（H29）'!BF8*100</f>
        <v>15.305916273111492</v>
      </c>
      <c r="Q6" s="125">
        <v>1.0145383023202381</v>
      </c>
      <c r="R6" s="125">
        <v>0.9062091062324538</v>
      </c>
      <c r="S6" s="125">
        <v>1.5</v>
      </c>
      <c r="T6" s="125">
        <v>1.429789928335299</v>
      </c>
      <c r="U6" s="126">
        <f>'【印刷しない】第７表性質別歳出の状況（H29）'!Y8/'【印刷しない】第７表性質別歳出の状況（H29）'!BF8*100</f>
        <v>1.6990555814744166</v>
      </c>
      <c r="V6" s="153">
        <v>13.665430299156883</v>
      </c>
      <c r="W6" s="125">
        <v>13.229687583997546</v>
      </c>
      <c r="X6" s="125">
        <v>16.3</v>
      </c>
      <c r="Y6" s="125">
        <v>18.633160323549504</v>
      </c>
      <c r="Z6" s="126">
        <f>'【印刷しない】第７表性質別歳出の状況（H29）'!Z8/'【印刷しない】第７表性質別歳出の状況（H29）'!BF8*100</f>
        <v>18.91409093959446</v>
      </c>
      <c r="AA6" s="125">
        <v>3.5266999287983776</v>
      </c>
      <c r="AB6" s="125">
        <v>3.7854503952545935</v>
      </c>
      <c r="AC6" s="125">
        <v>5</v>
      </c>
      <c r="AD6" s="125">
        <v>7.631466093398448</v>
      </c>
      <c r="AE6" s="126">
        <f>'【印刷しない】第７表性質別歳出の状況（H29）'!AA8/'【印刷しない】第７表性質別歳出の状況（H29）'!BF8*100</f>
        <v>7.992465311965477</v>
      </c>
      <c r="AF6" s="125">
        <v>18.82552512826392</v>
      </c>
      <c r="AG6" s="125">
        <v>23.165739443427753</v>
      </c>
      <c r="AH6" s="125">
        <v>22.6</v>
      </c>
      <c r="AI6" s="125">
        <v>17.83664122301526</v>
      </c>
      <c r="AJ6" s="126">
        <f>'【印刷しない】第７表性質別歳出の状況（H29）'!AG8/'【印刷しない】第７表性質別歳出の状況（H29）'!BF8*100</f>
        <v>19.25278782292279</v>
      </c>
      <c r="AK6" s="125">
        <v>16.07583706473545</v>
      </c>
      <c r="AL6" s="125">
        <v>19.20522590346877</v>
      </c>
      <c r="AM6" s="125">
        <v>16.8</v>
      </c>
      <c r="AN6" s="125">
        <v>13.438003430113099</v>
      </c>
      <c r="AO6" s="126">
        <f>'【印刷しない】第７表性質別歳出の状況（H29）'!AH8/'【印刷しない】第７表性質別歳出の状況（H29）'!BF8*100</f>
        <v>12.611341697964388</v>
      </c>
      <c r="AP6" s="153">
        <v>2.553910208252716</v>
      </c>
      <c r="AQ6" s="125">
        <v>3.8102135914968</v>
      </c>
      <c r="AR6" s="125">
        <v>5.7</v>
      </c>
      <c r="AS6" s="125">
        <v>4.103974683284285</v>
      </c>
      <c r="AT6" s="126">
        <f>'【印刷しない】第７表性質別歳出の状況（H29）'!AI8/'【印刷しない】第７表性質別歳出の状況（H29）'!BF8*100</f>
        <v>6.416416624306397</v>
      </c>
      <c r="AU6" s="125">
        <v>1.943477472596079</v>
      </c>
      <c r="AV6" s="125">
        <v>1.4558089062296977</v>
      </c>
      <c r="AW6" s="125">
        <v>1.2</v>
      </c>
      <c r="AX6" s="125">
        <v>1.7357896965768511</v>
      </c>
      <c r="AY6" s="127">
        <f>'【印刷しない】第７表性質別歳出の状況（H29）'!AN8/'【印刷しない】第７表性質別歳出の状況（H29）'!BF8*100</f>
        <v>1.3609854541897661</v>
      </c>
      <c r="AZ6" s="129">
        <v>0</v>
      </c>
      <c r="BA6" s="125">
        <v>0</v>
      </c>
      <c r="BB6" s="125">
        <v>0</v>
      </c>
      <c r="BC6" s="125">
        <v>0</v>
      </c>
      <c r="BD6" s="126">
        <f>'【印刷しない】第７表性質別歳出の状況（H29）'!AU8/'【印刷しない】第７表性質別歳出の状況（H29）'!BF8*100</f>
        <v>0</v>
      </c>
      <c r="BE6" s="125">
        <v>7.699750922978763</v>
      </c>
      <c r="BF6" s="125">
        <v>7.020309980653569</v>
      </c>
      <c r="BG6" s="125">
        <v>7.2</v>
      </c>
      <c r="BH6" s="125">
        <v>7.85170914861357</v>
      </c>
      <c r="BI6" s="126">
        <f>'【印刷しない】第７表性質別歳出の状況（H29）'!AX8/'【印刷しない】第７表性質別歳出の状況（H29）'!BF8*100</f>
        <v>7.6133605618373945</v>
      </c>
      <c r="BJ6" s="125">
        <v>16.368583268387738</v>
      </c>
      <c r="BK6" s="125">
        <v>13.835796154304303</v>
      </c>
      <c r="BL6" s="125">
        <v>8.4</v>
      </c>
      <c r="BM6" s="125">
        <v>6.048942115419981</v>
      </c>
      <c r="BN6" s="126">
        <f>'【印刷しない】第７表性質別歳出の状況（H29）'!BA8/'【印刷しない】第７表性質別歳出の状況（H29）'!BF8*100</f>
        <v>5.478015737746631</v>
      </c>
      <c r="BO6" s="125">
        <v>3.1993964037832217</v>
      </c>
      <c r="BP6" s="125">
        <v>2.6063077266556314</v>
      </c>
      <c r="BQ6" s="125">
        <v>3</v>
      </c>
      <c r="BR6" s="125">
        <v>2.8174750428699378</v>
      </c>
      <c r="BS6" s="126">
        <f>('【印刷しない】第７表性質別歳出の状況（H29）'!BB8+'【印刷しない】第７表性質別歳出の状況（H29）'!BC8)/'【印刷しない】第７表性質別歳出の状況（H29）'!BF8*100</f>
        <v>2.4686137267292496</v>
      </c>
      <c r="BT6" s="153">
        <v>7.262617920270202</v>
      </c>
      <c r="BU6" s="125">
        <v>7.266131518451092</v>
      </c>
      <c r="BV6" s="125">
        <v>9.4</v>
      </c>
      <c r="BW6" s="125">
        <v>8.34945231427466</v>
      </c>
      <c r="BX6" s="126">
        <f>'【印刷しない】第７表性質別歳出の状況（H29）'!BD8/'【印刷しない】第７表性質別歳出の状況（H29）'!BF8*100</f>
        <v>7.628066874987012</v>
      </c>
      <c r="BY6" s="125">
        <v>0</v>
      </c>
      <c r="BZ6" s="125">
        <v>0</v>
      </c>
      <c r="CA6" s="125">
        <v>0</v>
      </c>
      <c r="CB6" s="125">
        <v>0</v>
      </c>
      <c r="CC6" s="126">
        <f>'【印刷しない】第７表性質別歳出の状況（H29）'!BE8/'【印刷しない】第７表性質別歳出の状況（H29）'!BF8*100</f>
        <v>0</v>
      </c>
      <c r="CD6" s="112"/>
      <c r="CE6" s="122"/>
      <c r="CF6" s="114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</row>
    <row r="7" spans="1:98" ht="32.25" customHeight="1">
      <c r="A7" s="124" t="s">
        <v>6</v>
      </c>
      <c r="B7" s="125">
        <v>10.091165265687815</v>
      </c>
      <c r="C7" s="125">
        <v>10.091165265687815</v>
      </c>
      <c r="D7" s="125">
        <v>10.3</v>
      </c>
      <c r="E7" s="125">
        <v>9.82829863042276</v>
      </c>
      <c r="F7" s="126">
        <f>'【印刷しない】第７表性質別歳出の状況（H29）'!B9/'【印刷しない】第７表性質別歳出の状況（H29）'!BF9*100</f>
        <v>13.804622839537528</v>
      </c>
      <c r="G7" s="125">
        <v>6.364611586947013</v>
      </c>
      <c r="H7" s="125">
        <v>6.351501953518158</v>
      </c>
      <c r="I7" s="125">
        <v>6.5</v>
      </c>
      <c r="J7" s="125">
        <v>6.44578482514729</v>
      </c>
      <c r="K7" s="126">
        <f>'【印刷しない】第７表性質別歳出の状況（H29）'!F9/'【印刷しない】第７表性質別歳出の状況（H29）'!BF9*100</f>
        <v>9.453655646650242</v>
      </c>
      <c r="L7" s="153">
        <v>17.88993395822772</v>
      </c>
      <c r="M7" s="125">
        <v>31.16309136628348</v>
      </c>
      <c r="N7" s="125">
        <v>26.9</v>
      </c>
      <c r="O7" s="125">
        <v>26.26919863777428</v>
      </c>
      <c r="P7" s="126">
        <f>'【印刷しない】第７表性質別歳出の状況（H29）'!P9/'【印刷しない】第７表性質別歳出の状況（H29）'!BF9*100</f>
        <v>15.946771533568164</v>
      </c>
      <c r="Q7" s="125">
        <v>0.7684016353547669</v>
      </c>
      <c r="R7" s="125">
        <v>0.8391620975767242</v>
      </c>
      <c r="S7" s="125">
        <v>0.9</v>
      </c>
      <c r="T7" s="125">
        <v>0.7883378090382167</v>
      </c>
      <c r="U7" s="126">
        <f>'【印刷しない】第７表性質別歳出の状況（H29）'!Y9/'【印刷しない】第７表性質別歳出の状況（H29）'!BF9*100</f>
        <v>1.298877492346946</v>
      </c>
      <c r="V7" s="153">
        <v>9.528868538045925</v>
      </c>
      <c r="W7" s="125">
        <v>10.019697697697605</v>
      </c>
      <c r="X7" s="125">
        <v>10.7</v>
      </c>
      <c r="Y7" s="125">
        <v>11.450656652685943</v>
      </c>
      <c r="Z7" s="126">
        <f>'【印刷しない】第７表性質別歳出の状況（H29）'!Z9/'【印刷しない】第７表性質別歳出の状況（H29）'!BF9*100</f>
        <v>15.824803731220923</v>
      </c>
      <c r="AA7" s="125">
        <v>6.0531956647886025</v>
      </c>
      <c r="AB7" s="125">
        <v>5.956499433472062</v>
      </c>
      <c r="AC7" s="125">
        <v>6.8</v>
      </c>
      <c r="AD7" s="125">
        <v>6.745431567133071</v>
      </c>
      <c r="AE7" s="126">
        <f>'【印刷しない】第７表性質別歳出の状況（H29）'!AA9/'【印刷しない】第７表性質別歳出の状況（H29）'!BF9*100</f>
        <v>9.72875689536428</v>
      </c>
      <c r="AF7" s="125">
        <v>27.42863511929203</v>
      </c>
      <c r="AG7" s="125">
        <v>16.042368394144045</v>
      </c>
      <c r="AH7" s="125">
        <v>19.2</v>
      </c>
      <c r="AI7" s="125">
        <v>19.938579658758453</v>
      </c>
      <c r="AJ7" s="126">
        <f>'【印刷しない】第７表性質別歳出の状況（H29）'!AG9/'【印刷しない】第７表性質別歳出の状況（H29）'!BF9*100</f>
        <v>12.698101190752281</v>
      </c>
      <c r="AK7" s="125">
        <v>21.404685696598563</v>
      </c>
      <c r="AL7" s="125">
        <v>9.618245682430295</v>
      </c>
      <c r="AM7" s="125">
        <v>13.6</v>
      </c>
      <c r="AN7" s="125">
        <v>13.540028851842173</v>
      </c>
      <c r="AO7" s="126">
        <f>'【印刷しない】第７表性質別歳出の状況（H29）'!AH9/'【印刷しない】第７表性質別歳出の状況（H29）'!BF9*100</f>
        <v>6.663069270089177</v>
      </c>
      <c r="AP7" s="153">
        <v>5.929910436618788</v>
      </c>
      <c r="AQ7" s="125">
        <v>6.388457514636099</v>
      </c>
      <c r="AR7" s="125">
        <v>5.6</v>
      </c>
      <c r="AS7" s="125">
        <v>6.339762676662685</v>
      </c>
      <c r="AT7" s="126">
        <f>'【印刷しない】第７表性質別歳出の状況（H29）'!AI9/'【印刷しない】第７表性質別歳出の状況（H29）'!BF9*100</f>
        <v>5.971818456057303</v>
      </c>
      <c r="AU7" s="125">
        <v>5.858690421146365</v>
      </c>
      <c r="AV7" s="125">
        <v>5.9488060738156125</v>
      </c>
      <c r="AW7" s="125">
        <v>3.7</v>
      </c>
      <c r="AX7" s="125">
        <v>4.091692836421679</v>
      </c>
      <c r="AY7" s="127">
        <f>'【印刷しない】第７表性質別歳出の状況（H29）'!AN9/'【印刷しない】第７表性質別歳出の状況（H29）'!BF9*100</f>
        <v>2.7114351517174837</v>
      </c>
      <c r="AZ7" s="129">
        <v>0</v>
      </c>
      <c r="BA7" s="125">
        <v>0</v>
      </c>
      <c r="BB7" s="125">
        <v>0</v>
      </c>
      <c r="BC7" s="125">
        <v>0</v>
      </c>
      <c r="BD7" s="126">
        <f>'【印刷しない】第７表性質別歳出の状況（H29）'!AU9/'【印刷しない】第７表性質別歳出の状況（H29）'!BF9*100</f>
        <v>0</v>
      </c>
      <c r="BE7" s="125">
        <v>7.994871507052337</v>
      </c>
      <c r="BF7" s="125">
        <v>7.5009652155519415</v>
      </c>
      <c r="BG7" s="125">
        <v>9.4</v>
      </c>
      <c r="BH7" s="125">
        <v>8.056309685420237</v>
      </c>
      <c r="BI7" s="126">
        <f>'【印刷しない】第７表性質別歳出の状況（H29）'!AX9/'【印刷しない】第７表性質別歳出の状況（H29）'!BF9*100</f>
        <v>11.385008939274343</v>
      </c>
      <c r="BJ7" s="125">
        <v>6.276590079887486</v>
      </c>
      <c r="BK7" s="125">
        <v>3.784656330021461</v>
      </c>
      <c r="BL7" s="125">
        <v>3.2</v>
      </c>
      <c r="BM7" s="125">
        <v>4.080393718335046</v>
      </c>
      <c r="BN7" s="126">
        <f>'【印刷しない】第７表性質別歳出の状況（H29）'!BA9/'【印刷しない】第７表性質別歳出の状況（H29）'!BF9*100</f>
        <v>3.516703840989879</v>
      </c>
      <c r="BO7" s="125">
        <v>0.5064531770875297</v>
      </c>
      <c r="BP7" s="125">
        <v>0.5179823505169059</v>
      </c>
      <c r="BQ7" s="125">
        <v>0.5</v>
      </c>
      <c r="BR7" s="125">
        <v>0.6482475084686854</v>
      </c>
      <c r="BS7" s="126">
        <f>('【印刷しない】第７表性質別歳出の状況（H29）'!BB9+'【印刷しない】第７表性質別歳出の状況（H29）'!BC9)/'【印刷しない】第７表性質別歳出の状況（H29）'!BF9*100</f>
        <v>0.9306997238442746</v>
      </c>
      <c r="BT7" s="153">
        <v>7.3602299707456105</v>
      </c>
      <c r="BU7" s="125">
        <v>8.135605775232348</v>
      </c>
      <c r="BV7" s="125">
        <v>8.5</v>
      </c>
      <c r="BW7" s="125">
        <v>8.102853295541628</v>
      </c>
      <c r="BX7" s="126">
        <f>'【印刷しない】第７表性質別歳出の状況（H29）'!BD9/'【印刷しない】第７表性質別歳出の状況（H29）'!BF9*100</f>
        <v>12.154218661383899</v>
      </c>
      <c r="BY7" s="125">
        <v>0</v>
      </c>
      <c r="BZ7" s="125">
        <v>0</v>
      </c>
      <c r="CA7" s="125">
        <v>0</v>
      </c>
      <c r="CB7" s="125">
        <v>0</v>
      </c>
      <c r="CC7" s="126">
        <f>'【印刷しない】第７表性質別歳出の状況（H29）'!BE9/'【印刷しない】第７表性質別歳出の状況（H29）'!BF9*100</f>
        <v>0</v>
      </c>
      <c r="CD7" s="112"/>
      <c r="CE7" s="122"/>
      <c r="CF7" s="114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</row>
    <row r="8" spans="1:98" ht="32.25" customHeight="1">
      <c r="A8" s="124" t="s">
        <v>7</v>
      </c>
      <c r="B8" s="125">
        <v>7.717928859032301</v>
      </c>
      <c r="C8" s="125">
        <v>7.717928859032301</v>
      </c>
      <c r="D8" s="125">
        <v>10</v>
      </c>
      <c r="E8" s="125">
        <v>10.058899582314982</v>
      </c>
      <c r="F8" s="126">
        <f>'【印刷しない】第７表性質別歳出の状況（H29）'!B10/'【印刷しない】第７表性質別歳出の状況（H29）'!BF10*100</f>
        <v>11.020747150979284</v>
      </c>
      <c r="G8" s="125">
        <v>5.619433312735503</v>
      </c>
      <c r="H8" s="125">
        <v>4.6742648313252655</v>
      </c>
      <c r="I8" s="125">
        <v>6.2</v>
      </c>
      <c r="J8" s="125">
        <v>6.66017199192156</v>
      </c>
      <c r="K8" s="126">
        <f>'【印刷しない】第７表性質別歳出の状況（H29）'!F10/'【印刷しない】第７表性質別歳出の状況（H29）'!BF10*100</f>
        <v>7.609137450951193</v>
      </c>
      <c r="L8" s="153">
        <v>26.265162998716914</v>
      </c>
      <c r="M8" s="125">
        <v>27.939351835281162</v>
      </c>
      <c r="N8" s="125">
        <v>27.5</v>
      </c>
      <c r="O8" s="125">
        <v>13.452145883629301</v>
      </c>
      <c r="P8" s="126">
        <f>'【印刷しない】第７表性質別歳出の状況（H29）'!P10/'【印刷しない】第７表性質別歳出の状況（H29）'!BF10*100</f>
        <v>12.756141789549662</v>
      </c>
      <c r="Q8" s="125">
        <v>1.3131314299607537</v>
      </c>
      <c r="R8" s="125">
        <v>0.7839913793759617</v>
      </c>
      <c r="S8" s="125">
        <v>1.1</v>
      </c>
      <c r="T8" s="125">
        <v>1.169182180411294</v>
      </c>
      <c r="U8" s="126">
        <f>'【印刷しない】第７表性質別歳出の状況（H29）'!Y10/'【印刷しない】第７表性質別歳出の状況（H29）'!BF10*100</f>
        <v>1.3912438916934242</v>
      </c>
      <c r="V8" s="153">
        <v>10.330551236355765</v>
      </c>
      <c r="W8" s="125">
        <v>9.168223803914314</v>
      </c>
      <c r="X8" s="125">
        <v>12.8</v>
      </c>
      <c r="Y8" s="125">
        <v>14.184602779869648</v>
      </c>
      <c r="Z8" s="126">
        <f>'【印刷しない】第７表性質別歳出の状況（H29）'!Z10/'【印刷しない】第７表性質別歳出の状況（H29）'!BF10*100</f>
        <v>16.511486331589314</v>
      </c>
      <c r="AA8" s="125">
        <v>6.620356755385057</v>
      </c>
      <c r="AB8" s="125">
        <v>5.661631612459125</v>
      </c>
      <c r="AC8" s="125">
        <v>7.7</v>
      </c>
      <c r="AD8" s="125">
        <v>8.430016205101628</v>
      </c>
      <c r="AE8" s="126">
        <f>'【印刷しない】第７表性質別歳出の状況（H29）'!AA10/'【印刷しない】第７表性質別歳出の状況（H29）'!BF10*100</f>
        <v>12.08733781059308</v>
      </c>
      <c r="AF8" s="125">
        <v>10.872462260021637</v>
      </c>
      <c r="AG8" s="125">
        <v>14.038434015235893</v>
      </c>
      <c r="AH8" s="125">
        <v>14.3</v>
      </c>
      <c r="AI8" s="125">
        <v>19.594667937081088</v>
      </c>
      <c r="AJ8" s="126">
        <f>'【印刷しない】第７表性質別歳出の状況（H29）'!AG10/'【印刷しない】第７表性質別歳出の状況（H29）'!BF10*100</f>
        <v>24.100304987249487</v>
      </c>
      <c r="AK8" s="125">
        <v>5.119858326864933</v>
      </c>
      <c r="AL8" s="125">
        <v>8.592196418529644</v>
      </c>
      <c r="AM8" s="125">
        <v>7.4</v>
      </c>
      <c r="AN8" s="125">
        <v>8.755262811510548</v>
      </c>
      <c r="AO8" s="126">
        <f>'【印刷しない】第７表性質別歳出の状況（H29）'!AH10/'【印刷しない】第７表性質別歳出の状況（H29）'!BF10*100</f>
        <v>15.66278243987536</v>
      </c>
      <c r="AP8" s="153">
        <v>5.57939832300672</v>
      </c>
      <c r="AQ8" s="125">
        <v>5.129446518675046</v>
      </c>
      <c r="AR8" s="125">
        <v>6.7</v>
      </c>
      <c r="AS8" s="125">
        <v>10.40495491645596</v>
      </c>
      <c r="AT8" s="126">
        <f>'【印刷しない】第７表性質別歳出の状況（H29）'!AI10/'【印刷しない】第７表性質別歳出の状況（H29）'!BF10*100</f>
        <v>8.118976272811691</v>
      </c>
      <c r="AU8" s="125">
        <v>5.877925828779581</v>
      </c>
      <c r="AV8" s="125">
        <v>12.05480141547161</v>
      </c>
      <c r="AW8" s="125">
        <v>5.8</v>
      </c>
      <c r="AX8" s="125">
        <v>9.443909267567497</v>
      </c>
      <c r="AY8" s="127">
        <f>'【印刷しない】第７表性質別歳出の状況（H29）'!AN10/'【印刷しない】第７表性質別歳出の状況（H29）'!BF10*100</f>
        <v>1.3250176226525163</v>
      </c>
      <c r="AZ8" s="129">
        <v>0</v>
      </c>
      <c r="BA8" s="125">
        <v>0</v>
      </c>
      <c r="BB8" s="125">
        <v>0</v>
      </c>
      <c r="BC8" s="125">
        <v>0</v>
      </c>
      <c r="BD8" s="126">
        <f>'【印刷しない】第７表性質別歳出の状況（H29）'!AU10/'【印刷しない】第７表性質別歳出の状況（H29）'!BF10*100</f>
        <v>0</v>
      </c>
      <c r="BE8" s="125">
        <v>7.209421002128348</v>
      </c>
      <c r="BF8" s="125">
        <v>5.4335877389884155</v>
      </c>
      <c r="BG8" s="125">
        <v>6.7</v>
      </c>
      <c r="BH8" s="125">
        <v>6.941195361023452</v>
      </c>
      <c r="BI8" s="126">
        <f>'【印刷しない】第７表性質別歳出の状況（H29）'!AX10/'【印刷しない】第７表性質別歳出の状況（H29）'!BF10*100</f>
        <v>7.665929523551758</v>
      </c>
      <c r="BJ8" s="125">
        <v>13.128877298965659</v>
      </c>
      <c r="BK8" s="125">
        <v>9.839865459477725</v>
      </c>
      <c r="BL8" s="125">
        <v>2.2</v>
      </c>
      <c r="BM8" s="125">
        <v>5.491240773397927</v>
      </c>
      <c r="BN8" s="126">
        <f>'【印刷しない】第７表性質別歳出の状況（H29）'!BA10/'【印刷しない】第７表性質別歳出の状況（H29）'!BF10*100</f>
        <v>0.8154209732452875</v>
      </c>
      <c r="BO8" s="125">
        <v>1.9383428286061506</v>
      </c>
      <c r="BP8" s="125">
        <v>1.5350947942362818</v>
      </c>
      <c r="BQ8" s="125">
        <v>3.3</v>
      </c>
      <c r="BR8" s="125">
        <v>2.654846064668985</v>
      </c>
      <c r="BS8" s="126">
        <f>('【印刷しない】第７表性質別歳出の状況（H29）'!BB10+'【印刷しない】第７表性質別歳出の状況（H29）'!BC10)/'【印刷しない】第７表性質別歳出の状況（H29）'!BF10*100</f>
        <v>2.7256220061265943</v>
      </c>
      <c r="BT8" s="153">
        <v>7.448267356461626</v>
      </c>
      <c r="BU8" s="125">
        <v>5.8270890865272085</v>
      </c>
      <c r="BV8" s="125">
        <v>8.6</v>
      </c>
      <c r="BW8" s="125">
        <v>8.579293964934198</v>
      </c>
      <c r="BX8" s="126">
        <f>'【印刷しない】第７表性質別歳出の状況（H29）'!BD10/'【印刷しない】第７表性質別歳出の状況（H29）'!BF10*100</f>
        <v>9.600747912769588</v>
      </c>
      <c r="BY8" s="125">
        <v>0</v>
      </c>
      <c r="BZ8" s="125">
        <v>0</v>
      </c>
      <c r="CA8" s="125">
        <v>0</v>
      </c>
      <c r="CB8" s="125">
        <v>0</v>
      </c>
      <c r="CC8" s="126">
        <f>'【印刷しない】第７表性質別歳出の状況（H29）'!BE10/'【印刷しない】第７表性質別歳出の状況（H29）'!BF10*100</f>
        <v>0</v>
      </c>
      <c r="CD8" s="112"/>
      <c r="CE8" s="122"/>
      <c r="CF8" s="114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</row>
    <row r="9" spans="1:98" ht="32.25" customHeight="1">
      <c r="A9" s="124" t="s">
        <v>8</v>
      </c>
      <c r="B9" s="125">
        <v>17.781934933585912</v>
      </c>
      <c r="C9" s="125">
        <v>17.781934933585912</v>
      </c>
      <c r="D9" s="125">
        <v>17.7</v>
      </c>
      <c r="E9" s="125">
        <v>17.714523601924412</v>
      </c>
      <c r="F9" s="126">
        <f>'【印刷しない】第７表性質別歳出の状況（H29）'!B11/'【印刷しない】第７表性質別歳出の状況（H29）'!BF11*100</f>
        <v>16.166558376793763</v>
      </c>
      <c r="G9" s="125">
        <v>11.324835516984875</v>
      </c>
      <c r="H9" s="125">
        <v>11.234597314355993</v>
      </c>
      <c r="I9" s="125">
        <v>11.2</v>
      </c>
      <c r="J9" s="125">
        <v>11.187502294242654</v>
      </c>
      <c r="K9" s="126">
        <f>'【印刷しない】第７表性質別歳出の状況（H29）'!F11/'【印刷しない】第７表性質別歳出の状況（H29）'!BF11*100</f>
        <v>10.737681706400542</v>
      </c>
      <c r="L9" s="153">
        <v>11.606803080782102</v>
      </c>
      <c r="M9" s="125">
        <v>11.79003903740146</v>
      </c>
      <c r="N9" s="125">
        <v>13.7</v>
      </c>
      <c r="O9" s="125">
        <v>14.412884979658896</v>
      </c>
      <c r="P9" s="126">
        <f>'【印刷しない】第７表性質別歳出の状況（H29）'!P11/'【印刷しない】第７表性質別歳出の状況（H29）'!BF11*100</f>
        <v>14.420128804518454</v>
      </c>
      <c r="Q9" s="125">
        <v>2.2423378248916874</v>
      </c>
      <c r="R9" s="125">
        <v>3.335276381542154</v>
      </c>
      <c r="S9" s="125">
        <v>1.9</v>
      </c>
      <c r="T9" s="125">
        <v>3.1759858946803767</v>
      </c>
      <c r="U9" s="126">
        <f>'【印刷しない】第７表性質別歳出の状況（H29）'!Y11/'【印刷しない】第７表性質別歳出の状況（H29）'!BF11*100</f>
        <v>4.191975766430763</v>
      </c>
      <c r="V9" s="153">
        <v>13.187053664143573</v>
      </c>
      <c r="W9" s="125">
        <v>13.234873869537797</v>
      </c>
      <c r="X9" s="125">
        <v>14</v>
      </c>
      <c r="Y9" s="125">
        <v>15.359584713276032</v>
      </c>
      <c r="Z9" s="126">
        <f>'【印刷しない】第７表性質別歳出の状況（H29）'!Z11/'【印刷しない】第７表性質別歳出の状況（H29）'!BF11*100</f>
        <v>14.780369474911234</v>
      </c>
      <c r="AA9" s="125">
        <v>11.632183375689976</v>
      </c>
      <c r="AB9" s="125">
        <v>11.24061408678991</v>
      </c>
      <c r="AC9" s="125">
        <v>13</v>
      </c>
      <c r="AD9" s="125">
        <v>14.225812577207606</v>
      </c>
      <c r="AE9" s="126">
        <f>'【印刷しない】第７表性質別歳出の状況（H29）'!AA11/'【印刷しない】第７表性質別歳出の状況（H29）'!BF11*100</f>
        <v>12.879781897287899</v>
      </c>
      <c r="AF9" s="125">
        <v>14.387931960208004</v>
      </c>
      <c r="AG9" s="125">
        <v>12.986164444843823</v>
      </c>
      <c r="AH9" s="125">
        <v>10.3</v>
      </c>
      <c r="AI9" s="125">
        <v>9.126911628050472</v>
      </c>
      <c r="AJ9" s="126">
        <f>'【印刷しない】第７表性質別歳出の状況（H29）'!AG11/'【印刷しない】第７表性質別歳出の状況（H29）'!BF11*100</f>
        <v>12.239823166091584</v>
      </c>
      <c r="AK9" s="125">
        <v>3.929368428361445</v>
      </c>
      <c r="AL9" s="125">
        <v>2.4705695712533013</v>
      </c>
      <c r="AM9" s="125">
        <v>4.4</v>
      </c>
      <c r="AN9" s="125">
        <v>5.074265711251203</v>
      </c>
      <c r="AO9" s="126">
        <f>'【印刷しない】第７表性質別歳出の状況（H29）'!AH11/'【印刷しない】第７表性質別歳出の状況（H29）'!BF11*100</f>
        <v>6.012891053222114</v>
      </c>
      <c r="AP9" s="153">
        <v>10.282086449218905</v>
      </c>
      <c r="AQ9" s="125">
        <v>10.348811284585391</v>
      </c>
      <c r="AR9" s="125">
        <v>5.8</v>
      </c>
      <c r="AS9" s="125">
        <v>3.796395040967949</v>
      </c>
      <c r="AT9" s="126">
        <f>'【印刷しない】第７表性質別歳出の状況（H29）'!AI11/'【印刷しない】第７表性質別歳出の状況（H29）'!BF11*100</f>
        <v>6.043156511326927</v>
      </c>
      <c r="AU9" s="125">
        <v>0.9143760472905296</v>
      </c>
      <c r="AV9" s="125">
        <v>1.7965716930515008</v>
      </c>
      <c r="AW9" s="125">
        <v>1</v>
      </c>
      <c r="AX9" s="125">
        <v>0.032868674316068804</v>
      </c>
      <c r="AY9" s="127">
        <f>'【印刷しない】第７表性質別歳出の状況（H29）'!AN11/'【印刷しない】第７表性質別歳出の状況（H29）'!BF11*100</f>
        <v>0.08591164275215715</v>
      </c>
      <c r="AZ9" s="129">
        <v>0</v>
      </c>
      <c r="BA9" s="125">
        <v>0</v>
      </c>
      <c r="BB9" s="125">
        <v>0</v>
      </c>
      <c r="BC9" s="125">
        <v>0</v>
      </c>
      <c r="BD9" s="126">
        <f>'【印刷しない】第７表性質別歳出の状況（H29）'!AU11/'【印刷しない】第７表性質別歳出の状況（H29）'!BF11*100</f>
        <v>0</v>
      </c>
      <c r="BE9" s="125">
        <v>9.651757492482627</v>
      </c>
      <c r="BF9" s="125">
        <v>9.146877994514629</v>
      </c>
      <c r="BG9" s="125">
        <v>9</v>
      </c>
      <c r="BH9" s="125">
        <v>8.938664114033438</v>
      </c>
      <c r="BI9" s="126">
        <f>'【印刷しない】第７表性質別歳出の状況（H29）'!AX11/'【印刷しない】第７表性質別歳出の状況（H29）'!BF11*100</f>
        <v>8.543093657678527</v>
      </c>
      <c r="BJ9" s="125">
        <v>5.131021222286966</v>
      </c>
      <c r="BK9" s="125">
        <v>5.828749227900381</v>
      </c>
      <c r="BL9" s="125">
        <v>5.4</v>
      </c>
      <c r="BM9" s="125">
        <v>3.620078545681926</v>
      </c>
      <c r="BN9" s="126">
        <f>'【印刷しない】第７表性質別歳出の状況（H29）'!BA11/'【印刷しない】第７表性質別歳出の状況（H29）'!BF11*100</f>
        <v>3.4293834014760134</v>
      </c>
      <c r="BO9" s="125">
        <v>1.912072574476973</v>
      </c>
      <c r="BP9" s="125">
        <v>1.950023636254512</v>
      </c>
      <c r="BQ9" s="125">
        <v>2.1</v>
      </c>
      <c r="BR9" s="125">
        <v>1.739260810423538</v>
      </c>
      <c r="BS9" s="126">
        <f>('【印刷しない】第７表性質別歳出の状況（H29）'!BB11+'【印刷しない】第７表性質別歳出の状況（H29）'!BC11)/'【印刷しない】第７表性質別歳出の状況（H29）'!BF11*100</f>
        <v>1.7251311119743544</v>
      </c>
      <c r="BT9" s="153">
        <v>12.217556604079366</v>
      </c>
      <c r="BU9" s="125">
        <v>10.908874694577927</v>
      </c>
      <c r="BV9" s="125">
        <v>11.8</v>
      </c>
      <c r="BW9" s="125">
        <v>11.653424460747235</v>
      </c>
      <c r="BX9" s="126">
        <f>'【印刷しない】第７表性質別歳出の状況（H29）'!BD11/'【印刷しない】第７表性質別歳出の状況（H29）'!BF11*100</f>
        <v>11.53784270008525</v>
      </c>
      <c r="BY9" s="125">
        <v>0</v>
      </c>
      <c r="BZ9" s="125">
        <v>0</v>
      </c>
      <c r="CA9" s="125">
        <v>0</v>
      </c>
      <c r="CB9" s="125">
        <v>0</v>
      </c>
      <c r="CC9" s="126">
        <f>'【印刷しない】第７表性質別歳出の状況（H29）'!BE11/'【印刷しない】第７表性質別歳出の状況（H29）'!BF11*100</f>
        <v>0</v>
      </c>
      <c r="CD9" s="112"/>
      <c r="CE9" s="122"/>
      <c r="CF9" s="114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</row>
    <row r="10" spans="1:98" ht="32.25" customHeight="1">
      <c r="A10" s="124" t="s">
        <v>9</v>
      </c>
      <c r="B10" s="125">
        <v>6.363730573319596</v>
      </c>
      <c r="C10" s="125">
        <v>6.363730573319596</v>
      </c>
      <c r="D10" s="125">
        <v>8</v>
      </c>
      <c r="E10" s="125">
        <v>8.022790186616685</v>
      </c>
      <c r="F10" s="126">
        <f>'【印刷しない】第７表性質別歳出の状況（H29）'!B12/'【印刷しない】第７表性質別歳出の状況（H29）'!BF12*100</f>
        <v>12.210027938745572</v>
      </c>
      <c r="G10" s="125">
        <v>3.844676716965246</v>
      </c>
      <c r="H10" s="125">
        <v>3.99372723570452</v>
      </c>
      <c r="I10" s="125">
        <v>5.2</v>
      </c>
      <c r="J10" s="125">
        <v>5.510517907259965</v>
      </c>
      <c r="K10" s="126">
        <f>'【印刷しない】第７表性質別歳出の状況（H29）'!F12/'【印刷しない】第７表性質別歳出の状況（H29）'!BF12*100</f>
        <v>8.112290691921077</v>
      </c>
      <c r="L10" s="153">
        <v>26.322876961384807</v>
      </c>
      <c r="M10" s="125">
        <v>17.417252886348084</v>
      </c>
      <c r="N10" s="125">
        <v>11.7</v>
      </c>
      <c r="O10" s="125">
        <v>12.662651115079981</v>
      </c>
      <c r="P10" s="126">
        <f>'【印刷しない】第７表性質別歳出の状況（H29）'!P12/'【印刷しない】第７表性質別歳出の状況（H29）'!BF12*100</f>
        <v>13.272583199302584</v>
      </c>
      <c r="Q10" s="125">
        <v>0.6687273395629924</v>
      </c>
      <c r="R10" s="125">
        <v>0.8549887585143632</v>
      </c>
      <c r="S10" s="125">
        <v>1.1</v>
      </c>
      <c r="T10" s="125">
        <v>0.9660971082209261</v>
      </c>
      <c r="U10" s="126">
        <f>'【印刷しない】第７表性質別歳出の状況（H29）'!Y12/'【印刷しない】第７表性質別歳出の状況（H29）'!BF12*100</f>
        <v>0.7712780271004592</v>
      </c>
      <c r="V10" s="153">
        <v>5.790549004132356</v>
      </c>
      <c r="W10" s="125">
        <v>6.297803585180377</v>
      </c>
      <c r="X10" s="125">
        <v>8.4</v>
      </c>
      <c r="Y10" s="125">
        <v>6.595167580293512</v>
      </c>
      <c r="Z10" s="126">
        <f>'【印刷しない】第７表性質別歳出の状況（H29）'!Z12/'【印刷しない】第７表性質別歳出の状況（H29）'!BF12*100</f>
        <v>13.753957988955948</v>
      </c>
      <c r="AA10" s="125">
        <v>6.9305527290297775</v>
      </c>
      <c r="AB10" s="125">
        <v>6.83634567128166</v>
      </c>
      <c r="AC10" s="125">
        <v>9.2</v>
      </c>
      <c r="AD10" s="125">
        <v>12.099338061330535</v>
      </c>
      <c r="AE10" s="126">
        <f>'【印刷しない】第７表性質別歳出の状況（H29）'!AA12/'【印刷しない】第７表性質別歳出の状況（H29）'!BF12*100</f>
        <v>11.063019046213636</v>
      </c>
      <c r="AF10" s="125">
        <v>29.67028056500725</v>
      </c>
      <c r="AG10" s="125">
        <v>25.795834124358315</v>
      </c>
      <c r="AH10" s="125">
        <v>28</v>
      </c>
      <c r="AI10" s="125">
        <v>42.28709506355584</v>
      </c>
      <c r="AJ10" s="126">
        <f>'【印刷しない】第７表性質別歳出の状況（H29）'!AG12/'【印刷しない】第７表性質別歳出の状況（H29）'!BF12*100</f>
        <v>24.857185019475278</v>
      </c>
      <c r="AK10" s="125">
        <v>26.102787641862264</v>
      </c>
      <c r="AL10" s="125">
        <v>20.825720515309396</v>
      </c>
      <c r="AM10" s="125">
        <v>20.1</v>
      </c>
      <c r="AN10" s="125">
        <v>23.56365430779837</v>
      </c>
      <c r="AO10" s="126">
        <f>'【印刷しない】第７表性質別歳出の状況（H29）'!AH12/'【印刷しない】第７表性質別歳出の状況（H29）'!BF12*100</f>
        <v>13.952825310296166</v>
      </c>
      <c r="AP10" s="153">
        <v>3.5541033271957234</v>
      </c>
      <c r="AQ10" s="125">
        <v>4.9701136090489175</v>
      </c>
      <c r="AR10" s="125">
        <v>7.9</v>
      </c>
      <c r="AS10" s="125">
        <v>18.723440755757466</v>
      </c>
      <c r="AT10" s="126">
        <f>'【印刷しない】第７表性質別歳出の状況（H29）'!AI12/'【印刷しない】第７表性質別歳出の状況（H29）'!BF12*100</f>
        <v>7.1940744561989165</v>
      </c>
      <c r="AU10" s="125">
        <v>3.105827687187001</v>
      </c>
      <c r="AV10" s="125">
        <v>3.3709936179594315</v>
      </c>
      <c r="AW10" s="125">
        <v>2.9</v>
      </c>
      <c r="AX10" s="125">
        <v>2.4758326035362934</v>
      </c>
      <c r="AY10" s="127">
        <f>'【印刷しない】第７表性質別歳出の状況（H29）'!AN12/'【印刷しない】第７表性質別歳出の状況（H29）'!BF12*100</f>
        <v>1.587699511536978</v>
      </c>
      <c r="AZ10" s="129">
        <v>0</v>
      </c>
      <c r="BA10" s="125">
        <v>0</v>
      </c>
      <c r="BB10" s="125">
        <v>0</v>
      </c>
      <c r="BC10" s="125">
        <v>0</v>
      </c>
      <c r="BD10" s="126">
        <f>'【印刷しない】第７表性質別歳出の状況（H29）'!AU12/'【印刷しない】第７表性質別歳出の状況（H29）'!BF12*100</f>
        <v>0</v>
      </c>
      <c r="BE10" s="125">
        <v>3.183390862894484</v>
      </c>
      <c r="BF10" s="125">
        <v>3.239969739466992</v>
      </c>
      <c r="BG10" s="125">
        <v>4.1</v>
      </c>
      <c r="BH10" s="125">
        <v>4.390316592599345</v>
      </c>
      <c r="BI10" s="126">
        <f>'【印刷しない】第７表性質別歳出の状況（H29）'!AX12/'【印刷しない】第７表性質別歳出の状況（H29）'!BF12*100</f>
        <v>6.554953020001067</v>
      </c>
      <c r="BJ10" s="125">
        <v>11.519050237482407</v>
      </c>
      <c r="BK10" s="125">
        <v>16.348342904735585</v>
      </c>
      <c r="BL10" s="125">
        <v>9.2</v>
      </c>
      <c r="BM10" s="125">
        <v>1.1234675313338998</v>
      </c>
      <c r="BN10" s="126">
        <f>'【印刷しない】第７表性質別歳出の状況（H29）'!BA12/'【印刷しない】第７表性質別歳出の状況（H29）'!BF12*100</f>
        <v>5.00860731615673</v>
      </c>
      <c r="BO10" s="125">
        <v>0.41288011270619107</v>
      </c>
      <c r="BP10" s="125">
        <v>0.7351747884518519</v>
      </c>
      <c r="BQ10" s="125">
        <v>0.6</v>
      </c>
      <c r="BR10" s="125">
        <v>0.7267483467511151</v>
      </c>
      <c r="BS10" s="126">
        <f>('【印刷しない】第７表性質別歳出の状況（H29）'!BB12+'【印刷しない】第７表性質別歳出の状況（H29）'!BC12)/'【印刷しない】第７表性質別歳出の状況（H29）'!BF12*100</f>
        <v>1.4162079446234965</v>
      </c>
      <c r="BT10" s="153">
        <v>6.097623380187224</v>
      </c>
      <c r="BU10" s="125">
        <v>12.739563350383747</v>
      </c>
      <c r="BV10" s="125">
        <v>16.7</v>
      </c>
      <c r="BW10" s="125">
        <v>8.650495810681875</v>
      </c>
      <c r="BX10" s="126">
        <f>'【印刷しない】第７表性質別歳出の状況（H29）'!BD12/'【印刷しない】第７表性質別歳出の状況（H29）'!BF12*100</f>
        <v>9.50448098788825</v>
      </c>
      <c r="BY10" s="125">
        <v>0</v>
      </c>
      <c r="BZ10" s="125">
        <v>0</v>
      </c>
      <c r="CA10" s="125">
        <v>0</v>
      </c>
      <c r="CB10" s="125">
        <v>0</v>
      </c>
      <c r="CC10" s="126">
        <f>'【印刷しない】第７表性質別歳出の状況（H29）'!BE12/'【印刷しない】第７表性質別歳出の状況（H29）'!BF12*100</f>
        <v>0</v>
      </c>
      <c r="CD10" s="112"/>
      <c r="CE10" s="122"/>
      <c r="CF10" s="114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</row>
    <row r="11" spans="1:98" ht="32.25" customHeight="1">
      <c r="A11" s="124" t="s">
        <v>10</v>
      </c>
      <c r="B11" s="125">
        <v>9.340637796769064</v>
      </c>
      <c r="C11" s="125">
        <v>9.340637796769064</v>
      </c>
      <c r="D11" s="125">
        <v>8.3</v>
      </c>
      <c r="E11" s="125">
        <v>8.908339327067528</v>
      </c>
      <c r="F11" s="126">
        <f>'【印刷しない】第７表性質別歳出の状況（H29）'!B13/'【印刷しない】第７表性質別歳出の状況（H29）'!BF13*100</f>
        <v>9.854651253499265</v>
      </c>
      <c r="G11" s="125">
        <v>6.685105229636832</v>
      </c>
      <c r="H11" s="125">
        <v>5.98663748387009</v>
      </c>
      <c r="I11" s="125">
        <v>5.3</v>
      </c>
      <c r="J11" s="125">
        <v>5.745743674904679</v>
      </c>
      <c r="K11" s="126">
        <f>'【印刷しない】第７表性質別歳出の状況（H29）'!F13/'【印刷しない】第７表性質別歳出の状況（H29）'!BF13*100</f>
        <v>6.352587004694035</v>
      </c>
      <c r="L11" s="153">
        <v>34.1438153289883</v>
      </c>
      <c r="M11" s="125">
        <v>38.66384658378354</v>
      </c>
      <c r="N11" s="125">
        <v>37.4</v>
      </c>
      <c r="O11" s="125">
        <v>27.7972740001342</v>
      </c>
      <c r="P11" s="126">
        <f>'【印刷しない】第７表性質別歳出の状況（H29）'!P13/'【印刷しない】第７表性質別歳出の状況（H29）'!BF13*100</f>
        <v>31.803908687773834</v>
      </c>
      <c r="Q11" s="125">
        <v>1.6463690241043432</v>
      </c>
      <c r="R11" s="125">
        <v>1.2122460646896949</v>
      </c>
      <c r="S11" s="125">
        <v>1.3</v>
      </c>
      <c r="T11" s="125">
        <v>1.1941143531715779</v>
      </c>
      <c r="U11" s="126">
        <f>'【印刷しない】第７表性質別歳出の状況（H29）'!Y13/'【印刷しない】第７表性質別歳出の状況（H29）'!BF13*100</f>
        <v>1.1788243439248929</v>
      </c>
      <c r="V11" s="153">
        <v>6.477165638908801</v>
      </c>
      <c r="W11" s="125">
        <v>6.432895937826574</v>
      </c>
      <c r="X11" s="125">
        <v>6.3</v>
      </c>
      <c r="Y11" s="125">
        <v>7.083872828935248</v>
      </c>
      <c r="Z11" s="126">
        <f>'【印刷しない】第７表性質別歳出の状況（H29）'!Z13/'【印刷しない】第７表性質別歳出の状況（H29）'!BF13*100</f>
        <v>7.962601172404596</v>
      </c>
      <c r="AA11" s="125">
        <v>11.222188342101733</v>
      </c>
      <c r="AB11" s="125">
        <v>11.729992458808919</v>
      </c>
      <c r="AC11" s="125">
        <v>10.1</v>
      </c>
      <c r="AD11" s="125">
        <v>10.551627714574531</v>
      </c>
      <c r="AE11" s="126">
        <f>'【印刷しない】第７表性質別歳出の状況（H29）'!AA13/'【印刷しない】第７表性質別歳出の状況（H29）'!BF13*100</f>
        <v>11.25435700458446</v>
      </c>
      <c r="AF11" s="125">
        <v>14.286470754153443</v>
      </c>
      <c r="AG11" s="125">
        <v>12.77860552917129</v>
      </c>
      <c r="AH11" s="125">
        <v>18.6</v>
      </c>
      <c r="AI11" s="125">
        <v>23.69381870295964</v>
      </c>
      <c r="AJ11" s="126">
        <f>'【印刷しない】第７表性質別歳出の状況（H29）'!AG13/'【印刷しない】第７表性質別歳出の状況（H29）'!BF13*100</f>
        <v>15.735703682833119</v>
      </c>
      <c r="AK11" s="125">
        <v>7.2683774379841655</v>
      </c>
      <c r="AL11" s="125">
        <v>7.088490183981981</v>
      </c>
      <c r="AM11" s="125">
        <v>11.1</v>
      </c>
      <c r="AN11" s="125">
        <v>17.888661500753063</v>
      </c>
      <c r="AO11" s="126">
        <f>'【印刷しない】第７表性質別歳出の状況（H29）'!AH13/'【印刷しない】第７表性質別歳出の状況（H29）'!BF13*100</f>
        <v>9.776738641938914</v>
      </c>
      <c r="AP11" s="153">
        <v>6.970339710612746</v>
      </c>
      <c r="AQ11" s="125">
        <v>5.602080101357426</v>
      </c>
      <c r="AR11" s="125">
        <v>7.5</v>
      </c>
      <c r="AS11" s="125">
        <v>5.67985463786454</v>
      </c>
      <c r="AT11" s="126">
        <f>'【印刷しない】第７表性質別歳出の状況（H29）'!AI13/'【印刷しない】第７表性質別歳出の状況（H29）'!BF13*100</f>
        <v>5.808480738180994</v>
      </c>
      <c r="AU11" s="125">
        <v>3.7759841038453286</v>
      </c>
      <c r="AV11" s="125">
        <v>3.6008986656779074</v>
      </c>
      <c r="AW11" s="125">
        <v>3.4</v>
      </c>
      <c r="AX11" s="125">
        <v>4.183951619884141</v>
      </c>
      <c r="AY11" s="127">
        <f>'【印刷しない】第７表性質別歳出の状況（H29）'!AN13/'【印刷しない】第７表性質別歳出の状況（H29）'!BF13*100</f>
        <v>4.115263835299947</v>
      </c>
      <c r="AZ11" s="129">
        <v>0</v>
      </c>
      <c r="BA11" s="125">
        <v>0</v>
      </c>
      <c r="BB11" s="125">
        <v>0</v>
      </c>
      <c r="BC11" s="125">
        <v>0</v>
      </c>
      <c r="BD11" s="126">
        <f>'【印刷しない】第７表性質別歳出の状況（H29）'!AU13/'【印刷しない】第７表性質別歳出の状況（H29）'!BF13*100</f>
        <v>0</v>
      </c>
      <c r="BE11" s="125">
        <v>6.993096260941238</v>
      </c>
      <c r="BF11" s="125">
        <v>7.020837653819339</v>
      </c>
      <c r="BG11" s="125">
        <v>6.4</v>
      </c>
      <c r="BH11" s="125">
        <v>6.796423590034206</v>
      </c>
      <c r="BI11" s="126">
        <f>'【印刷しない】第７表性質別歳出の状況（H29）'!AX13/'【印刷しない】第７表性質別歳出の状況（H29）'!BF13*100</f>
        <v>7.198781825070391</v>
      </c>
      <c r="BJ11" s="125">
        <v>3.1923148760067668</v>
      </c>
      <c r="BK11" s="125">
        <v>2.1507800919254882</v>
      </c>
      <c r="BL11" s="125">
        <v>1.5</v>
      </c>
      <c r="BM11" s="125">
        <v>2.5434177235929227</v>
      </c>
      <c r="BN11" s="126">
        <f>'【印刷しない】第７表性質別歳出の状況（H29）'!BA13/'【印刷しない】第７表性質別歳出の状況（H29）'!BF13*100</f>
        <v>2.641999483856161</v>
      </c>
      <c r="BO11" s="125">
        <v>1.9447051482908262</v>
      </c>
      <c r="BP11" s="125">
        <v>1.7281714592772586</v>
      </c>
      <c r="BQ11" s="125">
        <v>1.5</v>
      </c>
      <c r="BR11" s="125">
        <v>1.7216150461471031</v>
      </c>
      <c r="BS11" s="126">
        <f>('【印刷しない】第７表性質別歳出の状況（H29）'!BB13+'【印刷しない】第７表性質別歳出の状況（H29）'!BC13)/'【印刷しない】第７表性質別歳出の状況（H29）'!BF13*100</f>
        <v>1.8847740445975079</v>
      </c>
      <c r="BT11" s="153">
        <v>6.096080031846526</v>
      </c>
      <c r="BU11" s="125">
        <v>5.341087758250921</v>
      </c>
      <c r="BV11" s="125">
        <v>5.2</v>
      </c>
      <c r="BW11" s="125">
        <v>5.525545093498905</v>
      </c>
      <c r="BX11" s="126">
        <f>'【印刷しない】第７表性質別歳出の状況（H29）'!BD13/'【印刷しない】第７表性質別歳出の状況（H29）'!BF13*100</f>
        <v>6.369134666155827</v>
      </c>
      <c r="BY11" s="125">
        <v>0</v>
      </c>
      <c r="BZ11" s="125">
        <v>0</v>
      </c>
      <c r="CA11" s="125">
        <v>0</v>
      </c>
      <c r="CB11" s="125">
        <v>0</v>
      </c>
      <c r="CC11" s="126">
        <f>'【印刷しない】第７表性質別歳出の状況（H29）'!BE13/'【印刷しない】第７表性質別歳出の状況（H29）'!BF13*100</f>
        <v>0</v>
      </c>
      <c r="CD11" s="112"/>
      <c r="CE11" s="122"/>
      <c r="CF11" s="114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</row>
    <row r="12" spans="1:98" ht="32.25" customHeight="1">
      <c r="A12" s="124" t="s">
        <v>72</v>
      </c>
      <c r="B12" s="125">
        <v>9.75486612184748</v>
      </c>
      <c r="C12" s="125">
        <v>9.75486612184748</v>
      </c>
      <c r="D12" s="125">
        <v>14.3</v>
      </c>
      <c r="E12" s="125">
        <v>13.521726500922654</v>
      </c>
      <c r="F12" s="126">
        <f>'【印刷しない】第７表性質別歳出の状況（H29）'!B14/'【印刷しない】第７表性質別歳出の状況（H29）'!BF14*100</f>
        <v>13.180704261305454</v>
      </c>
      <c r="G12" s="125">
        <v>7.4973309533030035</v>
      </c>
      <c r="H12" s="125">
        <v>6.232376383208578</v>
      </c>
      <c r="I12" s="125">
        <v>9.1</v>
      </c>
      <c r="J12" s="125">
        <v>8.716664603011198</v>
      </c>
      <c r="K12" s="126">
        <f>'【印刷しない】第７表性質別歳出の状況（H29）'!F14/'【印刷しない】第７表性質別歳出の状況（H29）'!BF14*100</f>
        <v>8.478315835669383</v>
      </c>
      <c r="L12" s="153">
        <v>42.582649068418604</v>
      </c>
      <c r="M12" s="125">
        <v>39.302234601007044</v>
      </c>
      <c r="N12" s="125">
        <v>14.9</v>
      </c>
      <c r="O12" s="125">
        <v>14.34771439604791</v>
      </c>
      <c r="P12" s="126">
        <f>'【印刷しない】第７表性質別歳出の状況（H29）'!P14/'【印刷しない】第７表性質別歳出の状況（H29）'!BF14*100</f>
        <v>13.027990074449209</v>
      </c>
      <c r="Q12" s="125">
        <v>0.8112923117392025</v>
      </c>
      <c r="R12" s="125">
        <v>0.46359107975115943</v>
      </c>
      <c r="S12" s="125">
        <v>0.7</v>
      </c>
      <c r="T12" s="125">
        <v>0.5522812137873012</v>
      </c>
      <c r="U12" s="126">
        <f>'【印刷しない】第７表性質別歳出の状況（H29）'!Y14/'【印刷しない】第７表性質別歳出の状況（H29）'!BF14*100</f>
        <v>0.5984948920116349</v>
      </c>
      <c r="V12" s="153">
        <v>6.695120803596636</v>
      </c>
      <c r="W12" s="125">
        <v>5.78199023790656</v>
      </c>
      <c r="X12" s="125">
        <v>8.9</v>
      </c>
      <c r="Y12" s="125">
        <v>9.364031933406583</v>
      </c>
      <c r="Z12" s="126">
        <f>'【印刷しない】第７表性質別歳出の状況（H29）'!Z14/'【印刷しない】第７表性質別歳出の状況（H29）'!BF14*100</f>
        <v>9.237719426722082</v>
      </c>
      <c r="AA12" s="125">
        <v>9.77054159236816</v>
      </c>
      <c r="AB12" s="125">
        <v>8.292650277111951</v>
      </c>
      <c r="AC12" s="125">
        <v>13.1</v>
      </c>
      <c r="AD12" s="125">
        <v>12.119864995229582</v>
      </c>
      <c r="AE12" s="126">
        <f>'【印刷しない】第７表性質別歳出の状況（H29）'!AA14/'【印刷しない】第７表性質別歳出の状況（H29）'!BF14*100</f>
        <v>11.010029885912537</v>
      </c>
      <c r="AF12" s="125">
        <v>13.773473532343369</v>
      </c>
      <c r="AG12" s="125">
        <v>23.701385293970926</v>
      </c>
      <c r="AH12" s="125">
        <v>25.5</v>
      </c>
      <c r="AI12" s="125">
        <v>19.557478971755167</v>
      </c>
      <c r="AJ12" s="126">
        <f>'【印刷しない】第７表性質別歳出の状況（H29）'!AG14/'【印刷しない】第７表性質別歳出の状況（H29）'!BF14*100</f>
        <v>18.87390884747425</v>
      </c>
      <c r="AK12" s="125">
        <v>3.2400148412192125</v>
      </c>
      <c r="AL12" s="125">
        <v>9.483828900441695</v>
      </c>
      <c r="AM12" s="125">
        <v>17.1</v>
      </c>
      <c r="AN12" s="125">
        <v>8.357709868643084</v>
      </c>
      <c r="AO12" s="126">
        <f>'【印刷しない】第７表性質別歳出の状況（H29）'!AH14/'【印刷しない】第７表性質別歳出の状況（H29）'!BF14*100</f>
        <v>5.878886246456528</v>
      </c>
      <c r="AP12" s="153">
        <v>10.483646191925661</v>
      </c>
      <c r="AQ12" s="125">
        <v>14.193359699245415</v>
      </c>
      <c r="AR12" s="125">
        <v>8.4</v>
      </c>
      <c r="AS12" s="125">
        <v>11.19976910311208</v>
      </c>
      <c r="AT12" s="126">
        <f>'【印刷しない】第７表性質別歳出の状況（H29）'!AI14/'【印刷しない】第７表性質別歳出の状況（H29）'!BF14*100</f>
        <v>12.968200064601398</v>
      </c>
      <c r="AU12" s="125">
        <v>0.6061104117075388</v>
      </c>
      <c r="AV12" s="125">
        <v>0.06399550291096352</v>
      </c>
      <c r="AW12" s="125">
        <v>1.5</v>
      </c>
      <c r="AX12" s="125">
        <v>1.3167309786632684</v>
      </c>
      <c r="AY12" s="127">
        <f>'【印刷しない】第７表性質別歳出の状況（H29）'!AN14/'【印刷しない】第７表性質別歳出の状況（H29）'!BF14*100</f>
        <v>0.18230232377877711</v>
      </c>
      <c r="AZ12" s="129">
        <v>0</v>
      </c>
      <c r="BA12" s="125">
        <v>0</v>
      </c>
      <c r="BB12" s="125">
        <v>0</v>
      </c>
      <c r="BC12" s="125">
        <v>0</v>
      </c>
      <c r="BD12" s="126">
        <f>'【印刷しない】第７表性質別歳出の状況（H29）'!AU14/'【印刷しない】第７表性質別歳出の状況（H29）'!BF14*100</f>
        <v>0</v>
      </c>
      <c r="BE12" s="125">
        <v>8.778104753508202</v>
      </c>
      <c r="BF12" s="125">
        <v>7.078409658723363</v>
      </c>
      <c r="BG12" s="125">
        <v>11.5</v>
      </c>
      <c r="BH12" s="125">
        <v>11.375508385252656</v>
      </c>
      <c r="BI12" s="126">
        <f>'【印刷しない】第７表性質別歳出の状況（H29）'!AX14/'【印刷しない】第７表性質別歳出の状況（H29）'!BF14*100</f>
        <v>11.30382000653591</v>
      </c>
      <c r="BJ12" s="125">
        <v>1.0126177002664742</v>
      </c>
      <c r="BK12" s="125">
        <v>0.8651136007706959</v>
      </c>
      <c r="BL12" s="125">
        <v>3.4</v>
      </c>
      <c r="BM12" s="125">
        <v>11.653889568475615</v>
      </c>
      <c r="BN12" s="126">
        <f>'【印刷しない】第７表性質別歳出の状況（H29）'!BA14/'【印刷しない】第７表性質別歳出の状況（H29）'!BF14*100</f>
        <v>16.685917266719894</v>
      </c>
      <c r="BO12" s="125">
        <v>0.3057237879108246</v>
      </c>
      <c r="BP12" s="125">
        <v>1.217591047856911</v>
      </c>
      <c r="BQ12" s="125">
        <v>0.6</v>
      </c>
      <c r="BR12" s="125">
        <v>0.611131410673681</v>
      </c>
      <c r="BS12" s="126">
        <f>('【印刷しない】第７表性質別歳出の状況（H29）'!BB14+'【印刷しない】第７表性質別歳出の状況（H29）'!BC14)/'【印刷しない】第７表性質別歳出の状況（H29）'!BF14*100</f>
        <v>0.1271721613592267</v>
      </c>
      <c r="BT12" s="153">
        <v>4.129716691681849</v>
      </c>
      <c r="BU12" s="125">
        <v>3.4781725781429533</v>
      </c>
      <c r="BV12" s="125">
        <v>5.6</v>
      </c>
      <c r="BW12" s="125">
        <v>5.579641645785582</v>
      </c>
      <c r="BX12" s="126">
        <f>'【印刷しない】第７表性質別歳出の状況（H29）'!BD14/'【印刷しない】第７表性質別歳出の状況（H29）'!BF14*100</f>
        <v>5.771940853731026</v>
      </c>
      <c r="BY12" s="125">
        <v>0</v>
      </c>
      <c r="BZ12" s="125">
        <v>0</v>
      </c>
      <c r="CA12" s="125">
        <v>0</v>
      </c>
      <c r="CB12" s="125">
        <v>0</v>
      </c>
      <c r="CC12" s="126">
        <f>'【印刷しない】第７表性質別歳出の状況（H29）'!BE14/'【印刷しない】第７表性質別歳出の状況（H29）'!BF14*100</f>
        <v>0</v>
      </c>
      <c r="CD12" s="112"/>
      <c r="CE12" s="122"/>
      <c r="CF12" s="114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</row>
    <row r="13" spans="1:98" ht="32.25" customHeight="1">
      <c r="A13" s="124" t="s">
        <v>100</v>
      </c>
      <c r="B13" s="125">
        <v>4.6716417688477</v>
      </c>
      <c r="C13" s="125">
        <v>4.6716417688477</v>
      </c>
      <c r="D13" s="125">
        <v>3.5</v>
      </c>
      <c r="E13" s="125">
        <v>4.208830699204933</v>
      </c>
      <c r="F13" s="126">
        <f>'【印刷しない】第７表性質別歳出の状況（H29）'!B15/'【印刷しない】第７表性質別歳出の状況（H29）'!BF15*100</f>
        <v>6.87345723153103</v>
      </c>
      <c r="G13" s="125">
        <v>4.4813278295473316</v>
      </c>
      <c r="H13" s="125">
        <v>3.0528533556862723</v>
      </c>
      <c r="I13" s="125">
        <v>2.3</v>
      </c>
      <c r="J13" s="125">
        <v>2.8438054644646447</v>
      </c>
      <c r="K13" s="126">
        <f>'【印刷しない】第７表性質別歳出の状況（H29）'!F15/'【印刷しない】第７表性質別歳出の状況（H29）'!BF15*100</f>
        <v>4.724232821608442</v>
      </c>
      <c r="L13" s="153">
        <v>32.81602162259819</v>
      </c>
      <c r="M13" s="125">
        <v>44.932147486345215</v>
      </c>
      <c r="N13" s="125">
        <v>57</v>
      </c>
      <c r="O13" s="125">
        <v>51.935776115338015</v>
      </c>
      <c r="P13" s="126">
        <f>'【印刷しない】第７表性質別歳出の状況（H29）'!P15/'【印刷しない】第７表性質別歳出の状況（H29）'!BF15*100</f>
        <v>35.38592876876797</v>
      </c>
      <c r="Q13" s="125">
        <v>0.4958273100129063</v>
      </c>
      <c r="R13" s="125">
        <v>0.431062199142032</v>
      </c>
      <c r="S13" s="125">
        <v>0.3</v>
      </c>
      <c r="T13" s="125">
        <v>0.40827225264106254</v>
      </c>
      <c r="U13" s="126">
        <f>'【印刷しない】第７表性質別歳出の状況（H29）'!Y15/'【印刷しない】第７表性質別歳出の状況（H29）'!BF15*100</f>
        <v>0.7961439165173506</v>
      </c>
      <c r="V13" s="153">
        <v>4.805343626186293</v>
      </c>
      <c r="W13" s="125">
        <v>3.4477941064527404</v>
      </c>
      <c r="X13" s="125">
        <v>2.7</v>
      </c>
      <c r="Y13" s="125">
        <v>3.6592704594575713</v>
      </c>
      <c r="Z13" s="126">
        <f>'【印刷しない】第７表性質別歳出の状況（H29）'!Z15/'【印刷しない】第７表性質別歳出の状況（H29）'!BF15*100</f>
        <v>6.182935873990851</v>
      </c>
      <c r="AA13" s="125">
        <v>6.687308221294132</v>
      </c>
      <c r="AB13" s="125">
        <v>5.0339843751987425</v>
      </c>
      <c r="AC13" s="125">
        <v>4</v>
      </c>
      <c r="AD13" s="125">
        <v>5.967194960919033</v>
      </c>
      <c r="AE13" s="126">
        <f>'【印刷しない】第７表性質別歳出の状況（H29）'!AA15/'【印刷しない】第７表性質別歳出の状況（H29）'!BF15*100</f>
        <v>8.505335389965667</v>
      </c>
      <c r="AF13" s="125">
        <v>23.389626084163826</v>
      </c>
      <c r="AG13" s="125">
        <v>22.716274799471073</v>
      </c>
      <c r="AH13" s="125">
        <v>16.8</v>
      </c>
      <c r="AI13" s="125">
        <v>11.408902213565074</v>
      </c>
      <c r="AJ13" s="126">
        <f>'【印刷しない】第７表性質別歳出の状況（H29）'!AG15/'【印刷しない】第７表性質別歳出の状況（H29）'!BF15*100</f>
        <v>16.82546787721913</v>
      </c>
      <c r="AK13" s="125">
        <v>20.55911960527721</v>
      </c>
      <c r="AL13" s="125">
        <v>19.40060899443046</v>
      </c>
      <c r="AM13" s="125">
        <v>14.1</v>
      </c>
      <c r="AN13" s="125">
        <v>7.922783560570706</v>
      </c>
      <c r="AO13" s="126">
        <f>'【印刷しない】第７表性質別歳出の状況（H29）'!AH15/'【印刷しない】第７表性質別歳出の状況（H29）'!BF15*100</f>
        <v>10.028332751829458</v>
      </c>
      <c r="AP13" s="153">
        <v>2.7994120478966473</v>
      </c>
      <c r="AQ13" s="125">
        <v>3.3099302849588756</v>
      </c>
      <c r="AR13" s="125">
        <v>2.3</v>
      </c>
      <c r="AS13" s="125">
        <v>2.803429770407797</v>
      </c>
      <c r="AT13" s="126">
        <f>'【印刷しない】第７表性質別歳出の状況（H29）'!AI15/'【印刷しない】第７表性質別歳出の状況（H29）'!BF15*100</f>
        <v>5.7169531253596775</v>
      </c>
      <c r="AU13" s="125">
        <v>4.355916483189914</v>
      </c>
      <c r="AV13" s="125">
        <v>3.409716788980725</v>
      </c>
      <c r="AW13" s="125">
        <v>1.4</v>
      </c>
      <c r="AX13" s="125">
        <v>0.6810212127151005</v>
      </c>
      <c r="AY13" s="127">
        <f>'【印刷しない】第７表性質別歳出の状況（H29）'!AN15/'【印刷しない】第７表性質別歳出の状況（H29）'!BF15*100</f>
        <v>1.9975202162096004</v>
      </c>
      <c r="AZ13" s="129">
        <v>0</v>
      </c>
      <c r="BA13" s="125">
        <v>0</v>
      </c>
      <c r="BB13" s="125">
        <v>0</v>
      </c>
      <c r="BC13" s="125">
        <v>0</v>
      </c>
      <c r="BD13" s="126">
        <f>'【印刷しない】第７表性質別歳出の状況（H29）'!AU15/'【印刷しない】第７表性質別歳出の状況（H29）'!BF15*100</f>
        <v>0</v>
      </c>
      <c r="BE13" s="125">
        <v>5.6174142534993985</v>
      </c>
      <c r="BF13" s="125">
        <v>3.708389447566682</v>
      </c>
      <c r="BG13" s="125">
        <v>3.708389447566682</v>
      </c>
      <c r="BH13" s="125">
        <v>2.6833849384002844</v>
      </c>
      <c r="BI13" s="126">
        <f>'【印刷しない】第７表性質別歳出の状況（H29）'!AX15/'【印刷しない】第７表性質別歳出の状況（H29）'!BF15*100</f>
        <v>4.475324786408167</v>
      </c>
      <c r="BJ13" s="125">
        <v>9.283793261197221</v>
      </c>
      <c r="BK13" s="125">
        <v>6.536068359102341</v>
      </c>
      <c r="BL13" s="125">
        <v>7.1</v>
      </c>
      <c r="BM13" s="125">
        <v>13.316486397124638</v>
      </c>
      <c r="BN13" s="126">
        <f>'【印刷しない】第７表性質別歳出の状況（H29）'!BA15/'【印刷しない】第７表性質別歳出の状況（H29）'!BF15*100</f>
        <v>9.265355947209564</v>
      </c>
      <c r="BO13" s="125">
        <v>2.054695385461263</v>
      </c>
      <c r="BP13" s="125">
        <v>0.9082561001492644</v>
      </c>
      <c r="BQ13" s="125">
        <v>1.2</v>
      </c>
      <c r="BR13" s="125">
        <v>0.995234510047953</v>
      </c>
      <c r="BS13" s="126">
        <f>('【印刷しない】第７表性質別歳出の状況（H29）'!BB15+'【印刷しない】第７表性質別歳出の状況（H29）'!BC15)/'【印刷しない】第７表性質別歳出の状況（H29）'!BF15*100</f>
        <v>1.5056758543292157</v>
      </c>
      <c r="BT13" s="153">
        <v>3.7359025264289123</v>
      </c>
      <c r="BU13" s="125">
        <v>4.204664568743486</v>
      </c>
      <c r="BV13" s="125">
        <v>2.3</v>
      </c>
      <c r="BW13" s="125">
        <v>4.735626240586329</v>
      </c>
      <c r="BX13" s="126">
        <f>'【印刷しない】第７表性質別歳出の状況（H29）'!BD15/'【印刷しない】第７表性質別歳出の状況（H29）'!BF15*100</f>
        <v>8.186854137851459</v>
      </c>
      <c r="BY13" s="125">
        <v>0</v>
      </c>
      <c r="BZ13" s="125">
        <v>0</v>
      </c>
      <c r="CA13" s="125">
        <v>0</v>
      </c>
      <c r="CB13" s="125">
        <v>0</v>
      </c>
      <c r="CC13" s="126">
        <f>'【印刷しない】第７表性質別歳出の状況（H29）'!BE15/'【印刷しない】第７表性質別歳出の状況（H29）'!BF15*100</f>
        <v>0</v>
      </c>
      <c r="CD13" s="112"/>
      <c r="CE13" s="122"/>
      <c r="CF13" s="114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</row>
    <row r="14" spans="1:98" ht="32.25" customHeight="1">
      <c r="A14" s="124" t="s">
        <v>102</v>
      </c>
      <c r="B14" s="125">
        <v>13.035934301463268</v>
      </c>
      <c r="C14" s="125">
        <v>13.035934301463268</v>
      </c>
      <c r="D14" s="125">
        <v>14.1</v>
      </c>
      <c r="E14" s="125">
        <v>12.689153975701743</v>
      </c>
      <c r="F14" s="126">
        <f>'【印刷しない】第７表性質別歳出の状況（H29）'!B16/'【印刷しない】第７表性質別歳出の状況（H29）'!BF16*100</f>
        <v>13.049552602026306</v>
      </c>
      <c r="G14" s="125">
        <v>5.774840021246929</v>
      </c>
      <c r="H14" s="125">
        <v>8.154404343139282</v>
      </c>
      <c r="I14" s="125">
        <v>8.9</v>
      </c>
      <c r="J14" s="125">
        <v>8.078077041679407</v>
      </c>
      <c r="K14" s="126">
        <f>'【印刷しない】第７表性質別歳出の状況（H29）'!F16/'【印刷しない】第７表性質別歳出の状況（H29）'!BF16*100</f>
        <v>8.26790989905326</v>
      </c>
      <c r="L14" s="153">
        <v>46.93480968039994</v>
      </c>
      <c r="M14" s="125">
        <v>15.831553115651467</v>
      </c>
      <c r="N14" s="125">
        <v>17.5</v>
      </c>
      <c r="O14" s="125">
        <v>18.30631397365465</v>
      </c>
      <c r="P14" s="126">
        <f>'【印刷しない】第７表性質別歳出の状況（H29）'!P16/'【印刷しない】第７表性質別歳出の状況（H29）'!BF16*100</f>
        <v>19.24108816235114</v>
      </c>
      <c r="Q14" s="125">
        <v>0.5737483384917109</v>
      </c>
      <c r="R14" s="125">
        <v>0.549283318527829</v>
      </c>
      <c r="S14" s="125">
        <v>0.549283318527829</v>
      </c>
      <c r="T14" s="125">
        <v>0.5665525384540729</v>
      </c>
      <c r="U14" s="126">
        <f>'【印刷しない】第７表性質別歳出の状況（H29）'!Y16/'【印刷しない】第７表性質別歳出の状況（H29）'!BF16*100</f>
        <v>0.5679288138687175</v>
      </c>
      <c r="V14" s="153">
        <v>7.908675254651282</v>
      </c>
      <c r="W14" s="125">
        <v>12.052520591548205</v>
      </c>
      <c r="X14" s="125">
        <v>13.8</v>
      </c>
      <c r="Y14" s="125">
        <v>13.11045582270986</v>
      </c>
      <c r="Z14" s="126">
        <f>'【印刷しない】第７表性質別歳出の状況（H29）'!Z16/'【印刷しない】第７表性質別歳出の状況（H29）'!BF16*100</f>
        <v>13.99853600460598</v>
      </c>
      <c r="AA14" s="125">
        <v>5.906569212704785</v>
      </c>
      <c r="AB14" s="125">
        <v>9.823707782565878</v>
      </c>
      <c r="AC14" s="125">
        <v>11.3</v>
      </c>
      <c r="AD14" s="125">
        <v>9.890633686252386</v>
      </c>
      <c r="AE14" s="126">
        <f>'【印刷しない】第７表性質別歳出の状況（H29）'!AA16/'【印刷しない】第７表性質別歳出の状況（H29）'!BF16*100</f>
        <v>8.93364283934591</v>
      </c>
      <c r="AF14" s="125">
        <v>9.612667086797257</v>
      </c>
      <c r="AG14" s="125">
        <v>20.442554553037873</v>
      </c>
      <c r="AH14" s="125">
        <v>12.4</v>
      </c>
      <c r="AI14" s="125">
        <v>17.9181364472942</v>
      </c>
      <c r="AJ14" s="126">
        <f>'【印刷しない】第７表性質別歳出の状況（H29）'!AG16/'【印刷しない】第７表性質別歳出の状況（H29）'!BF16*100</f>
        <v>17.537223092479863</v>
      </c>
      <c r="AK14" s="125">
        <v>4.944982111821215</v>
      </c>
      <c r="AL14" s="125">
        <v>14.957786227646544</v>
      </c>
      <c r="AM14" s="125">
        <v>6.8</v>
      </c>
      <c r="AN14" s="125">
        <v>11.060708195672623</v>
      </c>
      <c r="AO14" s="126">
        <f>'【印刷しない】第７表性質別歳出の状況（H29）'!AH16/'【印刷しない】第７表性質別歳出の状況（H29）'!BF16*100</f>
        <v>7.5208218654008645</v>
      </c>
      <c r="AP14" s="153">
        <v>4.531149900460542</v>
      </c>
      <c r="AQ14" s="125">
        <v>5.343988992093986</v>
      </c>
      <c r="AR14" s="125">
        <v>5.4</v>
      </c>
      <c r="AS14" s="125">
        <v>6.600020889047434</v>
      </c>
      <c r="AT14" s="126">
        <f>'【印刷しない】第７表性質別歳出の状況（H29）'!AI16/'【印刷しない】第７表性質別歳出の状況（H29）'!BF16*100</f>
        <v>9.720538791065891</v>
      </c>
      <c r="AU14" s="125">
        <v>2.5085530719686564</v>
      </c>
      <c r="AV14" s="125">
        <v>2.6778593052012605</v>
      </c>
      <c r="AW14" s="125">
        <v>6.6</v>
      </c>
      <c r="AX14" s="125">
        <v>5.074156875897818</v>
      </c>
      <c r="AY14" s="127">
        <f>'【印刷しない】第７表性質別歳出の状況（H29）'!AN16/'【印刷しない】第７表性質別歳出の状況（H29）'!BF16*100</f>
        <v>2.905556571432741</v>
      </c>
      <c r="AZ14" s="129">
        <v>0</v>
      </c>
      <c r="BA14" s="125">
        <v>0</v>
      </c>
      <c r="BB14" s="125">
        <v>0</v>
      </c>
      <c r="BC14" s="125">
        <v>0</v>
      </c>
      <c r="BD14" s="126">
        <f>'【印刷しない】第７表性質別歳出の状況（H29）'!AU16/'【印刷しない】第７表性質別歳出の状況（H29）'!BF16*100</f>
        <v>0</v>
      </c>
      <c r="BE14" s="125">
        <v>8.346618979171074</v>
      </c>
      <c r="BF14" s="125">
        <v>10.482219435092734</v>
      </c>
      <c r="BG14" s="125">
        <v>11</v>
      </c>
      <c r="BH14" s="125">
        <v>10.919757121039607</v>
      </c>
      <c r="BI14" s="126">
        <f>'【印刷しない】第７表性質別歳出の状況（H29）'!AX16/'【印刷しない】第７表性質別歳出の状況（H29）'!BF16*100</f>
        <v>11.499330307340276</v>
      </c>
      <c r="BJ14" s="125">
        <v>2.8807763983019887</v>
      </c>
      <c r="BK14" s="125">
        <v>6.178794655574585</v>
      </c>
      <c r="BL14" s="125">
        <v>3.9</v>
      </c>
      <c r="BM14" s="125">
        <v>3.389840317564426</v>
      </c>
      <c r="BN14" s="126">
        <f>'【印刷しない】第７表性質別歳出の状況（H29）'!BA16/'【印刷しない】第７表性質別歳出の状況（H29）'!BF16*100</f>
        <v>2.6627304728118872</v>
      </c>
      <c r="BO14" s="125">
        <v>0.8211576401846933</v>
      </c>
      <c r="BP14" s="125">
        <v>1.0504405272780284</v>
      </c>
      <c r="BQ14" s="125">
        <v>1.1</v>
      </c>
      <c r="BR14" s="125">
        <v>1.1090738852637405</v>
      </c>
      <c r="BS14" s="126">
        <f>('【印刷しない】第７表性質別歳出の状況（H29）'!BB16+'【印刷しない】第７表性質別歳出の状況（H29）'!BC16)/'【印刷しない】第７表性質別歳出の状況（H29）'!BF16*100</f>
        <v>0.8855964403663423</v>
      </c>
      <c r="BT14" s="153">
        <v>5.245620304883285</v>
      </c>
      <c r="BU14" s="125">
        <v>7.875132414058875</v>
      </c>
      <c r="BV14" s="125">
        <v>7.6</v>
      </c>
      <c r="BW14" s="125">
        <v>7.025925356167501</v>
      </c>
      <c r="BX14" s="126">
        <f>'【印刷しない】第７表性質別歳出の状況（H29）'!BD16/'【印刷しない】第７表性質別歳出の状況（H29）'!BF16*100</f>
        <v>8.718814693370838</v>
      </c>
      <c r="BY14" s="125">
        <v>0</v>
      </c>
      <c r="BZ14" s="125">
        <v>0</v>
      </c>
      <c r="CA14" s="125">
        <v>0</v>
      </c>
      <c r="CB14" s="125">
        <v>0</v>
      </c>
      <c r="CC14" s="126">
        <f>'【印刷しない】第７表性質別歳出の状況（H29）'!BE16/'【印刷しない】第７表性質別歳出の状況（H29）'!BF16*100</f>
        <v>0</v>
      </c>
      <c r="CD14" s="112"/>
      <c r="CE14" s="122"/>
      <c r="CF14" s="114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</row>
    <row r="15" spans="1:98" ht="32.25" customHeight="1" thickBot="1">
      <c r="A15" s="130" t="s">
        <v>107</v>
      </c>
      <c r="B15" s="131">
        <v>9.680368424206783</v>
      </c>
      <c r="C15" s="131">
        <v>9.680368424206783</v>
      </c>
      <c r="D15" s="131">
        <v>8.2</v>
      </c>
      <c r="E15" s="131">
        <v>8.418854496379387</v>
      </c>
      <c r="F15" s="132">
        <f>'【印刷しない】第７表性質別歳出の状況（H29）'!B17/'【印刷しない】第７表性質別歳出の状況（H29）'!BF17*100</f>
        <v>8.899304235894226</v>
      </c>
      <c r="G15" s="131">
        <v>6.645949385629138</v>
      </c>
      <c r="H15" s="131">
        <v>6.239411195633491</v>
      </c>
      <c r="I15" s="131">
        <v>5.3</v>
      </c>
      <c r="J15" s="131">
        <v>5.519833934618355</v>
      </c>
      <c r="K15" s="132">
        <f>'【印刷しない】第７表性質別歳出の状況（H29）'!F17/'【印刷しない】第７表性質別歳出の状況（H29）'!BF17*100</f>
        <v>5.834268959827549</v>
      </c>
      <c r="L15" s="154">
        <v>29.8134384178365</v>
      </c>
      <c r="M15" s="131">
        <v>29.746369199989196</v>
      </c>
      <c r="N15" s="131">
        <v>47.6</v>
      </c>
      <c r="O15" s="131">
        <v>49.173130488864125</v>
      </c>
      <c r="P15" s="132">
        <f>'【印刷しない】第７表性質別歳出の状況（H29）'!P17/'【印刷しない】第７表性質別歳出の状況（H29）'!BF17*100</f>
        <v>54.126267915703586</v>
      </c>
      <c r="Q15" s="131">
        <v>1.3256603217916418</v>
      </c>
      <c r="R15" s="131">
        <v>0.4284452674967582</v>
      </c>
      <c r="S15" s="131">
        <v>0.3</v>
      </c>
      <c r="T15" s="131">
        <v>0.353016987738356</v>
      </c>
      <c r="U15" s="132">
        <f>'【印刷しない】第７表性質別歳出の状況（H29）'!Y17/'【印刷しない】第７表性質別歳出の状況（H29）'!BF17*100</f>
        <v>0.38245147497598</v>
      </c>
      <c r="V15" s="154">
        <v>6.858250526195513</v>
      </c>
      <c r="W15" s="131">
        <v>6.726419913417063</v>
      </c>
      <c r="X15" s="131">
        <v>5.9</v>
      </c>
      <c r="Y15" s="131">
        <v>6.222172139762371</v>
      </c>
      <c r="Z15" s="132">
        <f>'【印刷しない】第７表性質別歳出の状況（H29）'!Z17/'【印刷しない】第７表性質別歳出の状況（H29）'!BF17*100</f>
        <v>6.526965071304043</v>
      </c>
      <c r="AA15" s="131">
        <v>9.893946685533969</v>
      </c>
      <c r="AB15" s="131">
        <v>7.8618237999245295</v>
      </c>
      <c r="AC15" s="131">
        <v>6.6</v>
      </c>
      <c r="AD15" s="131">
        <v>6.718189435021915</v>
      </c>
      <c r="AE15" s="132">
        <f>'【印刷しない】第７表性質別歳出の状況（H29）'!AA17/'【印刷しない】第７表性質別歳出の状況（H29）'!BF17*100</f>
        <v>6.543914482425171</v>
      </c>
      <c r="AF15" s="131">
        <v>12.488663466086871</v>
      </c>
      <c r="AG15" s="131">
        <v>18.295899746257245</v>
      </c>
      <c r="AH15" s="131">
        <v>16.8</v>
      </c>
      <c r="AI15" s="131">
        <v>12.751298099928823</v>
      </c>
      <c r="AJ15" s="132">
        <f>'【印刷しない】第７表性質別歳出の状況（H29）'!AG17/'【印刷しない】第７表性質別歳出の状況（H29）'!BF17*100</f>
        <v>6.2948998031621795</v>
      </c>
      <c r="AK15" s="131">
        <v>8.292739618662385</v>
      </c>
      <c r="AL15" s="131">
        <v>15.902990757564483</v>
      </c>
      <c r="AM15" s="131">
        <v>14.7</v>
      </c>
      <c r="AN15" s="131">
        <v>9.848967893093736</v>
      </c>
      <c r="AO15" s="132">
        <f>'【印刷しない】第７表性質別歳出の状況（H29）'!AH17/'【印刷しない】第７表性質別歳出の状況（H29）'!BF17*100</f>
        <v>4.136037717217769</v>
      </c>
      <c r="AP15" s="154">
        <v>4.1499839136923535</v>
      </c>
      <c r="AQ15" s="131">
        <v>2.2633484955550562</v>
      </c>
      <c r="AR15" s="131">
        <v>2.1</v>
      </c>
      <c r="AS15" s="131">
        <v>2.803001454076803</v>
      </c>
      <c r="AT15" s="132">
        <f>'【印刷しない】第７表性質別歳出の状況（H29）'!AI17/'【印刷しない】第７表性質別歳出の状況（H29）'!BF17*100</f>
        <v>2.054013799938942</v>
      </c>
      <c r="AU15" s="131">
        <v>8.665830527291227</v>
      </c>
      <c r="AV15" s="131">
        <v>2.7623342050458346</v>
      </c>
      <c r="AW15" s="131">
        <v>0.5</v>
      </c>
      <c r="AX15" s="131">
        <v>0.015681413565171342</v>
      </c>
      <c r="AY15" s="132">
        <f>'【印刷しない】第７表性質別歳出の状況（H29）'!AN17/'【印刷しない】第７表性質別歳出の状況（H29）'!BF17*100</f>
        <v>0</v>
      </c>
      <c r="AZ15" s="133">
        <v>0</v>
      </c>
      <c r="BA15" s="131">
        <v>0</v>
      </c>
      <c r="BB15" s="131">
        <v>0</v>
      </c>
      <c r="BC15" s="131">
        <v>0</v>
      </c>
      <c r="BD15" s="132">
        <f>'【印刷しない】第７表性質別歳出の状況（H29）'!AU17/'【印刷しない】第７表性質別歳出の状況（H29）'!BF17*100</f>
        <v>0</v>
      </c>
      <c r="BE15" s="131">
        <v>5.3013461720134805</v>
      </c>
      <c r="BF15" s="131">
        <v>4.861442494305112</v>
      </c>
      <c r="BG15" s="131">
        <v>3.7</v>
      </c>
      <c r="BH15" s="131">
        <v>5.027835494091594</v>
      </c>
      <c r="BI15" s="132">
        <f>'【印刷しない】第７表性質別歳出の状況（H29）'!AX17/'【印刷しない】第７表性質別歳出の状況（H29）'!BF17*100</f>
        <v>5.818442803449365</v>
      </c>
      <c r="BJ15" s="131">
        <v>5.057390462214869</v>
      </c>
      <c r="BK15" s="131">
        <v>11.101525420045348</v>
      </c>
      <c r="BL15" s="131">
        <v>2.9</v>
      </c>
      <c r="BM15" s="131">
        <v>3.259590632364822</v>
      </c>
      <c r="BN15" s="132">
        <f>'【印刷しない】第７表性質別歳出の状況（H29）'!BA17/'【印刷しない】第７表性質別歳出の状況（H29）'!BF17*100</f>
        <v>2.8062843252818324</v>
      </c>
      <c r="BO15" s="131">
        <v>0.4300759753646617</v>
      </c>
      <c r="BP15" s="131">
        <v>0.36659780335474307</v>
      </c>
      <c r="BQ15" s="131">
        <v>0.3</v>
      </c>
      <c r="BR15" s="131">
        <v>0.31914434642685396</v>
      </c>
      <c r="BS15" s="132">
        <f>('【印刷しない】第７表性質別歳出の状況（H29）'!BB17+'【印刷しない】第７表性質別歳出の状況（H29）'!BC17)/'【印刷しない】第７表性質別歳出の状況（H29）'!BF17*100</f>
        <v>0.33949117230744524</v>
      </c>
      <c r="BT15" s="154">
        <v>9.811210819773192</v>
      </c>
      <c r="BU15" s="131">
        <v>8.168773725957386</v>
      </c>
      <c r="BV15" s="131">
        <v>7.2</v>
      </c>
      <c r="BW15" s="131">
        <v>7.741086465856578</v>
      </c>
      <c r="BX15" s="132">
        <f>'【印刷しない】第７表性質別歳出の状況（H29）'!BD17/'【印刷しない】第７表性質別歳出の状況（H29）'!BF17*100</f>
        <v>8.261978715496172</v>
      </c>
      <c r="BY15" s="131">
        <v>0</v>
      </c>
      <c r="BZ15" s="131">
        <v>0</v>
      </c>
      <c r="CA15" s="131">
        <v>0</v>
      </c>
      <c r="CB15" s="131">
        <v>0</v>
      </c>
      <c r="CC15" s="132">
        <f>'【印刷しない】第７表性質別歳出の状況（H29）'!BE17/'【印刷しない】第７表性質別歳出の状況（H29）'!BF17*100</f>
        <v>0</v>
      </c>
      <c r="CD15" s="112"/>
      <c r="CE15" s="122"/>
      <c r="CF15" s="114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</row>
    <row r="16" spans="1:98" ht="32.25" customHeight="1" thickBot="1" thickTop="1">
      <c r="A16" s="134" t="s">
        <v>11</v>
      </c>
      <c r="B16" s="135">
        <v>9.232782739573201</v>
      </c>
      <c r="C16" s="135">
        <v>9.232782739573201</v>
      </c>
      <c r="D16" s="135">
        <v>9.4</v>
      </c>
      <c r="E16" s="135">
        <v>9.661612358168291</v>
      </c>
      <c r="F16" s="132">
        <f>'【印刷しない】第７表性質別歳出の状況（H29）'!B18/'【印刷しない】第７表性質別歳出の状況（H29）'!BF18*100</f>
        <v>11.668913358004366</v>
      </c>
      <c r="G16" s="135">
        <v>6.864124518760831</v>
      </c>
      <c r="H16" s="135">
        <v>6.208120763002438</v>
      </c>
      <c r="I16" s="135">
        <v>6.4</v>
      </c>
      <c r="J16" s="135">
        <v>6.701882984289319</v>
      </c>
      <c r="K16" s="132">
        <f>'【印刷しない】第７表性質別歳出の状況（H29）'!F18/'【印刷しない】第７表性質別歳出の状況（H29）'!BF18*100</f>
        <v>8.140441927628641</v>
      </c>
      <c r="L16" s="155">
        <v>28.84315823153734</v>
      </c>
      <c r="M16" s="135">
        <v>31.51972360693248</v>
      </c>
      <c r="N16" s="135">
        <v>32.4</v>
      </c>
      <c r="O16" s="135">
        <v>31.196419357009802</v>
      </c>
      <c r="P16" s="132">
        <f>'【印刷しない】第７表性質別歳出の状況（H29）'!P18/'【印刷しない】第７表性質別歳出の状況（H29）'!BF18*100</f>
        <v>21.433087336840398</v>
      </c>
      <c r="Q16" s="135">
        <v>1.2494773153424117</v>
      </c>
      <c r="R16" s="135">
        <v>1.0309077193734708</v>
      </c>
      <c r="S16" s="135">
        <v>1.1</v>
      </c>
      <c r="T16" s="135">
        <v>1.174618509019238</v>
      </c>
      <c r="U16" s="132">
        <f>'【印刷しない】第７表性質別歳出の状況（H29）'!Y18/'【印刷しない】第７表性質別歳出の状況（H29）'!BF18*100</f>
        <v>1.5370683746890212</v>
      </c>
      <c r="V16" s="155">
        <v>11.610651592064583</v>
      </c>
      <c r="W16" s="135">
        <v>10.861808708281982</v>
      </c>
      <c r="X16" s="135">
        <v>11.5</v>
      </c>
      <c r="Y16" s="135">
        <v>12.75356818308087</v>
      </c>
      <c r="Z16" s="132">
        <f>'【印刷しない】第７表性質別歳出の状況（H29）'!Z18/'【印刷しない】第７表性質別歳出の状況（H29）'!BF18*100</f>
        <v>15.598780048861121</v>
      </c>
      <c r="AA16" s="135">
        <v>6.307094438393854</v>
      </c>
      <c r="AB16" s="135">
        <v>5.899675537946263</v>
      </c>
      <c r="AC16" s="135">
        <v>6.3</v>
      </c>
      <c r="AD16" s="135">
        <v>7.386210190617318</v>
      </c>
      <c r="AE16" s="132">
        <f>'【印刷しない】第７表性質別歳出の状況（H29）'!AA18/'【印刷しない】第７表性質別歳出の状況（H29）'!BF18*100</f>
        <v>8.849931231718074</v>
      </c>
      <c r="AF16" s="135">
        <v>13.999887760243077</v>
      </c>
      <c r="AG16" s="135">
        <v>15.79320900251043</v>
      </c>
      <c r="AH16" s="135">
        <v>15.2</v>
      </c>
      <c r="AI16" s="135">
        <v>13.995130043313974</v>
      </c>
      <c r="AJ16" s="132">
        <f>'【印刷しない】第７表性質別歳出の状況（H29）'!AG18/'【印刷しない】第７表性質別歳出の状況（H29）'!BF18*100</f>
        <v>14.994148917686148</v>
      </c>
      <c r="AK16" s="135">
        <v>9.953727074976335</v>
      </c>
      <c r="AL16" s="135">
        <v>11.243769634977948</v>
      </c>
      <c r="AM16" s="135">
        <v>10.6</v>
      </c>
      <c r="AN16" s="135">
        <v>8.80798903448484</v>
      </c>
      <c r="AO16" s="132">
        <f>'【印刷しない】第７表性質別歳出の状況（H29）'!AH18/'【印刷しない】第７表性質別歳出の状況（H29）'!BF18*100</f>
        <v>8.636506458390716</v>
      </c>
      <c r="AP16" s="155">
        <v>3.9506369663365217</v>
      </c>
      <c r="AQ16" s="135">
        <v>4.457094067641636</v>
      </c>
      <c r="AR16" s="135">
        <v>4.4</v>
      </c>
      <c r="AS16" s="135">
        <v>4.988653714228134</v>
      </c>
      <c r="AT16" s="136">
        <f>'【印刷しない】第７表性質別歳出の状況（H29）'!AI18/'【印刷しない】第７表性質別歳出の状況（H29）'!BF18*100</f>
        <v>6.060598235251264</v>
      </c>
      <c r="AU16" s="135">
        <v>3.1993072783982432</v>
      </c>
      <c r="AV16" s="135">
        <v>3.9231522566786405</v>
      </c>
      <c r="AW16" s="135">
        <v>4.1</v>
      </c>
      <c r="AX16" s="135">
        <v>4.219303293197488</v>
      </c>
      <c r="AY16" s="132">
        <f>'【印刷しない】第７表性質別歳出の状況（H29）'!AN18/'【印刷しない】第７表性質別歳出の状況（H29）'!BF18*100</f>
        <v>4.088079202505596</v>
      </c>
      <c r="AZ16" s="137">
        <v>0</v>
      </c>
      <c r="BA16" s="135">
        <v>0</v>
      </c>
      <c r="BB16" s="135">
        <v>0</v>
      </c>
      <c r="BC16" s="135">
        <v>0</v>
      </c>
      <c r="BD16" s="132">
        <f>'【印刷しない】第７表性質別歳出の状況（H29）'!AU18/'【印刷しない】第７表性質別歳出の状況（H29）'!BF18*100</f>
        <v>0</v>
      </c>
      <c r="BE16" s="135">
        <v>7.356189140025925</v>
      </c>
      <c r="BF16" s="135">
        <v>6.330926521006343</v>
      </c>
      <c r="BG16" s="135">
        <v>6.4</v>
      </c>
      <c r="BH16" s="135">
        <v>6.333249679207856</v>
      </c>
      <c r="BI16" s="132">
        <f>'【印刷しない】第７表性質別歳出の状況（H29）'!AX18/'【印刷しない】第７表性質別歳出の状況（H29）'!BF18*100</f>
        <v>7.592646022763756</v>
      </c>
      <c r="BJ16" s="135">
        <v>7.869969518312248</v>
      </c>
      <c r="BK16" s="135">
        <v>6.601479732889835</v>
      </c>
      <c r="BL16" s="135">
        <v>4.5</v>
      </c>
      <c r="BM16" s="135">
        <v>4.5494806613652985</v>
      </c>
      <c r="BN16" s="132">
        <f>'【印刷しない】第７表性質別歳出の状況（H29）'!BA18/'【印刷しない】第７表性質別歳出の状況（H29）'!BF18*100</f>
        <v>4.003596148889238</v>
      </c>
      <c r="BO16" s="135">
        <v>2.279269500466754</v>
      </c>
      <c r="BP16" s="135">
        <v>1.925041169413828</v>
      </c>
      <c r="BQ16" s="135">
        <v>2</v>
      </c>
      <c r="BR16" s="135">
        <v>1.883701443102691</v>
      </c>
      <c r="BS16" s="132">
        <f>('【印刷しない】第７表性質別歳出の状況（H29）'!BB18+'【印刷しない】第７表性質別歳出の状況（H29）'!BC18)/'【印刷しない】第７表性質別歳出の状況（H29）'!BF18*100</f>
        <v>2.1034894262703125</v>
      </c>
      <c r="BT16" s="155">
        <v>7.129364427745719</v>
      </c>
      <c r="BU16" s="135">
        <v>6.881293005393527</v>
      </c>
      <c r="BV16" s="135">
        <v>7.3</v>
      </c>
      <c r="BW16" s="135">
        <v>6.846706281917175</v>
      </c>
      <c r="BX16" s="132">
        <f>'【印刷しない】第７表性質別歳出の状況（H29）'!BD18/'【印刷しない】第７表性質別歳出の状況（H29）'!BF18*100</f>
        <v>8.130259931771969</v>
      </c>
      <c r="BY16" s="135">
        <v>0</v>
      </c>
      <c r="BZ16" s="135">
        <v>0</v>
      </c>
      <c r="CA16" s="135">
        <v>0</v>
      </c>
      <c r="CB16" s="135">
        <v>0</v>
      </c>
      <c r="CC16" s="132">
        <f>'【印刷しない】第７表性質別歳出の状況（H29）'!BE18/'【印刷しない】第７表性質別歳出の状況（H29）'!BF18*100</f>
        <v>0</v>
      </c>
      <c r="CD16" s="112"/>
      <c r="CE16" s="122"/>
      <c r="CF16" s="114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</row>
    <row r="17" spans="1:98" ht="32.25" customHeight="1" thickTop="1">
      <c r="A17" s="138" t="s">
        <v>12</v>
      </c>
      <c r="B17" s="139">
        <v>10.323054986141594</v>
      </c>
      <c r="C17" s="139">
        <v>10.323054986141594</v>
      </c>
      <c r="D17" s="139">
        <v>8.6</v>
      </c>
      <c r="E17" s="139">
        <v>13.427158280225818</v>
      </c>
      <c r="F17" s="128">
        <f>'【印刷しない】第７表性質別歳出の状況（H29）'!B19/'【印刷しない】第７表性質別歳出の状況（H29）'!BF19*100</f>
        <v>18.859251682149296</v>
      </c>
      <c r="G17" s="139">
        <v>4.953054169442643</v>
      </c>
      <c r="H17" s="139">
        <v>6.271265881244176</v>
      </c>
      <c r="I17" s="139">
        <v>5.3</v>
      </c>
      <c r="J17" s="139">
        <v>8.466677963155021</v>
      </c>
      <c r="K17" s="128">
        <f>'【印刷しない】第７表性質別歳出の状況（H29）'!F19/'【印刷しない】第７表性質別歳出の状況（H29）'!BF19*100</f>
        <v>11.872147387966356</v>
      </c>
      <c r="L17" s="156">
        <v>45.92967697119928</v>
      </c>
      <c r="M17" s="139">
        <v>41.503705493138085</v>
      </c>
      <c r="N17" s="139">
        <v>32.8</v>
      </c>
      <c r="O17" s="139">
        <v>17.29537766657547</v>
      </c>
      <c r="P17" s="128">
        <f>'【印刷しない】第７表性質別歳出の状況（H29）'!P19/'【印刷しない】第７表性質別歳出の状況（H29）'!BF19*100</f>
        <v>17.81099146277961</v>
      </c>
      <c r="Q17" s="139">
        <v>0.5935392679039826</v>
      </c>
      <c r="R17" s="139">
        <v>1.0097798426548328</v>
      </c>
      <c r="S17" s="139">
        <v>0.7</v>
      </c>
      <c r="T17" s="139">
        <v>1.0961466022473068</v>
      </c>
      <c r="U17" s="128">
        <f>'【印刷しない】第７表性質別歳出の状況（H29）'!Y19/'【印刷しない】第７表性質別歳出の状況（H29）'!BF19*100</f>
        <v>2.0609594968469547</v>
      </c>
      <c r="V17" s="156">
        <v>4.018258112282131</v>
      </c>
      <c r="W17" s="139">
        <v>5.861611139586019</v>
      </c>
      <c r="X17" s="139">
        <v>4.8</v>
      </c>
      <c r="Y17" s="139">
        <v>8.34168218598533</v>
      </c>
      <c r="Z17" s="128">
        <f>'【印刷しない】第７表性質別歳出の状況（H29）'!Z19/'【印刷しない】第７表性質別歳出の状況（H29）'!BF19*100</f>
        <v>11.062918220952232</v>
      </c>
      <c r="AA17" s="139">
        <v>3.4941595439483226</v>
      </c>
      <c r="AB17" s="139">
        <v>5.904823622446768</v>
      </c>
      <c r="AC17" s="139">
        <v>5.3</v>
      </c>
      <c r="AD17" s="139">
        <v>6.354020995712008</v>
      </c>
      <c r="AE17" s="128">
        <f>'【印刷しない】第７表性質別歳出の状況（H29）'!AA19/'【印刷しない】第７表性質別歳出の状況（H29）'!BF19*100</f>
        <v>9.904954626906607</v>
      </c>
      <c r="AF17" s="139">
        <v>14.031204299798086</v>
      </c>
      <c r="AG17" s="139">
        <v>14.781053554077689</v>
      </c>
      <c r="AH17" s="139">
        <v>22.6</v>
      </c>
      <c r="AI17" s="139">
        <v>24.34533445016346</v>
      </c>
      <c r="AJ17" s="128">
        <f>'【印刷しない】第７表性質別歳出の状況（H29）'!AG19/'【印刷しない】第７表性質別歳出の状況（H29）'!BF19*100</f>
        <v>12.040000963610725</v>
      </c>
      <c r="AK17" s="139">
        <v>12.886369246432618</v>
      </c>
      <c r="AL17" s="139">
        <v>13.549947396354451</v>
      </c>
      <c r="AM17" s="139">
        <v>21.1</v>
      </c>
      <c r="AN17" s="139">
        <v>18.20645414046342</v>
      </c>
      <c r="AO17" s="128">
        <f>'【印刷しない】第７表性質別歳出の状況（H29）'!AH19/'【印刷しない】第７表性質別歳出の状況（H29）'!BF19*100</f>
        <v>4.833842008609491</v>
      </c>
      <c r="AP17" s="156">
        <v>1.1448350533654663</v>
      </c>
      <c r="AQ17" s="139">
        <v>1.2311061577232387</v>
      </c>
      <c r="AR17" s="139">
        <v>1.5</v>
      </c>
      <c r="AS17" s="139">
        <v>6.100784705355937</v>
      </c>
      <c r="AT17" s="128">
        <f>'【印刷しない】第７表性質別歳出の状況（H29）'!AI19/'【印刷しない】第７表性質別歳出の状況（H29）'!BF19*100</f>
        <v>6.734397381943788</v>
      </c>
      <c r="AU17" s="139">
        <v>3.950378228615983</v>
      </c>
      <c r="AV17" s="139">
        <v>3.6842354659001777</v>
      </c>
      <c r="AW17" s="139">
        <v>6.3</v>
      </c>
      <c r="AX17" s="139">
        <v>7.694096970604962</v>
      </c>
      <c r="AY17" s="140">
        <f>'【印刷しない】第７表性質別歳出の状況（H29）'!AN19/'【印刷しない】第７表性質別歳出の状況（H29）'!BF19*100</f>
        <v>3.625881842794323</v>
      </c>
      <c r="AZ17" s="141">
        <v>0</v>
      </c>
      <c r="BA17" s="139">
        <v>0</v>
      </c>
      <c r="BB17" s="139">
        <v>0</v>
      </c>
      <c r="BC17" s="139">
        <v>0</v>
      </c>
      <c r="BD17" s="128">
        <f>'【印刷しない】第７表性質別歳出の状況（H29）'!AU19/'【印刷しない】第７表性質別歳出の状況（H29）'!BF19*100</f>
        <v>0</v>
      </c>
      <c r="BE17" s="139">
        <v>3.8175840115013404</v>
      </c>
      <c r="BF17" s="139">
        <v>4.45974646588674</v>
      </c>
      <c r="BG17" s="139">
        <v>3.5</v>
      </c>
      <c r="BH17" s="139">
        <v>5.746414132734806</v>
      </c>
      <c r="BI17" s="128">
        <f>'【印刷しない】第７表性質別歳出の状況（H29）'!AX19/'【印刷しない】第７表性質別歳出の状況（H29）'!BF19*100</f>
        <v>8.057675807996857</v>
      </c>
      <c r="BJ17" s="139">
        <v>10.175130568103432</v>
      </c>
      <c r="BK17" s="139">
        <v>5.015345634695592</v>
      </c>
      <c r="BL17" s="139">
        <v>9</v>
      </c>
      <c r="BM17" s="139">
        <v>5.3698645209214035</v>
      </c>
      <c r="BN17" s="128">
        <f>'【印刷しない】第７表性質別歳出の状況（H29）'!BA19/'【印刷しない】第７表性質別歳出の状況（H29）'!BF19*100</f>
        <v>1.8704610692002217</v>
      </c>
      <c r="BO17" s="139">
        <v>0.7939948544582092</v>
      </c>
      <c r="BP17" s="139">
        <v>0.9702349144535297</v>
      </c>
      <c r="BQ17" s="139">
        <v>0.9</v>
      </c>
      <c r="BR17" s="139">
        <v>1.32593533521528</v>
      </c>
      <c r="BS17" s="128">
        <f>('【印刷しない】第７表性質別歳出の状況（H29）'!BB19+'【印刷しない】第７表性質別歳出の状況（H29）'!BC19)/'【印刷しない】第７表性質別歳出の状況（H29）'!BF19*100</f>
        <v>1.7503803482711526</v>
      </c>
      <c r="BT17" s="156">
        <v>5.125204359577334</v>
      </c>
      <c r="BU17" s="139">
        <v>6.48640888101897</v>
      </c>
      <c r="BV17" s="139">
        <v>5.6</v>
      </c>
      <c r="BW17" s="139">
        <v>9.00396885961416</v>
      </c>
      <c r="BX17" s="128">
        <f>'【印刷しない】第７表性質別歳出の状況（H29）'!BD19/'【印刷しない】第７表性質別歳出の状況（H29）'!BF19*100</f>
        <v>12.956524478492023</v>
      </c>
      <c r="BY17" s="139">
        <v>0</v>
      </c>
      <c r="BZ17" s="139">
        <v>0</v>
      </c>
      <c r="CA17" s="139">
        <v>0</v>
      </c>
      <c r="CB17" s="139">
        <v>0</v>
      </c>
      <c r="CC17" s="128">
        <f>'【印刷しない】第７表性質別歳出の状況（H29）'!BE19/'【印刷しない】第７表性質別歳出の状況（H29）'!BF19*100</f>
        <v>0</v>
      </c>
      <c r="CD17" s="112"/>
      <c r="CE17" s="122"/>
      <c r="CF17" s="114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</row>
    <row r="18" spans="1:98" ht="32.25" customHeight="1">
      <c r="A18" s="124" t="s">
        <v>13</v>
      </c>
      <c r="B18" s="125">
        <v>9.894680449295267</v>
      </c>
      <c r="C18" s="125">
        <v>9.894680449295267</v>
      </c>
      <c r="D18" s="125">
        <v>9.4</v>
      </c>
      <c r="E18" s="125">
        <v>12.178336594428357</v>
      </c>
      <c r="F18" s="126">
        <f>'【印刷しない】第７表性質別歳出の状況（H29）'!B20/'【印刷しない】第７表性質別歳出の状況（H29）'!BF20*100</f>
        <v>16.180606601535132</v>
      </c>
      <c r="G18" s="125">
        <v>5.851962446216515</v>
      </c>
      <c r="H18" s="125">
        <v>5.257458833373245</v>
      </c>
      <c r="I18" s="125">
        <v>5.2</v>
      </c>
      <c r="J18" s="125">
        <v>6.739380474315226</v>
      </c>
      <c r="K18" s="126">
        <f>'【印刷しない】第７表性質別歳出の状況（H29）'!F20/'【印刷しない】第７表性質別歳出の状況（H29）'!BF20*100</f>
        <v>8.96215707748339</v>
      </c>
      <c r="L18" s="153">
        <v>26.14676375781753</v>
      </c>
      <c r="M18" s="125">
        <v>36.09921069494623</v>
      </c>
      <c r="N18" s="125">
        <v>47.2</v>
      </c>
      <c r="O18" s="125">
        <v>23.095943587174574</v>
      </c>
      <c r="P18" s="126">
        <f>'【印刷しない】第７表性質別歳出の状況（H29）'!P20/'【印刷しない】第７表性質別歳出の状況（H29）'!BF20*100</f>
        <v>19.75142184305087</v>
      </c>
      <c r="Q18" s="125">
        <v>0.5440620057968512</v>
      </c>
      <c r="R18" s="125">
        <v>0.4976436324123355</v>
      </c>
      <c r="S18" s="125">
        <v>0.3</v>
      </c>
      <c r="T18" s="125">
        <v>0.6079452405609832</v>
      </c>
      <c r="U18" s="126">
        <f>'【印刷しない】第７表性質別歳出の状況（H29）'!Y20/'【印刷しない】第７表性質別歳出の状況（H29）'!BF20*100</f>
        <v>0.8299160175202677</v>
      </c>
      <c r="V18" s="153">
        <v>4.0113203850648915</v>
      </c>
      <c r="W18" s="125">
        <v>3.5541822566798458</v>
      </c>
      <c r="X18" s="125">
        <v>3</v>
      </c>
      <c r="Y18" s="125">
        <v>4.469298905754728</v>
      </c>
      <c r="Z18" s="126">
        <f>'【印刷しない】第７表性質別歳出の状況（H29）'!Z20/'【印刷しない】第７表性質別歳出の状況（H29）'!BF20*100</f>
        <v>5.694978343299555</v>
      </c>
      <c r="AA18" s="125">
        <v>10.372870121158758</v>
      </c>
      <c r="AB18" s="125">
        <v>8.733959994283005</v>
      </c>
      <c r="AC18" s="125">
        <v>7.5</v>
      </c>
      <c r="AD18" s="125">
        <v>10.059474735312156</v>
      </c>
      <c r="AE18" s="126">
        <f>'【印刷しない】第７表性質別歳出の状況（H29）'!AA20/'【印刷しない】第７表性質別歳出の状況（H29）'!BF20*100</f>
        <v>15.016005576251255</v>
      </c>
      <c r="AF18" s="125">
        <v>10.327922073820679</v>
      </c>
      <c r="AG18" s="125">
        <v>15.166905032565104</v>
      </c>
      <c r="AH18" s="125">
        <v>13.5</v>
      </c>
      <c r="AI18" s="125">
        <v>19.508679155425064</v>
      </c>
      <c r="AJ18" s="126">
        <f>'【印刷しない】第７表性質別歳出の状況（H29）'!AG20/'【印刷しない】第７表性質別歳出の状況（H29）'!BF20*100</f>
        <v>12.187992282145002</v>
      </c>
      <c r="AK18" s="125">
        <v>8.296084294699794</v>
      </c>
      <c r="AL18" s="125">
        <v>14.083505994799806</v>
      </c>
      <c r="AM18" s="125">
        <v>13</v>
      </c>
      <c r="AN18" s="125">
        <v>17.09957609508769</v>
      </c>
      <c r="AO18" s="126">
        <f>'【印刷しない】第７表性質別歳出の状況（H29）'!AH20/'【印刷しない】第７表性質別歳出の状況（H29）'!BF20*100</f>
        <v>9.408334427706315</v>
      </c>
      <c r="AP18" s="153">
        <v>1.9259445894161245</v>
      </c>
      <c r="AQ18" s="125">
        <v>1.0472418809672324</v>
      </c>
      <c r="AR18" s="125">
        <v>0.5</v>
      </c>
      <c r="AS18" s="125">
        <v>2.145560904600053</v>
      </c>
      <c r="AT18" s="126">
        <f>'【印刷しない】第７表性質別歳出の状況（H29）'!AI20/'【印刷しない】第７表性質別歳出の状況（H29）'!BF20*100</f>
        <v>1.8394825210312735</v>
      </c>
      <c r="AU18" s="125">
        <v>19.436677170239065</v>
      </c>
      <c r="AV18" s="125">
        <v>12.427233721943892</v>
      </c>
      <c r="AW18" s="125">
        <v>7.4</v>
      </c>
      <c r="AX18" s="125">
        <v>15.222128869789081</v>
      </c>
      <c r="AY18" s="127">
        <f>'【印刷しない】第７表性質別歳出の状況（H29）'!AN20/'【印刷しない】第７表性質別歳出の状況（H29）'!BF20*100</f>
        <v>10.818129471949685</v>
      </c>
      <c r="AZ18" s="129">
        <v>0</v>
      </c>
      <c r="BA18" s="125">
        <v>0</v>
      </c>
      <c r="BB18" s="125">
        <v>0</v>
      </c>
      <c r="BC18" s="125">
        <v>0</v>
      </c>
      <c r="BD18" s="126">
        <f>'【印刷しない】第７表性質別歳出の状況（H29）'!AU20/'【印刷しない】第７表性質別歳出の状況（H29）'!BF20*100</f>
        <v>0</v>
      </c>
      <c r="BE18" s="125">
        <v>6.685453587695949</v>
      </c>
      <c r="BF18" s="125">
        <v>4.976739211300721</v>
      </c>
      <c r="BG18" s="125">
        <v>5.4</v>
      </c>
      <c r="BH18" s="125">
        <v>7.423895926514162</v>
      </c>
      <c r="BI18" s="126">
        <f>'【印刷しない】第７表性質別歳出の状況（H29）'!AX20/'【印刷しない】第７表性質別歳出の状況（H29）'!BF20*100</f>
        <v>8.452501142406547</v>
      </c>
      <c r="BJ18" s="125">
        <v>2.9191770028609882</v>
      </c>
      <c r="BK18" s="125">
        <v>1.881847498199241</v>
      </c>
      <c r="BL18" s="125">
        <v>0.9</v>
      </c>
      <c r="BM18" s="125">
        <v>0.3827050390095856</v>
      </c>
      <c r="BN18" s="126">
        <f>'【印刷しない】第７表性質別歳出の状況（H29）'!BA20/'【印刷しない】第７表性質別歳出の状況（H29）'!BF20*100</f>
        <v>0.7598266275505081</v>
      </c>
      <c r="BO18" s="125">
        <v>1.9449734382764206</v>
      </c>
      <c r="BP18" s="125">
        <v>1.9905082730792931</v>
      </c>
      <c r="BQ18" s="125">
        <v>0.9</v>
      </c>
      <c r="BR18" s="125">
        <v>1.6054808860893142</v>
      </c>
      <c r="BS18" s="126">
        <f>('【印刷しない】第７表性質別歳出の状況（H29）'!BB20+'【印刷しない】第７表性質別歳出の状況（H29）'!BC20)/'【印刷しない】第７表性質別歳出の状況（H29）'!BF20*100</f>
        <v>2.599814243804116</v>
      </c>
      <c r="BT18" s="153">
        <v>6.534451575828699</v>
      </c>
      <c r="BU18" s="125">
        <v>4.7770892352950645</v>
      </c>
      <c r="BV18" s="125">
        <v>4.4</v>
      </c>
      <c r="BW18" s="125">
        <v>5.446111059941996</v>
      </c>
      <c r="BX18" s="126">
        <f>'【印刷しない】第７表性質別歳出の状況（H29）'!BD20/'【印刷しない】第７表性質別歳出の状況（H29）'!BF20*100</f>
        <v>7.7088078504870605</v>
      </c>
      <c r="BY18" s="125">
        <v>0</v>
      </c>
      <c r="BZ18" s="125">
        <v>0</v>
      </c>
      <c r="CA18" s="125">
        <v>0</v>
      </c>
      <c r="CB18" s="125">
        <v>0</v>
      </c>
      <c r="CC18" s="126">
        <f>'【印刷しない】第７表性質別歳出の状況（H29）'!BE20/'【印刷しない】第７表性質別歳出の状況（H29）'!BF20*100</f>
        <v>0</v>
      </c>
      <c r="CD18" s="112"/>
      <c r="CE18" s="122"/>
      <c r="CF18" s="114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</row>
    <row r="19" spans="1:98" ht="32.25" customHeight="1">
      <c r="A19" s="124" t="s">
        <v>14</v>
      </c>
      <c r="B19" s="125">
        <v>5.820110983271138</v>
      </c>
      <c r="C19" s="125">
        <v>5.820110983271138</v>
      </c>
      <c r="D19" s="125">
        <v>5.2</v>
      </c>
      <c r="E19" s="125">
        <v>8.570843171037017</v>
      </c>
      <c r="F19" s="126">
        <f>'【印刷しない】第７表性質別歳出の状況（H29）'!B21/'【印刷しない】第７表性質別歳出の状況（H29）'!BF21*100</f>
        <v>9.363883241822855</v>
      </c>
      <c r="G19" s="125">
        <v>3.545990656773839</v>
      </c>
      <c r="H19" s="125">
        <v>3.356878399815283</v>
      </c>
      <c r="I19" s="125">
        <v>2.9</v>
      </c>
      <c r="J19" s="125">
        <v>4.922412134389986</v>
      </c>
      <c r="K19" s="126">
        <f>'【印刷しない】第７表性質別歳出の状況（H29）'!F21/'【印刷しない】第７表性質別歳出の状況（H29）'!BF21*100</f>
        <v>5.396312887501286</v>
      </c>
      <c r="L19" s="153">
        <v>64.1544820005496</v>
      </c>
      <c r="M19" s="125">
        <v>67.13054609147353</v>
      </c>
      <c r="N19" s="125">
        <v>53.3</v>
      </c>
      <c r="O19" s="125">
        <v>26.9549206625749</v>
      </c>
      <c r="P19" s="126">
        <f>'【印刷しない】第７表性質別歳出の状況（H29）'!P21/'【印刷しない】第７表性質別歳出の状況（H29）'!BF21*100</f>
        <v>23.442545708335032</v>
      </c>
      <c r="Q19" s="125">
        <v>0.4643693322341303</v>
      </c>
      <c r="R19" s="125">
        <v>0.26827806990967146</v>
      </c>
      <c r="S19" s="125">
        <v>0.2</v>
      </c>
      <c r="T19" s="125">
        <v>0.3498058641482145</v>
      </c>
      <c r="U19" s="126">
        <f>'【印刷しない】第７表性質別歳出の状況（H29）'!Y21/'【印刷しない】第７表性質別歳出の状況（H29）'!BF21*100</f>
        <v>0.35380673011713326</v>
      </c>
      <c r="V19" s="153">
        <v>3.567309700467161</v>
      </c>
      <c r="W19" s="125">
        <v>3.4649382867502228</v>
      </c>
      <c r="X19" s="125">
        <v>2.9</v>
      </c>
      <c r="Y19" s="125">
        <v>5.637194868056706</v>
      </c>
      <c r="Z19" s="126">
        <f>'【印刷しない】第７表性質別歳出の状況（H29）'!Z21/'【印刷しない】第７表性質別歳出の状況（H29）'!BF21*100</f>
        <v>5.094656860378296</v>
      </c>
      <c r="AA19" s="125">
        <v>4.565072822203902</v>
      </c>
      <c r="AB19" s="125">
        <v>4.1843634157932135</v>
      </c>
      <c r="AC19" s="125">
        <v>3.8</v>
      </c>
      <c r="AD19" s="125">
        <v>6.4297820212004195</v>
      </c>
      <c r="AE19" s="126">
        <f>'【印刷しない】第７表性質別歳出の状況（H29）'!AA21/'【印刷しない】第７表性質別歳出の状況（H29）'!BF21*100</f>
        <v>7.669470000363676</v>
      </c>
      <c r="AF19" s="125">
        <v>7.553635614179719</v>
      </c>
      <c r="AG19" s="125">
        <v>10.224471710087855</v>
      </c>
      <c r="AH19" s="125">
        <v>15.7</v>
      </c>
      <c r="AI19" s="125">
        <v>31.393720296741602</v>
      </c>
      <c r="AJ19" s="126">
        <f>'【印刷しない】第７表性質別歳出の状況（H29）'!AG21/'【印刷しない】第７表性質別歳出の状況（H29）'!BF21*100</f>
        <v>33.954589141823504</v>
      </c>
      <c r="AK19" s="125">
        <v>4.068634240175872</v>
      </c>
      <c r="AL19" s="125">
        <v>5.929043445144776</v>
      </c>
      <c r="AM19" s="125">
        <v>12.5</v>
      </c>
      <c r="AN19" s="125">
        <v>13.94725987581472</v>
      </c>
      <c r="AO19" s="126">
        <f>'【印刷しない】第７表性質別歳出の状況（H29）'!AH21/'【印刷しない】第７表性質別歳出の状況（H29）'!BF21*100</f>
        <v>26.84848900340407</v>
      </c>
      <c r="AP19" s="153">
        <v>3.415899972519923</v>
      </c>
      <c r="AQ19" s="125">
        <v>4.253709889175754</v>
      </c>
      <c r="AR19" s="125">
        <v>3.2</v>
      </c>
      <c r="AS19" s="125">
        <v>17.377946203125568</v>
      </c>
      <c r="AT19" s="126">
        <f>'【印刷しない】第７表性質別歳出の状況（H29）'!AI21/'【印刷しない】第７表性質別歳出の状況（H29）'!BF21*100</f>
        <v>6.857128325318664</v>
      </c>
      <c r="AU19" s="125">
        <v>0.6684693597142072</v>
      </c>
      <c r="AV19" s="125">
        <v>0.21022860224234205</v>
      </c>
      <c r="AW19" s="125">
        <v>0.9</v>
      </c>
      <c r="AX19" s="125">
        <v>3.7903778143132563</v>
      </c>
      <c r="AY19" s="127">
        <f>'【印刷しない】第７表性質別歳出の状況（H29）'!AN21/'【印刷しない】第７表性質別歳出の状況（H29）'!BF21*100</f>
        <v>1.7562827370147194</v>
      </c>
      <c r="AZ19" s="129">
        <v>0</v>
      </c>
      <c r="BA19" s="125">
        <v>0</v>
      </c>
      <c r="BB19" s="125">
        <v>0</v>
      </c>
      <c r="BC19" s="125">
        <v>0</v>
      </c>
      <c r="BD19" s="126">
        <f>'【印刷しない】第７表性質別歳出の状況（H29）'!AU21/'【印刷しない】第７表性質別歳出の状況（H29）'!BF21*100</f>
        <v>0</v>
      </c>
      <c r="BE19" s="125">
        <v>3.326479802143446</v>
      </c>
      <c r="BF19" s="125">
        <v>2.644630070563948</v>
      </c>
      <c r="BG19" s="125">
        <v>2.2</v>
      </c>
      <c r="BH19" s="125">
        <v>3.7492121884509664</v>
      </c>
      <c r="BI19" s="126">
        <f>'【印刷しない】第７表性質別歳出の状況（H29）'!AX21/'【印刷しない】第７表性質別歳出の状況（H29）'!BF21*100</f>
        <v>4.353432205375426</v>
      </c>
      <c r="BJ19" s="125">
        <v>5.595976916735366</v>
      </c>
      <c r="BK19" s="125">
        <v>0.23187259125430015</v>
      </c>
      <c r="BL19" s="125">
        <v>1.9</v>
      </c>
      <c r="BM19" s="125">
        <v>6.446616943288743</v>
      </c>
      <c r="BN19" s="126">
        <f>'【印刷しない】第７表性質別歳出の状況（H29）'!BA21/'【印刷しない】第７表性質別歳出の状況（H29）'!BF21*100</f>
        <v>7.091739799913803</v>
      </c>
      <c r="BO19" s="125">
        <v>0.3847210772190162</v>
      </c>
      <c r="BP19" s="125">
        <v>0.3867210822985834</v>
      </c>
      <c r="BQ19" s="125">
        <v>0.3</v>
      </c>
      <c r="BR19" s="125">
        <v>0.5709518150109594</v>
      </c>
      <c r="BS19" s="126">
        <f>('【印刷しない】第７表性質別歳出の状況（H29）'!BB21+'【印刷しない】第７表性質別歳出の状況（H29）'!BC21)/'【印刷しない】第７表性質別歳出の状況（H29）'!BF21*100</f>
        <v>0.6224295327519308</v>
      </c>
      <c r="BT19" s="153">
        <v>3.5269139873591646</v>
      </c>
      <c r="BU19" s="125">
        <v>5.4338390963551975</v>
      </c>
      <c r="BV19" s="125">
        <v>13.5</v>
      </c>
      <c r="BW19" s="125">
        <v>6.106574355177216</v>
      </c>
      <c r="BX19" s="126">
        <f>'【印刷しない】第７表性質別歳出の状況（H29）'!BD21/'【印刷しない】第７表性質別歳出の状況（H29）'!BF21*100</f>
        <v>6.297164042103623</v>
      </c>
      <c r="BY19" s="125">
        <v>0</v>
      </c>
      <c r="BZ19" s="125">
        <v>0</v>
      </c>
      <c r="CA19" s="125">
        <v>0</v>
      </c>
      <c r="CB19" s="125">
        <v>0</v>
      </c>
      <c r="CC19" s="126">
        <f>'【印刷しない】第７表性質別歳出の状況（H29）'!BE21/'【印刷しない】第７表性質別歳出の状況（H29）'!BF21*100</f>
        <v>0</v>
      </c>
      <c r="CD19" s="112"/>
      <c r="CE19" s="122"/>
      <c r="CF19" s="114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</row>
    <row r="20" spans="1:98" ht="32.25" customHeight="1">
      <c r="A20" s="124" t="s">
        <v>15</v>
      </c>
      <c r="B20" s="125">
        <v>10.965820751710629</v>
      </c>
      <c r="C20" s="125">
        <v>10.965820751710629</v>
      </c>
      <c r="D20" s="125">
        <v>13.2</v>
      </c>
      <c r="E20" s="125">
        <v>16.96470900285517</v>
      </c>
      <c r="F20" s="126">
        <f>'【印刷しない】第７表性質別歳出の状況（H29）'!B22/'【印刷しない】第７表性質別歳出の状況（H29）'!BF22*100</f>
        <v>14.48810028580029</v>
      </c>
      <c r="G20" s="125">
        <v>9.16747750791797</v>
      </c>
      <c r="H20" s="125">
        <v>6.840812089385421</v>
      </c>
      <c r="I20" s="125">
        <v>8.2</v>
      </c>
      <c r="J20" s="125">
        <v>10.714604201505177</v>
      </c>
      <c r="K20" s="126">
        <f>'【印刷しない】第７表性質別歳出の状況（H29）'!F22/'【印刷しない】第７表性質別歳出の状況（H29）'!BF22*100</f>
        <v>9.131561997300595</v>
      </c>
      <c r="L20" s="153">
        <v>38.14857953231051</v>
      </c>
      <c r="M20" s="125">
        <v>22.376418224705162</v>
      </c>
      <c r="N20" s="125">
        <v>15</v>
      </c>
      <c r="O20" s="125">
        <v>22.117867601215238</v>
      </c>
      <c r="P20" s="126">
        <f>'【印刷しない】第７表性質別歳出の状況（H29）'!P22/'【印刷しない】第７表性質別歳出の状況（H29）'!BF22*100</f>
        <v>29.412199755953093</v>
      </c>
      <c r="Q20" s="125">
        <v>1.0828060528481558</v>
      </c>
      <c r="R20" s="125">
        <v>0.6829358396452914</v>
      </c>
      <c r="S20" s="125">
        <v>0.6829358396452914</v>
      </c>
      <c r="T20" s="125">
        <v>0.9392487534355789</v>
      </c>
      <c r="U20" s="126">
        <f>'【印刷しない】第７表性質別歳出の状況（H29）'!Y22/'【印刷しない】第７表性質別歳出の状況（H29）'!BF22*100</f>
        <v>0.7959360040393971</v>
      </c>
      <c r="V20" s="153">
        <v>6.224772205016187</v>
      </c>
      <c r="W20" s="125">
        <v>4.691390018419894</v>
      </c>
      <c r="X20" s="125">
        <v>5.5</v>
      </c>
      <c r="Y20" s="125">
        <v>7.655033589785412</v>
      </c>
      <c r="Z20" s="126">
        <f>'【印刷しない】第７表性質別歳出の状況（H29）'!Z22/'【印刷しない】第７表性質別歳出の状況（H29）'!BF22*100</f>
        <v>6.6295309703292045</v>
      </c>
      <c r="AA20" s="125">
        <v>9.706435742817044</v>
      </c>
      <c r="AB20" s="125">
        <v>7.504938308580282</v>
      </c>
      <c r="AC20" s="125">
        <v>9.6</v>
      </c>
      <c r="AD20" s="125">
        <v>11.648822490141052</v>
      </c>
      <c r="AE20" s="126">
        <f>'【印刷しない】第７表性質別歳出の状況（H29）'!AA22/'【印刷しない】第７表性質別歳出の状況（H29）'!BF22*100</f>
        <v>9.498263512398166</v>
      </c>
      <c r="AF20" s="125">
        <v>9.588559987998615</v>
      </c>
      <c r="AG20" s="125">
        <v>14.714499159707461</v>
      </c>
      <c r="AH20" s="125">
        <v>35.2</v>
      </c>
      <c r="AI20" s="125">
        <v>18.89269180171432</v>
      </c>
      <c r="AJ20" s="126">
        <f>'【印刷しない】第７表性質別歳出の状況（H29）'!AG22/'【印刷しない】第７表性質別歳出の状況（H29）'!BF22*100</f>
        <v>17.1835562877682</v>
      </c>
      <c r="AK20" s="125">
        <v>4.018869233972333</v>
      </c>
      <c r="AL20" s="125">
        <v>9.889737528726652</v>
      </c>
      <c r="AM20" s="125">
        <v>30.9</v>
      </c>
      <c r="AN20" s="125">
        <v>7.313724175041883</v>
      </c>
      <c r="AO20" s="126">
        <f>'【印刷しない】第７表性質別歳出の状況（H29）'!AH22/'【印刷しない】第７表性質別歳出の状況（H29）'!BF22*100</f>
        <v>5.098298468718948</v>
      </c>
      <c r="AP20" s="153">
        <v>5.569690754026283</v>
      </c>
      <c r="AQ20" s="125">
        <v>4.824761630980811</v>
      </c>
      <c r="AR20" s="125">
        <v>4.3</v>
      </c>
      <c r="AS20" s="125">
        <v>11.578967626672439</v>
      </c>
      <c r="AT20" s="126">
        <f>'【印刷しない】第７表性質別歳出の状況（H29）'!AI22/'【印刷しない】第７表性質別歳出の状況（H29）'!BF22*100</f>
        <v>12.004437510721557</v>
      </c>
      <c r="AU20" s="125">
        <v>1.844862467770813</v>
      </c>
      <c r="AV20" s="125">
        <v>2.405751708749381</v>
      </c>
      <c r="AW20" s="125">
        <v>0.9</v>
      </c>
      <c r="AX20" s="125">
        <v>0.18789929314347648</v>
      </c>
      <c r="AY20" s="127">
        <f>'【印刷しない】第７表性質別歳出の状況（H29）'!AN22/'【印刷しない】第７表性質別歳出の状況（H29）'!BF22*100</f>
        <v>0.17850380473658148</v>
      </c>
      <c r="AZ20" s="129">
        <v>0</v>
      </c>
      <c r="BA20" s="125">
        <v>0</v>
      </c>
      <c r="BB20" s="125">
        <v>0</v>
      </c>
      <c r="BC20" s="125">
        <v>0</v>
      </c>
      <c r="BD20" s="126">
        <f>'【印刷しない】第７表性質別歳出の状況（H29）'!AU22/'【印刷しない】第７表性質別歳出の状況（H29）'!BF22*100</f>
        <v>0</v>
      </c>
      <c r="BE20" s="125">
        <v>6.096679149415843</v>
      </c>
      <c r="BF20" s="125">
        <v>4.060083516719823</v>
      </c>
      <c r="BG20" s="125">
        <v>5.4</v>
      </c>
      <c r="BH20" s="125">
        <v>6.823882665170738</v>
      </c>
      <c r="BI20" s="126">
        <f>'【印刷しない】第７表性質別歳出の状況（H29）'!AX22/'【印刷しない】第７表性質別歳出の状況（H29）'!BF22*100</f>
        <v>6.375013351372521</v>
      </c>
      <c r="BJ20" s="125">
        <v>4.715398225869995</v>
      </c>
      <c r="BK20" s="125">
        <v>27.30496485007003</v>
      </c>
      <c r="BL20" s="125">
        <v>7.9</v>
      </c>
      <c r="BM20" s="125">
        <v>6.287242588829624</v>
      </c>
      <c r="BN20" s="126">
        <f>'【印刷しない】第７表性質別歳出の状況（H29）'!BA22/'【印刷しない】第７表性質別歳出の状況（H29）'!BF22*100</f>
        <v>8.932278601876636</v>
      </c>
      <c r="BO20" s="125">
        <v>0.443409823470279</v>
      </c>
      <c r="BP20" s="125">
        <v>0.29572833644884644</v>
      </c>
      <c r="BQ20" s="125">
        <v>0.29572833644884644</v>
      </c>
      <c r="BR20" s="125">
        <v>0.4424331900921185</v>
      </c>
      <c r="BS20" s="126">
        <f>('【印刷しない】第７表性質別歳出の状況（H29）'!BB22+'【印刷しない】第７表性質別歳出の状況（H29）'!BC22)/'【印刷しない】第７表性質別歳出の状況（H29）'!BF22*100</f>
        <v>0.38686613347488485</v>
      </c>
      <c r="BT20" s="153">
        <v>7.655790177651347</v>
      </c>
      <c r="BU20" s="125">
        <v>4.997469285243195</v>
      </c>
      <c r="BV20" s="125">
        <v>6.5</v>
      </c>
      <c r="BW20" s="125">
        <v>8.04016902361727</v>
      </c>
      <c r="BX20" s="126">
        <f>'【印刷しない】第７表性質別歳出の状況（H29）'!BD22/'【印刷しない】第７表性質別歳出の状況（H29）'!BF22*100</f>
        <v>6.119751292251025</v>
      </c>
      <c r="BY20" s="125">
        <v>0</v>
      </c>
      <c r="BZ20" s="125">
        <v>0</v>
      </c>
      <c r="CA20" s="125">
        <v>0</v>
      </c>
      <c r="CB20" s="125">
        <v>0</v>
      </c>
      <c r="CC20" s="126">
        <f>'【印刷しない】第７表性質別歳出の状況（H29）'!BE22/'【印刷しない】第７表性質別歳出の状況（H29）'!BF22*100</f>
        <v>0</v>
      </c>
      <c r="CD20" s="112"/>
      <c r="CE20" s="122"/>
      <c r="CF20" s="114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</row>
    <row r="21" spans="1:98" ht="32.25" customHeight="1">
      <c r="A21" s="124" t="s">
        <v>16</v>
      </c>
      <c r="B21" s="125">
        <v>12.031387612303213</v>
      </c>
      <c r="C21" s="125">
        <v>12.031387612303213</v>
      </c>
      <c r="D21" s="125">
        <v>13.7</v>
      </c>
      <c r="E21" s="125">
        <v>13.208973151904186</v>
      </c>
      <c r="F21" s="126">
        <f>'【印刷しない】第７表性質別歳出の状況（H29）'!B23/'【印刷しない】第７表性質別歳出の状況（H29）'!BF23*100</f>
        <v>14.457488779264477</v>
      </c>
      <c r="G21" s="125">
        <v>6.153650804748319</v>
      </c>
      <c r="H21" s="125">
        <v>7.331578453985628</v>
      </c>
      <c r="I21" s="125">
        <v>8.3</v>
      </c>
      <c r="J21" s="125">
        <v>8.212263952021129</v>
      </c>
      <c r="K21" s="126">
        <f>'【印刷しない】第７表性質別歳出の状況（H29）'!F23/'【印刷しない】第７表性質別歳出の状況（H29）'!BF23*100</f>
        <v>9.061711828179993</v>
      </c>
      <c r="L21" s="153">
        <v>14.343417545073592</v>
      </c>
      <c r="M21" s="125">
        <v>16.454959511241604</v>
      </c>
      <c r="N21" s="125">
        <v>16.8</v>
      </c>
      <c r="O21" s="125">
        <v>17.98901234456754</v>
      </c>
      <c r="P21" s="126">
        <f>'【印刷しない】第７表性質別歳出の状況（H29）'!P23/'【印刷しない】第７表性質別歳出の状況（H29）'!BF23*100</f>
        <v>16.40343959290851</v>
      </c>
      <c r="Q21" s="125">
        <v>0.1786287572892845</v>
      </c>
      <c r="R21" s="125">
        <v>0.18600988117819567</v>
      </c>
      <c r="S21" s="125">
        <v>0.18600988117819567</v>
      </c>
      <c r="T21" s="125">
        <v>0.18830294693638117</v>
      </c>
      <c r="U21" s="126">
        <f>'【印刷しない】第７表性質別歳出の状況（H29）'!Y23/'【印刷しない】第７表性質別歳出の状況（H29）'!BF23*100</f>
        <v>0.22680246388864064</v>
      </c>
      <c r="V21" s="153">
        <v>6.8342881877284265</v>
      </c>
      <c r="W21" s="125">
        <v>8.525713283807852</v>
      </c>
      <c r="X21" s="125">
        <v>12.7</v>
      </c>
      <c r="Y21" s="125">
        <v>12.928761561432928</v>
      </c>
      <c r="Z21" s="126">
        <f>'【印刷しない】第７表性質別歳出の状況（H29）'!Z23/'【印刷しない】第７表性質別歳出の状況（H29）'!BF23*100</f>
        <v>14.104732322608681</v>
      </c>
      <c r="AA21" s="125">
        <v>9.720725331200258</v>
      </c>
      <c r="AB21" s="125">
        <v>12.97753820016272</v>
      </c>
      <c r="AC21" s="125">
        <v>12.8</v>
      </c>
      <c r="AD21" s="125">
        <v>22.245950941727962</v>
      </c>
      <c r="AE21" s="126">
        <f>'【印刷しない】第７表性質別歳出の状況（H29）'!AA23/'【印刷しない】第７表性質別歳出の状況（H29）'!BF23*100</f>
        <v>16.413553434169298</v>
      </c>
      <c r="AF21" s="125">
        <v>20.947926356474575</v>
      </c>
      <c r="AG21" s="125">
        <v>24.816217955320592</v>
      </c>
      <c r="AH21" s="125">
        <v>14.6</v>
      </c>
      <c r="AI21" s="125">
        <v>11.06019992459669</v>
      </c>
      <c r="AJ21" s="126">
        <f>'【印刷しない】第７表性質別歳出の状況（H29）'!AG23/'【印刷しない】第７表性質別歳出の状況（H29）'!BF23*100</f>
        <v>16.919859490944617</v>
      </c>
      <c r="AK21" s="125">
        <v>15.748633006132163</v>
      </c>
      <c r="AL21" s="125">
        <v>19.499746547432085</v>
      </c>
      <c r="AM21" s="125">
        <v>8.6</v>
      </c>
      <c r="AN21" s="125">
        <v>4.504107932557789</v>
      </c>
      <c r="AO21" s="126">
        <f>'【印刷しない】第７表性質別歳出の状況（H29）'!AH23/'【印刷しない】第７表性質別歳出の状況（H29）'!BF23*100</f>
        <v>10.42803549975338</v>
      </c>
      <c r="AP21" s="153">
        <v>4.96250968070447</v>
      </c>
      <c r="AQ21" s="125">
        <v>5.083286365524896</v>
      </c>
      <c r="AR21" s="125">
        <v>5.5</v>
      </c>
      <c r="AS21" s="125">
        <v>5.925177613966954</v>
      </c>
      <c r="AT21" s="126">
        <f>'【印刷しない】第７表性質別歳出の状況（H29）'!AI23/'【印刷しない】第７表性質別歳出の状況（H29）'!BF23*100</f>
        <v>5.8086877384768725</v>
      </c>
      <c r="AU21" s="125">
        <v>15.107219665690863</v>
      </c>
      <c r="AV21" s="125">
        <v>5.822609820766213</v>
      </c>
      <c r="AW21" s="125">
        <v>2.4</v>
      </c>
      <c r="AX21" s="125">
        <v>2.9469995594892473</v>
      </c>
      <c r="AY21" s="127">
        <f>'【印刷しない】第７表性質別歳出の状況（H29）'!AN23/'【印刷しない】第７表性質別歳出の状況（H29）'!BF23*100</f>
        <v>1.2689544982886631</v>
      </c>
      <c r="AZ21" s="129">
        <v>0</v>
      </c>
      <c r="BA21" s="125">
        <v>0</v>
      </c>
      <c r="BB21" s="125">
        <v>0</v>
      </c>
      <c r="BC21" s="125">
        <v>0</v>
      </c>
      <c r="BD21" s="126">
        <f>'【印刷しない】第７表性質別歳出の状況（H29）'!AU23/'【印刷しない】第７表性質別歳出の状況（H29）'!BF23*100</f>
        <v>0</v>
      </c>
      <c r="BE21" s="125">
        <v>9.065907444111524</v>
      </c>
      <c r="BF21" s="125">
        <v>8.986730774349674</v>
      </c>
      <c r="BG21" s="125">
        <v>8.2</v>
      </c>
      <c r="BH21" s="125">
        <v>7.653783504049019</v>
      </c>
      <c r="BI21" s="126">
        <f>'【印刷しない】第７表性質別歳出の状況（H29）'!AX23/'【印刷しない】第７表性質別歳出の状況（H29）'!BF23*100</f>
        <v>7.67318204982491</v>
      </c>
      <c r="BJ21" s="125">
        <v>7.231939269049943</v>
      </c>
      <c r="BK21" s="125">
        <v>2.456826264629942</v>
      </c>
      <c r="BL21" s="125">
        <v>3.4</v>
      </c>
      <c r="BM21" s="125">
        <v>3.2004235473767024</v>
      </c>
      <c r="BN21" s="126">
        <f>'【印刷しない】第７表性質別歳出の状況（H29）'!BA23/'【印刷しない】第７表性質別歳出の状況（H29）'!BF23*100</f>
        <v>2.568762181806274</v>
      </c>
      <c r="BO21" s="125">
        <v>0.7232414789880197</v>
      </c>
      <c r="BP21" s="125">
        <v>0.6978336170690467</v>
      </c>
      <c r="BQ21" s="125">
        <v>0.8</v>
      </c>
      <c r="BR21" s="125">
        <v>0.7618356267848859</v>
      </c>
      <c r="BS21" s="126">
        <f>('【印刷しない】第７表性質別歳出の状況（H29）'!BB23+'【印刷しない】第７表性質別歳出の状況（H29）'!BC23)/'【印刷しない】第７表性質別歳出の状況（H29）'!BF23*100</f>
        <v>0.7830125670873433</v>
      </c>
      <c r="BT21" s="153">
        <v>5.681163026276253</v>
      </c>
      <c r="BU21" s="125">
        <v>7.044173079170944</v>
      </c>
      <c r="BV21" s="125">
        <v>14.5</v>
      </c>
      <c r="BW21" s="125">
        <v>7.815756891134456</v>
      </c>
      <c r="BX21" s="126">
        <f>'【印刷しない】第７表性質別歳出の状況（H29）'!BD23/'【印刷しない】第７表性質別歳出の状況（H29）'!BF23*100</f>
        <v>9.18021261920859</v>
      </c>
      <c r="BY21" s="125">
        <v>0</v>
      </c>
      <c r="BZ21" s="125">
        <v>0</v>
      </c>
      <c r="CA21" s="125">
        <v>0</v>
      </c>
      <c r="CB21" s="125">
        <v>0</v>
      </c>
      <c r="CC21" s="126">
        <f>'【印刷しない】第７表性質別歳出の状況（H29）'!BE23/'【印刷しない】第７表性質別歳出の状況（H29）'!BF23*100</f>
        <v>0</v>
      </c>
      <c r="CD21" s="112"/>
      <c r="CE21" s="122"/>
      <c r="CF21" s="114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</row>
    <row r="22" spans="1:98" ht="32.25" customHeight="1">
      <c r="A22" s="124" t="s">
        <v>17</v>
      </c>
      <c r="B22" s="125">
        <v>10.576980303965074</v>
      </c>
      <c r="C22" s="125">
        <v>10.576980303965074</v>
      </c>
      <c r="D22" s="125">
        <v>11</v>
      </c>
      <c r="E22" s="125">
        <v>12.453014595878354</v>
      </c>
      <c r="F22" s="126">
        <f>'【印刷しない】第７表性質別歳出の状況（H29）'!B24/'【印刷しない】第７表性質別歳出の状況（H29）'!BF24*100</f>
        <v>15.147476555905998</v>
      </c>
      <c r="G22" s="125">
        <v>7.568705073144011</v>
      </c>
      <c r="H22" s="125">
        <v>6.212123361277641</v>
      </c>
      <c r="I22" s="125">
        <v>6.4</v>
      </c>
      <c r="J22" s="125">
        <v>7.3844057000323495</v>
      </c>
      <c r="K22" s="126">
        <f>'【印刷しない】第７表性質別歳出の状況（H29）'!F24/'【印刷しない】第７表性質別歳出の状況（H29）'!BF24*100</f>
        <v>9.133940125659771</v>
      </c>
      <c r="L22" s="153">
        <v>21.358426971975977</v>
      </c>
      <c r="M22" s="125">
        <v>28.771176297433215</v>
      </c>
      <c r="N22" s="125">
        <v>41.4</v>
      </c>
      <c r="O22" s="125">
        <v>35.87786076231192</v>
      </c>
      <c r="P22" s="126">
        <f>'【印刷しない】第７表性質別歳出の状況（H29）'!P24/'【印刷しない】第７表性質別歳出の状況（H29）'!BF24*100</f>
        <v>16.34076160933206</v>
      </c>
      <c r="Q22" s="125">
        <v>1.3464416593136033</v>
      </c>
      <c r="R22" s="125">
        <v>1.4611427709917535</v>
      </c>
      <c r="S22" s="125">
        <v>1.2</v>
      </c>
      <c r="T22" s="125">
        <v>1.5767404539483862</v>
      </c>
      <c r="U22" s="126">
        <f>'【印刷しない】第７表性質別歳出の状況（H29）'!Y24/'【印刷しない】第７表性質別歳出の状況（H29）'!BF24*100</f>
        <v>1.794581418440819</v>
      </c>
      <c r="V22" s="153">
        <v>4.07394038201242</v>
      </c>
      <c r="W22" s="125">
        <v>3.5873160758021916</v>
      </c>
      <c r="X22" s="125">
        <v>3.5</v>
      </c>
      <c r="Y22" s="125">
        <v>4.5250070240113125</v>
      </c>
      <c r="Z22" s="126">
        <f>'【印刷しない】第７表性質別歳出の状況（H29）'!Z24/'【印刷しない】第７表性質別歳出の状況（H29）'!BF24*100</f>
        <v>4.705143033418855</v>
      </c>
      <c r="AA22" s="125">
        <v>9.138412475420534</v>
      </c>
      <c r="AB22" s="125">
        <v>9.900119661041785</v>
      </c>
      <c r="AC22" s="125">
        <v>8.1</v>
      </c>
      <c r="AD22" s="125">
        <v>9.891797635746952</v>
      </c>
      <c r="AE22" s="126">
        <f>'【印刷しない】第７表性質別歳出の状況（H29）'!AA24/'【印刷しない】第７表性質別歳出の状況（H29）'!BF24*100</f>
        <v>12.277930087279413</v>
      </c>
      <c r="AF22" s="125">
        <v>15.842599638525574</v>
      </c>
      <c r="AG22" s="125">
        <v>29.39672439048251</v>
      </c>
      <c r="AH22" s="125">
        <v>19.9</v>
      </c>
      <c r="AI22" s="125">
        <v>16.742224102152967</v>
      </c>
      <c r="AJ22" s="126">
        <f>'【印刷しない】第７表性質別歳出の状況（H29）'!AG24/'【印刷しない】第７表性質別歳出の状況（H29）'!BF24*100</f>
        <v>27.43984888424482</v>
      </c>
      <c r="AK22" s="125">
        <v>6.39107674141137</v>
      </c>
      <c r="AL22" s="125">
        <v>20.709666164264796</v>
      </c>
      <c r="AM22" s="125">
        <v>7.8</v>
      </c>
      <c r="AN22" s="125">
        <v>9.345176897023363</v>
      </c>
      <c r="AO22" s="126">
        <f>'【印刷しない】第７表性質別歳出の状況（H29）'!AH24/'【印刷しない】第７表性質別歳出の状況（H29）'!BF24*100</f>
        <v>17.06811050891921</v>
      </c>
      <c r="AP22" s="153">
        <v>6.531110142746989</v>
      </c>
      <c r="AQ22" s="125">
        <v>8.535270176148716</v>
      </c>
      <c r="AR22" s="125">
        <v>12</v>
      </c>
      <c r="AS22" s="125">
        <v>7.248934048393123</v>
      </c>
      <c r="AT22" s="126">
        <f>'【印刷しない】第７表性質別歳出の状況（H29）'!AI24/'【印刷しない】第７表性質別歳出の状況（H29）'!BF24*100</f>
        <v>10.330825511134641</v>
      </c>
      <c r="AU22" s="125">
        <v>10.864738321275755</v>
      </c>
      <c r="AV22" s="125">
        <v>2.2878758344504186</v>
      </c>
      <c r="AW22" s="125">
        <v>0.1</v>
      </c>
      <c r="AX22" s="125">
        <v>0</v>
      </c>
      <c r="AY22" s="127">
        <f>'【印刷しない】第７表性質別歳出の状況（H29）'!AN24/'【印刷しない】第７表性質別歳出の状況（H29）'!BF24*100</f>
        <v>0.009757718109547467</v>
      </c>
      <c r="AZ22" s="129">
        <v>0</v>
      </c>
      <c r="BA22" s="125">
        <v>0</v>
      </c>
      <c r="BB22" s="125">
        <v>0</v>
      </c>
      <c r="BC22" s="125">
        <v>0</v>
      </c>
      <c r="BD22" s="126">
        <f>'【印刷しない】第７表性質別歳出の状況（H29）'!AU24/'【印刷しない】第７表性質別歳出の状況（H29）'!BF24*100</f>
        <v>0</v>
      </c>
      <c r="BE22" s="125">
        <v>6.7911592691596985</v>
      </c>
      <c r="BF22" s="125">
        <v>5.737134975695633</v>
      </c>
      <c r="BG22" s="125">
        <v>6</v>
      </c>
      <c r="BH22" s="125">
        <v>6.801164047628114</v>
      </c>
      <c r="BI22" s="126">
        <f>'【印刷しない】第７表性質別歳出の状況（H29）'!AX24/'【印刷しない】第７表性質別歳出の状況（H29）'!BF24*100</f>
        <v>7.944541794331849</v>
      </c>
      <c r="BJ22" s="125">
        <v>9.764398454375236</v>
      </c>
      <c r="BK22" s="125">
        <v>1.389357844422513</v>
      </c>
      <c r="BL22" s="125">
        <v>1.389357844422513</v>
      </c>
      <c r="BM22" s="125">
        <v>3.8500329845512917</v>
      </c>
      <c r="BN22" s="126">
        <f>'【印刷しない】第７表性質別歳出の状況（H29）'!BA24/'【印刷しない】第７表性質別歳出の状況（H29）'!BF24*100</f>
        <v>6.157877015111985</v>
      </c>
      <c r="BO22" s="125">
        <v>0.11463190962127567</v>
      </c>
      <c r="BP22" s="125">
        <v>0.04781762270959802</v>
      </c>
      <c r="BQ22" s="125">
        <v>0.1</v>
      </c>
      <c r="BR22" s="125">
        <v>0.5881644637514705</v>
      </c>
      <c r="BS22" s="126">
        <f>('【印刷しない】第７表性質別歳出の状況（H29）'!BB24+'【印刷しない】第７表性質別歳出の状況（H29）'!BC24)/'【印刷しない】第７表性質別歳出の状況（H29）'!BF24*100</f>
        <v>0.08616249198619273</v>
      </c>
      <c r="BT22" s="153">
        <v>8.052995533239821</v>
      </c>
      <c r="BU22" s="125">
        <v>6.844354223005307</v>
      </c>
      <c r="BV22" s="125">
        <v>7.3</v>
      </c>
      <c r="BW22" s="125">
        <v>7.693993930019236</v>
      </c>
      <c r="BX22" s="126">
        <f>'【印刷しない】第７表性質別歳出の状況（H29）'!BD24/'【印刷しない】第７表性質別歳出の状況（H29）'!BF24*100</f>
        <v>8.095919391838455</v>
      </c>
      <c r="BY22" s="125">
        <v>0</v>
      </c>
      <c r="BZ22" s="125">
        <v>0</v>
      </c>
      <c r="CA22" s="125">
        <v>0</v>
      </c>
      <c r="CB22" s="125">
        <v>0</v>
      </c>
      <c r="CC22" s="126">
        <f>'【印刷しない】第７表性質別歳出の状況（H29）'!BE24/'【印刷しない】第７表性質別歳出の状況（H29）'!BF24*100</f>
        <v>0</v>
      </c>
      <c r="CD22" s="112"/>
      <c r="CE22" s="122"/>
      <c r="CF22" s="114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</row>
    <row r="23" spans="1:98" ht="32.25" customHeight="1">
      <c r="A23" s="124" t="s">
        <v>18</v>
      </c>
      <c r="B23" s="125">
        <v>19.01648938894832</v>
      </c>
      <c r="C23" s="125">
        <v>19.01648938894832</v>
      </c>
      <c r="D23" s="125">
        <v>18.7</v>
      </c>
      <c r="E23" s="125">
        <v>17.028361233415694</v>
      </c>
      <c r="F23" s="126">
        <f>'【印刷しない】第７表性質別歳出の状況（H29）'!B25/'【印刷しない】第７表性質別歳出の状況（H29）'!BF25*100</f>
        <v>17.72310331816922</v>
      </c>
      <c r="G23" s="125">
        <v>10.783216894054409</v>
      </c>
      <c r="H23" s="125">
        <v>11.35313964975984</v>
      </c>
      <c r="I23" s="125">
        <v>11.2</v>
      </c>
      <c r="J23" s="125">
        <v>10.23087788508645</v>
      </c>
      <c r="K23" s="126">
        <f>'【印刷しない】第７表性質別歳出の状況（H29）'!F25/'【印刷しない】第７表性質別歳出の状況（H29）'!BF25*100</f>
        <v>10.655275060209158</v>
      </c>
      <c r="L23" s="153">
        <v>10.717508233394808</v>
      </c>
      <c r="M23" s="125">
        <v>12.601874296403812</v>
      </c>
      <c r="N23" s="125">
        <v>13.7</v>
      </c>
      <c r="O23" s="125">
        <v>13.180285592814558</v>
      </c>
      <c r="P23" s="126">
        <f>'【印刷しない】第７表性質別歳出の状況（H29）'!P25/'【印刷しない】第７表性質別歳出の状況（H29）'!BF25*100</f>
        <v>12.997271865159595</v>
      </c>
      <c r="Q23" s="125">
        <v>2.0159562002642386</v>
      </c>
      <c r="R23" s="125">
        <v>2.7865222841158444</v>
      </c>
      <c r="S23" s="125">
        <v>3</v>
      </c>
      <c r="T23" s="125">
        <v>3.5233700014215987</v>
      </c>
      <c r="U23" s="126">
        <f>'【印刷しない】第７表性質別歳出の状況（H29）'!Y25/'【印刷しない】第７表性質別歳出の状況（H29）'!BF25*100</f>
        <v>3.4117498233147256</v>
      </c>
      <c r="V23" s="153">
        <v>7.386654258552938</v>
      </c>
      <c r="W23" s="125">
        <v>8.001006999612038</v>
      </c>
      <c r="X23" s="125">
        <v>7.5</v>
      </c>
      <c r="Y23" s="125">
        <v>7.9685615923860835</v>
      </c>
      <c r="Z23" s="126">
        <f>'【印刷しない】第７表性質別歳出の状況（H29）'!Z25/'【印刷しない】第７表性質別歳出の状況（H29）'!BF25*100</f>
        <v>7.2848579511887435</v>
      </c>
      <c r="AA23" s="125">
        <v>13.70125201943183</v>
      </c>
      <c r="AB23" s="125">
        <v>18.06211377579604</v>
      </c>
      <c r="AC23" s="125">
        <v>18</v>
      </c>
      <c r="AD23" s="125">
        <v>15.432777105912676</v>
      </c>
      <c r="AE23" s="126">
        <f>'【印刷しない】第７表性質別歳出の状況（H29）'!AA25/'【印刷しない】第７表性質別歳出の状況（H29）'!BF25*100</f>
        <v>15.859090144409741</v>
      </c>
      <c r="AF23" s="125">
        <v>24.483902849903714</v>
      </c>
      <c r="AG23" s="125">
        <v>16.287621507802754</v>
      </c>
      <c r="AH23" s="125">
        <v>15.8</v>
      </c>
      <c r="AI23" s="125">
        <v>21.233588681499054</v>
      </c>
      <c r="AJ23" s="126">
        <f>'【印刷しない】第７表性質別歳出の状況（H29）'!AG25/'【印刷しない】第７表性質別歳出の状況（H29）'!BF25*100</f>
        <v>22.265309466070057</v>
      </c>
      <c r="AK23" s="125">
        <v>10.235040920736381</v>
      </c>
      <c r="AL23" s="125">
        <v>4.114824600835139</v>
      </c>
      <c r="AM23" s="125">
        <v>6.1</v>
      </c>
      <c r="AN23" s="125">
        <v>7.123719257920868</v>
      </c>
      <c r="AO23" s="126">
        <f>'【印刷しない】第７表性質別歳出の状況（H29）'!AH25/'【印刷しない】第７表性質別歳出の状況（H29）'!BF25*100</f>
        <v>9.178146634063165</v>
      </c>
      <c r="AP23" s="153">
        <v>14.009213250869191</v>
      </c>
      <c r="AQ23" s="125">
        <v>11.847083985008018</v>
      </c>
      <c r="AR23" s="125">
        <v>9.4</v>
      </c>
      <c r="AS23" s="125">
        <v>11.703574645149143</v>
      </c>
      <c r="AT23" s="126">
        <f>'【印刷しない】第７表性質別歳出の状況（H29）'!AI25/'【印刷しない】第７表性質別歳出の状況（H29）'!BF25*100</f>
        <v>11.3508154755656</v>
      </c>
      <c r="AU23" s="125">
        <v>0.4605493307430264</v>
      </c>
      <c r="AV23" s="125">
        <v>0.7109408073040548</v>
      </c>
      <c r="AW23" s="125">
        <v>0.6</v>
      </c>
      <c r="AX23" s="125">
        <v>0.5103562713475495</v>
      </c>
      <c r="AY23" s="127">
        <f>'【印刷しない】第７表性質別歳出の状況（H29）'!AN25/'【印刷しない】第７表性質別歳出の状況（H29）'!BF25*100</f>
        <v>0.07361703417350164</v>
      </c>
      <c r="AZ23" s="129">
        <v>0</v>
      </c>
      <c r="BA23" s="125">
        <v>0</v>
      </c>
      <c r="BB23" s="125">
        <v>0</v>
      </c>
      <c r="BC23" s="125">
        <v>0</v>
      </c>
      <c r="BD23" s="126">
        <f>'【印刷しない】第７表性質別歳出の状況（H29）'!AU25/'【印刷しない】第７表性質別歳出の状況（H29）'!BF25*100</f>
        <v>0</v>
      </c>
      <c r="BE23" s="125">
        <v>10.166117018928034</v>
      </c>
      <c r="BF23" s="125">
        <v>9.848773190105401</v>
      </c>
      <c r="BG23" s="125">
        <v>9.1</v>
      </c>
      <c r="BH23" s="125">
        <v>8.912117457347039</v>
      </c>
      <c r="BI23" s="126">
        <f>'【印刷しない】第７表性質別歳出の状況（H29）'!AX25/'【印刷しない】第７表性質別歳出の状況（H29）'!BF25*100</f>
        <v>8.903861687824243</v>
      </c>
      <c r="BJ23" s="125">
        <v>3.092631776771694</v>
      </c>
      <c r="BK23" s="125">
        <v>2.6784489908986435</v>
      </c>
      <c r="BL23" s="125">
        <v>2.6784489908986435</v>
      </c>
      <c r="BM23" s="125">
        <v>1.8765107261975864</v>
      </c>
      <c r="BN23" s="126">
        <f>'【印刷しない】第７表性質別歳出の状況（H29）'!BA25/'【印刷しない】第７表性質別歳出の状況（H29）'!BF25*100</f>
        <v>0.9450520875656173</v>
      </c>
      <c r="BO23" s="125">
        <v>0.5434210392248099</v>
      </c>
      <c r="BP23" s="125">
        <v>0.7809759764898667</v>
      </c>
      <c r="BQ23" s="125">
        <v>0.7809759764898667</v>
      </c>
      <c r="BR23" s="125">
        <v>0.7540462900146306</v>
      </c>
      <c r="BS23" s="126">
        <f>('【印刷しない】第７表性質別歳出の状況（H29）'!BB25+'【印刷しない】第７表性質別歳出の状況（H29）'!BC25)/'【印刷しない】第７表性質別歳出の状況（H29）'!BF25*100</f>
        <v>0.7467121604710788</v>
      </c>
      <c r="BT23" s="153">
        <v>9.282265341172181</v>
      </c>
      <c r="BU23" s="125">
        <v>9.225232782523229</v>
      </c>
      <c r="BV23" s="125">
        <v>10.2</v>
      </c>
      <c r="BW23" s="125">
        <v>9.58002504764353</v>
      </c>
      <c r="BX23" s="126">
        <f>'【印刷しない】第７表性質別歳出の状況（H29）'!BD25/'【印刷しない】第７表性質別歳出の状況（H29）'!BF25*100</f>
        <v>9.789374461653475</v>
      </c>
      <c r="BY23" s="125">
        <v>0</v>
      </c>
      <c r="BZ23" s="125">
        <v>0</v>
      </c>
      <c r="CA23" s="125">
        <v>0</v>
      </c>
      <c r="CB23" s="125">
        <v>0</v>
      </c>
      <c r="CC23" s="126">
        <f>'【印刷しない】第７表性質別歳出の状況（H29）'!BE25/'【印刷しない】第７表性質別歳出の状況（H29）'!BF25*100</f>
        <v>0</v>
      </c>
      <c r="CD23" s="112"/>
      <c r="CE23" s="122"/>
      <c r="CF23" s="114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</row>
    <row r="24" spans="1:98" ht="32.25" customHeight="1">
      <c r="A24" s="124" t="s">
        <v>19</v>
      </c>
      <c r="B24" s="125">
        <v>17.884813015246614</v>
      </c>
      <c r="C24" s="125">
        <v>17.884813015246614</v>
      </c>
      <c r="D24" s="125">
        <v>18.8</v>
      </c>
      <c r="E24" s="125">
        <v>17.9725937826557</v>
      </c>
      <c r="F24" s="126">
        <f>'【印刷しない】第７表性質別歳出の状況（H29）'!B26/'【印刷しない】第７表性質別歳出の状況（H29）'!BF26*100</f>
        <v>19.087996443003046</v>
      </c>
      <c r="G24" s="125">
        <v>9.04684248413062</v>
      </c>
      <c r="H24" s="125">
        <v>9.783318299444698</v>
      </c>
      <c r="I24" s="125">
        <v>10.1</v>
      </c>
      <c r="J24" s="125">
        <v>9.871021896492591</v>
      </c>
      <c r="K24" s="126">
        <f>'【印刷しない】第７表性質別歳出の状況（H29）'!F26/'【印刷しない】第７表性質別歳出の状況（H29）'!BF26*100</f>
        <v>10.346205651963542</v>
      </c>
      <c r="L24" s="153">
        <v>13.931810745370068</v>
      </c>
      <c r="M24" s="125">
        <v>16.45721309922</v>
      </c>
      <c r="N24" s="125">
        <v>16.8</v>
      </c>
      <c r="O24" s="125">
        <v>15.250625284562142</v>
      </c>
      <c r="P24" s="126">
        <f>'【印刷しない】第７表性質別歳出の状況（H29）'!P26/'【印刷しない】第７表性質別歳出の状況（H29）'!BF26*100</f>
        <v>16.18182531483346</v>
      </c>
      <c r="Q24" s="125">
        <v>0.602840128263857</v>
      </c>
      <c r="R24" s="125">
        <v>0.2961056556913172</v>
      </c>
      <c r="S24" s="125">
        <v>1.7</v>
      </c>
      <c r="T24" s="125">
        <v>0.609539626092869</v>
      </c>
      <c r="U24" s="126">
        <f>'【印刷しない】第７表性質別歳出の状況（H29）'!Y26/'【印刷しない】第７表性質別歳出の状況（H29）'!BF26*100</f>
        <v>0.52983561966287</v>
      </c>
      <c r="V24" s="153">
        <v>0.6679667561023493</v>
      </c>
      <c r="W24" s="125">
        <v>0.7398976718326354</v>
      </c>
      <c r="X24" s="125">
        <v>0.6</v>
      </c>
      <c r="Y24" s="125">
        <v>0.7611222428811829</v>
      </c>
      <c r="Z24" s="126">
        <f>'【印刷しない】第７表性質別歳出の状況（H29）'!Z26/'【印刷しない】第７表性質別歳出の状況（H29）'!BF26*100</f>
        <v>0.5747165518053067</v>
      </c>
      <c r="AA24" s="125">
        <v>8.506720764347882</v>
      </c>
      <c r="AB24" s="125">
        <v>10.015292160895939</v>
      </c>
      <c r="AC24" s="125">
        <v>9.3</v>
      </c>
      <c r="AD24" s="125">
        <v>7.525327284068732</v>
      </c>
      <c r="AE24" s="126">
        <f>'【印刷しない】第７表性質別歳出の状況（H29）'!AA26/'【印刷しない】第７表性質別歳出の状況（H29）'!BF26*100</f>
        <v>9.348206462749612</v>
      </c>
      <c r="AF24" s="125">
        <v>16.10658988286107</v>
      </c>
      <c r="AG24" s="125">
        <v>23.71405282051631</v>
      </c>
      <c r="AH24" s="125">
        <v>23.71405282051631</v>
      </c>
      <c r="AI24" s="125">
        <v>34.40980558513999</v>
      </c>
      <c r="AJ24" s="126">
        <f>'【印刷しない】第７表性質別歳出の状況（H29）'!AG26/'【印刷しない】第７表性質別歳出の状況（H29）'!BF26*100</f>
        <v>30.21548601394029</v>
      </c>
      <c r="AK24" s="125">
        <v>3.192670636738433</v>
      </c>
      <c r="AL24" s="125">
        <v>17.52070148141827</v>
      </c>
      <c r="AM24" s="125">
        <v>6.6</v>
      </c>
      <c r="AN24" s="125">
        <v>15.096435226135391</v>
      </c>
      <c r="AO24" s="126">
        <f>'【印刷しない】第７表性質別歳出の状況（H29）'!AH26/'【印刷しない】第７表性質別歳出の状況（H29）'!BF26*100</f>
        <v>12.793628790751807</v>
      </c>
      <c r="AP24" s="153">
        <v>12.86156665139716</v>
      </c>
      <c r="AQ24" s="125">
        <v>6.193351339098039</v>
      </c>
      <c r="AR24" s="125">
        <v>17</v>
      </c>
      <c r="AS24" s="125">
        <v>19.3133703590046</v>
      </c>
      <c r="AT24" s="126">
        <f>'【印刷しない】第７表性質別歳出の状況（H29）'!AI26/'【印刷しない】第７表性質別歳出の状況（H29）'!BF26*100</f>
        <v>17.351031136800536</v>
      </c>
      <c r="AU24" s="125">
        <v>1.4757149401217198</v>
      </c>
      <c r="AV24" s="125">
        <v>0</v>
      </c>
      <c r="AW24" s="125">
        <v>0</v>
      </c>
      <c r="AX24" s="125">
        <v>0</v>
      </c>
      <c r="AY24" s="127">
        <f>'【印刷しない】第７表性質別歳出の状況（H29）'!AN26/'【印刷しない】第７表性質別歳出の状況（H29）'!BF26*100</f>
        <v>0</v>
      </c>
      <c r="AZ24" s="129">
        <v>0</v>
      </c>
      <c r="BA24" s="125">
        <v>0</v>
      </c>
      <c r="BB24" s="125">
        <v>0</v>
      </c>
      <c r="BC24" s="125">
        <v>0</v>
      </c>
      <c r="BD24" s="126">
        <f>'【印刷しない】第７表性質別歳出の状況（H29）'!AU26/'【印刷しない】第７表性質別歳出の状況（H29）'!BF26*100</f>
        <v>0</v>
      </c>
      <c r="BE24" s="125">
        <v>11.741221124271972</v>
      </c>
      <c r="BF24" s="125">
        <v>9.02305551091052</v>
      </c>
      <c r="BG24" s="125">
        <v>4.4</v>
      </c>
      <c r="BH24" s="125">
        <v>9.096762159202363</v>
      </c>
      <c r="BI24" s="126">
        <f>'【印刷しない】第７表性質別歳出の状況（H29）'!AX26/'【印刷しない】第７表性質別歳出の状況（H29）'!BF26*100</f>
        <v>6.170291229125528</v>
      </c>
      <c r="BJ24" s="125">
        <v>18.762384660689747</v>
      </c>
      <c r="BK24" s="125">
        <v>11.628952808946412</v>
      </c>
      <c r="BL24" s="125">
        <v>16.6</v>
      </c>
      <c r="BM24" s="125">
        <v>5.344503212167527</v>
      </c>
      <c r="BN24" s="126">
        <f>'【印刷しない】第７表性質別歳出の状況（H29）'!BA26/'【印刷しない】第７表性質別歳出の状況（H29）'!BF26*100</f>
        <v>9.205194261726975</v>
      </c>
      <c r="BO24" s="125">
        <v>0</v>
      </c>
      <c r="BP24" s="125">
        <v>0</v>
      </c>
      <c r="BQ24" s="125">
        <v>0</v>
      </c>
      <c r="BR24" s="125">
        <v>0</v>
      </c>
      <c r="BS24" s="126">
        <f>('【印刷しない】第７表性質別歳出の状況（H29）'!BB26+'【印刷しない】第７表性質別歳出の状況（H29）'!BC26)/'【印刷しない】第７表性質別歳出の状況（H29）'!BF26*100</f>
        <v>0</v>
      </c>
      <c r="BT24" s="153">
        <v>11.262980171454748</v>
      </c>
      <c r="BU24" s="125">
        <v>10.240617256740252</v>
      </c>
      <c r="BV24" s="125">
        <v>8.2</v>
      </c>
      <c r="BW24" s="125">
        <v>9.029720823229496</v>
      </c>
      <c r="BX24" s="126">
        <f>'【印刷しない】第７表性質別歳出の状況（H29）'!BD26/'【印刷しない】第７表性質別歳出の状況（H29）'!BF26*100</f>
        <v>8.686448103152912</v>
      </c>
      <c r="BY24" s="125">
        <v>0</v>
      </c>
      <c r="BZ24" s="125">
        <v>0</v>
      </c>
      <c r="CA24" s="125">
        <v>0</v>
      </c>
      <c r="CB24" s="125">
        <v>0</v>
      </c>
      <c r="CC24" s="126">
        <f>'【印刷しない】第７表性質別歳出の状況（H29）'!BE26/'【印刷しない】第７表性質別歳出の状況（H29）'!BF26*100</f>
        <v>0</v>
      </c>
      <c r="CD24" s="112"/>
      <c r="CE24" s="122"/>
      <c r="CF24" s="114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</row>
    <row r="25" spans="1:98" ht="32.25" customHeight="1">
      <c r="A25" s="124" t="s">
        <v>20</v>
      </c>
      <c r="B25" s="125">
        <v>13.39117180829591</v>
      </c>
      <c r="C25" s="125">
        <v>13.39117180829591</v>
      </c>
      <c r="D25" s="125">
        <v>13.1</v>
      </c>
      <c r="E25" s="125">
        <v>13.564699874585473</v>
      </c>
      <c r="F25" s="126">
        <f>'【印刷しない】第７表性質別歳出の状況（H29）'!B27/'【印刷しない】第７表性質別歳出の状況（H29）'!BF27*100</f>
        <v>15.624613470638153</v>
      </c>
      <c r="G25" s="125">
        <v>6.627900556331105</v>
      </c>
      <c r="H25" s="125">
        <v>7.621221277195543</v>
      </c>
      <c r="I25" s="125">
        <v>7.7</v>
      </c>
      <c r="J25" s="125">
        <v>8.007974977972312</v>
      </c>
      <c r="K25" s="126">
        <f>'【印刷しない】第７表性質別歳出の状況（H29）'!F27/'【印刷しない】第７表性質別歳出の状況（H29）'!BF27*100</f>
        <v>9.102784449654102</v>
      </c>
      <c r="L25" s="153">
        <v>14.143685550946442</v>
      </c>
      <c r="M25" s="125">
        <v>15.830295747578235</v>
      </c>
      <c r="N25" s="125">
        <v>15.9</v>
      </c>
      <c r="O25" s="125">
        <v>15.600103492080555</v>
      </c>
      <c r="P25" s="126">
        <f>'【印刷しない】第７表性質別歳出の状況（H29）'!P27/'【印刷しない】第７表性質別歳出の状況（H29）'!BF27*100</f>
        <v>16.17397057342979</v>
      </c>
      <c r="Q25" s="125">
        <v>3.0208872328641743</v>
      </c>
      <c r="R25" s="125">
        <v>3.959098306734939</v>
      </c>
      <c r="S25" s="125">
        <v>3.1</v>
      </c>
      <c r="T25" s="125">
        <v>4.3675374227816635</v>
      </c>
      <c r="U25" s="126">
        <f>'【印刷しない】第７表性質別歳出の状況（H29）'!Y27/'【印刷しない】第７表性質別歳出の状況（H29）'!BF27*100</f>
        <v>6.082282213177235</v>
      </c>
      <c r="V25" s="153">
        <v>6.257681041625338</v>
      </c>
      <c r="W25" s="125">
        <v>5.3339559702502495</v>
      </c>
      <c r="X25" s="125">
        <v>2.8</v>
      </c>
      <c r="Y25" s="125">
        <v>3.39297620362164</v>
      </c>
      <c r="Z25" s="126">
        <f>'【印刷しない】第７表性質別歳出の状況（H29）'!Z27/'【印刷しない】第７表性質別歳出の状況（H29）'!BF27*100</f>
        <v>3.1239482805735737</v>
      </c>
      <c r="AA25" s="125">
        <v>10.988338505903858</v>
      </c>
      <c r="AB25" s="125">
        <v>19.335454066399073</v>
      </c>
      <c r="AC25" s="125">
        <v>18.6</v>
      </c>
      <c r="AD25" s="125">
        <v>12.365684538911372</v>
      </c>
      <c r="AE25" s="126">
        <f>'【印刷しない】第７表性質別歳出の状況（H29）'!AA27/'【印刷しない】第７表性質別歳出の状況（H29）'!BF27*100</f>
        <v>14.229422255461749</v>
      </c>
      <c r="AF25" s="125">
        <v>7.263644168342889</v>
      </c>
      <c r="AG25" s="125">
        <v>12.326310656493627</v>
      </c>
      <c r="AH25" s="125">
        <v>15.5</v>
      </c>
      <c r="AI25" s="125">
        <v>25.71998397750893</v>
      </c>
      <c r="AJ25" s="126">
        <f>'【印刷しない】第７表性質別歳出の状況（H29）'!AG27/'【印刷しない】第７表性質別歳出の状況（H29）'!BF27*100</f>
        <v>14.407010024594054</v>
      </c>
      <c r="AK25" s="125">
        <v>1.7809998236467255</v>
      </c>
      <c r="AL25" s="125">
        <v>5.9458520698629025</v>
      </c>
      <c r="AM25" s="125">
        <v>3.9</v>
      </c>
      <c r="AN25" s="125">
        <v>4.053385852218101</v>
      </c>
      <c r="AO25" s="126">
        <f>'【印刷しない】第７表性質別歳出の状況（H29）'!AH27/'【印刷しない】第７表性質別歳出の状況（H29）'!BF27*100</f>
        <v>4.490050914007105</v>
      </c>
      <c r="AP25" s="153">
        <v>5.148689670699645</v>
      </c>
      <c r="AQ25" s="125">
        <v>6.162585238713012</v>
      </c>
      <c r="AR25" s="125">
        <v>11.5</v>
      </c>
      <c r="AS25" s="125">
        <v>21.603534662561092</v>
      </c>
      <c r="AT25" s="126">
        <f>'【印刷しない】第７表性質別歳出の状況（H29）'!AI27/'【印刷しない】第７表性質別歳出の状況（H29）'!BF27*100</f>
        <v>9.91695911058695</v>
      </c>
      <c r="AU25" s="125">
        <v>16.560750185109757</v>
      </c>
      <c r="AV25" s="125">
        <v>8.910631607978015</v>
      </c>
      <c r="AW25" s="125">
        <v>6.2</v>
      </c>
      <c r="AX25" s="125">
        <v>2.5085010195394735</v>
      </c>
      <c r="AY25" s="127">
        <f>'【印刷しない】第７表性質別歳出の状況（H29）'!AN27/'【印刷しない】第７表性質別歳出の状況（H29）'!BF27*100</f>
        <v>5.314832659753485</v>
      </c>
      <c r="AZ25" s="129">
        <v>0</v>
      </c>
      <c r="BA25" s="125">
        <v>0</v>
      </c>
      <c r="BB25" s="125">
        <v>0</v>
      </c>
      <c r="BC25" s="125">
        <v>0</v>
      </c>
      <c r="BD25" s="126">
        <f>'【印刷しない】第７表性質別歳出の状況（H29）'!AU27/'【印刷しない】第７表性質別歳出の状況（H29）'!BF27*100</f>
        <v>0</v>
      </c>
      <c r="BE25" s="125">
        <v>6.338515998668097</v>
      </c>
      <c r="BF25" s="125">
        <v>6.876882638063705</v>
      </c>
      <c r="BG25" s="125">
        <v>6.6</v>
      </c>
      <c r="BH25" s="125">
        <v>7.514736125957246</v>
      </c>
      <c r="BI25" s="126">
        <f>'【印刷しない】第７表性質別歳出の状況（H29）'!AX27/'【印刷しない】第７表性質別歳出の状況（H29）'!BF27*100</f>
        <v>13.581868716650606</v>
      </c>
      <c r="BJ25" s="125">
        <v>11.185172008682148</v>
      </c>
      <c r="BK25" s="125">
        <v>2.320413121577294</v>
      </c>
      <c r="BL25" s="125">
        <v>5.6</v>
      </c>
      <c r="BM25" s="125">
        <v>3.6271934184735954</v>
      </c>
      <c r="BN25" s="126">
        <f>'【印刷しない】第７表性質別歳出の状況（H29）'!BA27/'【印刷しない】第７表性質別歳出の状況（H29）'!BF27*100</f>
        <v>0.5852593881689655</v>
      </c>
      <c r="BO25" s="125">
        <v>0.5047405075517593</v>
      </c>
      <c r="BP25" s="125">
        <v>0.5453030323310168</v>
      </c>
      <c r="BQ25" s="125">
        <v>0.5453030323310168</v>
      </c>
      <c r="BR25" s="125">
        <v>0.534298914013171</v>
      </c>
      <c r="BS25" s="126">
        <f>('【印刷しない】第７表性質別歳出の状況（H29）'!BB27+'【印刷しない】第７表性質別歳出の状況（H29）'!BC27)/'【印刷しない】第７表性質別歳出の状況（H29）'!BF27*100</f>
        <v>0.5932776251636008</v>
      </c>
      <c r="BT25" s="153">
        <v>11.682937920129556</v>
      </c>
      <c r="BU25" s="125">
        <v>11.170483044297939</v>
      </c>
      <c r="BV25" s="125">
        <v>12</v>
      </c>
      <c r="BW25" s="125">
        <v>10.804285012526881</v>
      </c>
      <c r="BX25" s="126">
        <f>'【印刷しない】第７表性質別歳出の状況（H29）'!BD27/'【印刷しない】第７表性質別歳出の状況（H29）'!BF27*100</f>
        <v>10.283514792388788</v>
      </c>
      <c r="BY25" s="125">
        <v>0</v>
      </c>
      <c r="BZ25" s="125">
        <v>0</v>
      </c>
      <c r="CA25" s="125">
        <v>0</v>
      </c>
      <c r="CB25" s="125">
        <v>0</v>
      </c>
      <c r="CC25" s="126">
        <f>'【印刷しない】第７表性質別歳出の状況（H29）'!BE27/'【印刷しない】第７表性質別歳出の状況（H29）'!BF27*100</f>
        <v>0</v>
      </c>
      <c r="CD25" s="112"/>
      <c r="CE25" s="122"/>
      <c r="CF25" s="114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</row>
    <row r="26" spans="1:98" ht="32.25" customHeight="1">
      <c r="A26" s="124" t="s">
        <v>104</v>
      </c>
      <c r="B26" s="125">
        <v>14.765574026006531</v>
      </c>
      <c r="C26" s="125">
        <v>14.765574026006531</v>
      </c>
      <c r="D26" s="125">
        <v>13.8</v>
      </c>
      <c r="E26" s="125">
        <v>13.762032868954352</v>
      </c>
      <c r="F26" s="126">
        <f>'【印刷しない】第７表性質別歳出の状況（H29）'!B28/'【印刷しない】第７表性質別歳出の状況（H29）'!BF28*100</f>
        <v>13.988257606950219</v>
      </c>
      <c r="G26" s="125">
        <v>10.018432266139458</v>
      </c>
      <c r="H26" s="125">
        <v>9.460069240015176</v>
      </c>
      <c r="I26" s="125">
        <v>8.8</v>
      </c>
      <c r="J26" s="125">
        <v>8.621897789203782</v>
      </c>
      <c r="K26" s="126">
        <f>'【印刷しない】第７表性質別歳出の状況（H29）'!F28/'【印刷しない】第７表性質別歳出の状況（H29）'!BF28*100</f>
        <v>8.704931307558228</v>
      </c>
      <c r="L26" s="153">
        <v>12.79222242351967</v>
      </c>
      <c r="M26" s="125">
        <v>12.548124427242522</v>
      </c>
      <c r="N26" s="125">
        <v>12</v>
      </c>
      <c r="O26" s="125">
        <v>11.467997310598747</v>
      </c>
      <c r="P26" s="126">
        <f>'【印刷しない】第７表性質別歳出の状況（H29）'!P28/'【印刷しない】第７表性質別歳出の状況（H29）'!BF28*100</f>
        <v>12.175266374786695</v>
      </c>
      <c r="Q26" s="125">
        <v>4.450572207263311</v>
      </c>
      <c r="R26" s="125">
        <v>5.65437844116675</v>
      </c>
      <c r="S26" s="125">
        <v>3.4</v>
      </c>
      <c r="T26" s="125">
        <v>4.8041575072343985</v>
      </c>
      <c r="U26" s="126">
        <f>'【印刷しない】第７表性質別歳出の状況（H29）'!Y28/'【印刷しない】第７表性質別歳出の状況（H29）'!BF28*100</f>
        <v>4.656583540348517</v>
      </c>
      <c r="V26" s="153">
        <v>6.253821098347659</v>
      </c>
      <c r="W26" s="125">
        <v>6.520411924618716</v>
      </c>
      <c r="X26" s="125">
        <v>6.1</v>
      </c>
      <c r="Y26" s="125">
        <v>7.5183343889967125</v>
      </c>
      <c r="Z26" s="126">
        <f>'【印刷しない】第７表性質別歳出の状況（H29）'!Z28/'【印刷しない】第７表性質別歳出の状況（H29）'!BF28*100</f>
        <v>6.826347142732966</v>
      </c>
      <c r="AA26" s="125">
        <v>12.720933790103677</v>
      </c>
      <c r="AB26" s="125">
        <v>14.83275481628244</v>
      </c>
      <c r="AC26" s="125">
        <v>14.7</v>
      </c>
      <c r="AD26" s="125">
        <v>13.073381871267777</v>
      </c>
      <c r="AE26" s="126">
        <f>'【印刷しない】第７表性質別歳出の状況（H29）'!AA28/'【印刷しない】第７表性質別歳出の状況（H29）'!BF28*100</f>
        <v>14.45810201388031</v>
      </c>
      <c r="AF26" s="125">
        <v>17.620405107094427</v>
      </c>
      <c r="AG26" s="125">
        <v>18.033718954482598</v>
      </c>
      <c r="AH26" s="125">
        <v>16.5</v>
      </c>
      <c r="AI26" s="125">
        <v>16.649399231567383</v>
      </c>
      <c r="AJ26" s="126">
        <f>'【印刷しない】第７表性質別歳出の状況（H29）'!AG28/'【印刷しない】第７表性質別歳出の状況（H29）'!BF28*100</f>
        <v>21.78822661185911</v>
      </c>
      <c r="AK26" s="125">
        <v>9.791499020657668</v>
      </c>
      <c r="AL26" s="125">
        <v>8.072737568851778</v>
      </c>
      <c r="AM26" s="125">
        <v>6.2</v>
      </c>
      <c r="AN26" s="125">
        <v>3.736427386730706</v>
      </c>
      <c r="AO26" s="126">
        <f>'【印刷しない】第７表性質別歳出の状況（H29）'!AH28/'【印刷しない】第７表性質別歳出の状況（H29）'!BF28*100</f>
        <v>5.130016401092491</v>
      </c>
      <c r="AP26" s="153">
        <v>7.389755275921991</v>
      </c>
      <c r="AQ26" s="125">
        <v>9.451557871899146</v>
      </c>
      <c r="AR26" s="125">
        <v>10</v>
      </c>
      <c r="AS26" s="125">
        <v>11.780208343918193</v>
      </c>
      <c r="AT26" s="126">
        <f>'【印刷しない】第７表性質別歳出の状況（H29）'!AI28/'【印刷しない】第７表性質別歳出の状況（H29）'!BF28*100</f>
        <v>16.0482445455502</v>
      </c>
      <c r="AU26" s="125">
        <v>1.7176398793299286</v>
      </c>
      <c r="AV26" s="125">
        <v>0.7509202516805152</v>
      </c>
      <c r="AW26" s="125">
        <v>6.4</v>
      </c>
      <c r="AX26" s="125">
        <v>8.731521656906015</v>
      </c>
      <c r="AY26" s="127">
        <f>'【印刷しない】第７表性質別歳出の状況（H29）'!AN28/'【印刷しない】第７表性質別歳出の状況（H29）'!BF28*100</f>
        <v>5.653852026461345</v>
      </c>
      <c r="AZ26" s="129">
        <v>0</v>
      </c>
      <c r="BA26" s="125">
        <v>0</v>
      </c>
      <c r="BB26" s="125">
        <v>0</v>
      </c>
      <c r="BC26" s="125">
        <v>0</v>
      </c>
      <c r="BD26" s="126">
        <f>'【印刷しない】第７表性質別歳出の状況（H29）'!AU28/'【印刷しない】第７表性質別歳出の状況（H29）'!BF28*100</f>
        <v>0</v>
      </c>
      <c r="BE26" s="125">
        <v>12.482417446934607</v>
      </c>
      <c r="BF26" s="125">
        <v>11.355793390343145</v>
      </c>
      <c r="BG26" s="125">
        <v>11.6</v>
      </c>
      <c r="BH26" s="125">
        <v>11.243605333188816</v>
      </c>
      <c r="BI26" s="126">
        <f>'【印刷しない】第７表性質別歳出の状況（H29）'!AX28/'【印刷しない】第７表性質別歳出の状況（H29）'!BF28*100</f>
        <v>11.207227346133964</v>
      </c>
      <c r="BJ26" s="125">
        <v>7.144854430743703</v>
      </c>
      <c r="BK26" s="125">
        <v>6.313806818537347</v>
      </c>
      <c r="BL26" s="125">
        <v>6.313806818537347</v>
      </c>
      <c r="BM26" s="125">
        <v>3.939367381017705</v>
      </c>
      <c r="BN26" s="126">
        <f>'【印刷しない】第７表性質別歳出の状況（H29）'!BA28/'【印刷しない】第７表性質別歳出の状況（H29）'!BF28*100</f>
        <v>1.288204880983425</v>
      </c>
      <c r="BO26" s="125">
        <v>0.559389778844878</v>
      </c>
      <c r="BP26" s="125">
        <v>0.8452848016118839</v>
      </c>
      <c r="BQ26" s="125">
        <v>0.5</v>
      </c>
      <c r="BR26" s="125">
        <v>0.5292430046776614</v>
      </c>
      <c r="BS26" s="126">
        <f>('【印刷しない】第７表性質別歳出の状況（H29）'!BB28+'【印刷しない】第７表性質別歳出の状況（H29）'!BC28)/'【印刷しない】第７表性質別歳出の状況（H29）'!BF28*100</f>
        <v>0.5004606373780212</v>
      </c>
      <c r="BT26" s="153">
        <v>8.654610151194108</v>
      </c>
      <c r="BU26" s="125">
        <v>8.379232148027553</v>
      </c>
      <c r="BV26" s="125">
        <v>8.7</v>
      </c>
      <c r="BW26" s="125">
        <v>8.280959445590431</v>
      </c>
      <c r="BX26" s="126">
        <f>'【印刷しない】第７表性質別歳出の状況（H29）'!BD28/'【印刷しない】第７表性質別歳出の状況（H29）'!BF28*100</f>
        <v>7.457471818485427</v>
      </c>
      <c r="BY26" s="125">
        <v>0</v>
      </c>
      <c r="BZ26" s="125">
        <v>0</v>
      </c>
      <c r="CA26" s="125">
        <v>0</v>
      </c>
      <c r="CB26" s="125">
        <v>0</v>
      </c>
      <c r="CC26" s="126">
        <f>'【印刷しない】第７表性質別歳出の状況（H29）'!BE28/'【印刷しない】第７表性質別歳出の状況（H29）'!BF28*100</f>
        <v>0</v>
      </c>
      <c r="CD26" s="112"/>
      <c r="CE26" s="122"/>
      <c r="CF26" s="114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</row>
    <row r="27" spans="1:98" ht="32.25" customHeight="1">
      <c r="A27" s="124" t="s">
        <v>21</v>
      </c>
      <c r="B27" s="125">
        <v>16.2498730589596</v>
      </c>
      <c r="C27" s="125">
        <v>16.2498730589596</v>
      </c>
      <c r="D27" s="125">
        <v>15.2</v>
      </c>
      <c r="E27" s="125">
        <v>16.076120803487097</v>
      </c>
      <c r="F27" s="126">
        <f>'【印刷しない】第７表性質別歳出の状況（H29）'!B29/'【印刷しない】第７表性質別歳出の状況（H29）'!BF29*100</f>
        <v>15.736226724790297</v>
      </c>
      <c r="G27" s="125">
        <v>9.146050939615172</v>
      </c>
      <c r="H27" s="125">
        <v>9.249703598458249</v>
      </c>
      <c r="I27" s="125">
        <v>8.7</v>
      </c>
      <c r="J27" s="125">
        <v>9.579998181877011</v>
      </c>
      <c r="K27" s="126">
        <f>'【印刷しない】第７表性質別歳出の状況（H29）'!F29/'【印刷しない】第７表性質別歳出の状況（H29）'!BF29*100</f>
        <v>9.36215761898164</v>
      </c>
      <c r="L27" s="153">
        <v>10.847244532222431</v>
      </c>
      <c r="M27" s="125">
        <v>11.444510328602124</v>
      </c>
      <c r="N27" s="125">
        <v>13.1</v>
      </c>
      <c r="O27" s="125">
        <v>14.30579287881286</v>
      </c>
      <c r="P27" s="126">
        <f>'【印刷しない】第７表性質別歳出の状況（H29）'!P29/'【印刷しない】第７表性質別歳出の状況（H29）'!BF29*100</f>
        <v>13.72505371055833</v>
      </c>
      <c r="Q27" s="125">
        <v>2.7200952789376474</v>
      </c>
      <c r="R27" s="125">
        <v>3.2072174740013946</v>
      </c>
      <c r="S27" s="125">
        <v>3.2072174740013946</v>
      </c>
      <c r="T27" s="125">
        <v>3.6329795183823017</v>
      </c>
      <c r="U27" s="126">
        <f>'【印刷しない】第７表性質別歳出の状況（H29）'!Y29/'【印刷しない】第７表性質別歳出の状況（H29）'!BF29*100</f>
        <v>3.8048239770631938</v>
      </c>
      <c r="V27" s="153">
        <v>5.507074982297665</v>
      </c>
      <c r="W27" s="125">
        <v>5.402672413713275</v>
      </c>
      <c r="X27" s="125">
        <v>4.7</v>
      </c>
      <c r="Y27" s="125">
        <v>5.57806295944199</v>
      </c>
      <c r="Z27" s="126">
        <f>'【印刷しない】第７表性質別歳出の状況（H29）'!Z29/'【印刷しない】第７表性質別歳出の状況（H29）'!BF29*100</f>
        <v>5.434153367815689</v>
      </c>
      <c r="AA27" s="125">
        <v>14.762734019078309</v>
      </c>
      <c r="AB27" s="125">
        <v>14.920611304836601</v>
      </c>
      <c r="AC27" s="125">
        <v>15.1</v>
      </c>
      <c r="AD27" s="125">
        <v>16.272077482854947</v>
      </c>
      <c r="AE27" s="126">
        <f>'【印刷しない】第７表性質別歳出の状況（H29）'!AA29/'【印刷しない】第７表性質別歳出の状況（H29）'!BF29*100</f>
        <v>16.170448610681813</v>
      </c>
      <c r="AF27" s="125">
        <v>16.620956411880655</v>
      </c>
      <c r="AG27" s="125">
        <v>14.701238666750212</v>
      </c>
      <c r="AH27" s="125">
        <v>20.9</v>
      </c>
      <c r="AI27" s="125">
        <v>19.54639372223703</v>
      </c>
      <c r="AJ27" s="126">
        <f>'【印刷しない】第７表性質別歳出の状況（H29）'!AG29/'【印刷しない】第７表性質別歳出の状況（H29）'!BF29*100</f>
        <v>18.372345495545563</v>
      </c>
      <c r="AK27" s="125">
        <v>9.054008448863657</v>
      </c>
      <c r="AL27" s="125">
        <v>6.451907634457957</v>
      </c>
      <c r="AM27" s="125">
        <v>5</v>
      </c>
      <c r="AN27" s="125">
        <v>6.568631831635647</v>
      </c>
      <c r="AO27" s="126">
        <f>'【印刷しない】第７表性質別歳出の状況（H29）'!AH29/'【印刷しない】第７表性質別歳出の状況（H29）'!BF29*100</f>
        <v>8.29470690251096</v>
      </c>
      <c r="AP27" s="153">
        <v>7.252793848305868</v>
      </c>
      <c r="AQ27" s="125">
        <v>8.087494710146919</v>
      </c>
      <c r="AR27" s="125">
        <v>15.8</v>
      </c>
      <c r="AS27" s="125">
        <v>12.977761890601384</v>
      </c>
      <c r="AT27" s="126">
        <f>'【印刷しない】第７表性質別歳出の状況（H29）'!AI29/'【印刷しない】第７表性質別歳出の状況（H29）'!BF29*100</f>
        <v>10.077638593034605</v>
      </c>
      <c r="AU27" s="125">
        <v>0.032171440318600204</v>
      </c>
      <c r="AV27" s="125">
        <v>0</v>
      </c>
      <c r="AW27" s="125">
        <v>0</v>
      </c>
      <c r="AX27" s="125">
        <v>0</v>
      </c>
      <c r="AY27" s="127">
        <f>'【印刷しない】第７表性質別歳出の状況（H29）'!AN29/'【印刷しない】第７表性質別歳出の状況（H29）'!BF29*100</f>
        <v>0.03617754403808996</v>
      </c>
      <c r="AZ27" s="129">
        <v>0</v>
      </c>
      <c r="BA27" s="125">
        <v>0</v>
      </c>
      <c r="BB27" s="125">
        <v>0</v>
      </c>
      <c r="BC27" s="125">
        <v>0</v>
      </c>
      <c r="BD27" s="126">
        <f>'【印刷しない】第７表性質別歳出の状況（H29）'!AU29/'【印刷しない】第７表性質別歳出の状況（H29）'!BF29*100</f>
        <v>0</v>
      </c>
      <c r="BE27" s="125">
        <v>12.540974350675777</v>
      </c>
      <c r="BF27" s="125">
        <v>12.208471605179874</v>
      </c>
      <c r="BG27" s="125">
        <v>11.8</v>
      </c>
      <c r="BH27" s="125">
        <v>12.893912523631748</v>
      </c>
      <c r="BI27" s="126">
        <f>'【印刷しない】第７表性質別歳出の状況（H29）'!AX29/'【印刷しない】第７表性質別歳出の状況（H29）'!BF29*100</f>
        <v>12.215767988659497</v>
      </c>
      <c r="BJ27" s="125">
        <v>8.962255501075008</v>
      </c>
      <c r="BK27" s="125">
        <v>9.821763975784126</v>
      </c>
      <c r="BL27" s="125">
        <v>4.6</v>
      </c>
      <c r="BM27" s="125">
        <v>0.10674539036487263</v>
      </c>
      <c r="BN27" s="126">
        <f>'【印刷しない】第７表性質別歳出の状況（H29）'!BA29/'【印刷しない】第７表性質別歳出の状況（H29）'!BF29*100</f>
        <v>1.803578470707</v>
      </c>
      <c r="BO27" s="125">
        <v>0.3217144031860021</v>
      </c>
      <c r="BP27" s="125">
        <v>0.3395383451456666</v>
      </c>
      <c r="BQ27" s="125">
        <v>0.3395383451456666</v>
      </c>
      <c r="BR27" s="125">
        <v>0.3081564386976693</v>
      </c>
      <c r="BS27" s="126">
        <f>('【印刷しない】第７表性質別歳出の状況（H29）'!BB29+'【印刷しない】第７表性質別歳出の状況（H29）'!BC29)/'【印刷しない】第７表性質別歳出の状況（H29）'!BF29*100</f>
        <v>0.3045247814654037</v>
      </c>
      <c r="BT27" s="153">
        <v>11.72201816592549</v>
      </c>
      <c r="BU27" s="125">
        <v>11.704102827027128</v>
      </c>
      <c r="BV27" s="125">
        <v>11.3</v>
      </c>
      <c r="BW27" s="125">
        <v>11.279758282089485</v>
      </c>
      <c r="BX27" s="126">
        <f>'【印刷しない】第７表性質別歳出の状況（H29）'!BD29/'【印刷しない】第７表性質別歳出の状況（H29）'!BF29*100</f>
        <v>12.396899328675119</v>
      </c>
      <c r="BY27" s="125">
        <v>0</v>
      </c>
      <c r="BZ27" s="125">
        <v>0</v>
      </c>
      <c r="CA27" s="125">
        <v>0</v>
      </c>
      <c r="CB27" s="125">
        <v>0</v>
      </c>
      <c r="CC27" s="126">
        <f>'【印刷しない】第７表性質別歳出の状況（H29）'!BE29/'【印刷しない】第７表性質別歳出の状況（H29）'!BF29*100</f>
        <v>0</v>
      </c>
      <c r="CD27" s="112"/>
      <c r="CE27" s="122"/>
      <c r="CF27" s="114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</row>
    <row r="28" spans="1:98" ht="32.25" customHeight="1">
      <c r="A28" s="124" t="s">
        <v>22</v>
      </c>
      <c r="B28" s="125">
        <v>12.631144339245843</v>
      </c>
      <c r="C28" s="125">
        <v>12.631144339245843</v>
      </c>
      <c r="D28" s="125">
        <v>13.8</v>
      </c>
      <c r="E28" s="125">
        <v>12.353535042052071</v>
      </c>
      <c r="F28" s="126">
        <f>'【印刷しない】第７表性質別歳出の状況（H29）'!B30/'【印刷しない】第７表性質別歳出の状況（H29）'!BF30*100</f>
        <v>13.055170895324592</v>
      </c>
      <c r="G28" s="125">
        <v>7.69516016556777</v>
      </c>
      <c r="H28" s="125">
        <v>7.613827939946359</v>
      </c>
      <c r="I28" s="125">
        <v>8.2</v>
      </c>
      <c r="J28" s="125">
        <v>7.4140221837580995</v>
      </c>
      <c r="K28" s="126">
        <f>'【印刷しない】第７表性質別歳出の状況（H29）'!F30/'【印刷しない】第７表性質別歳出の状況（H29）'!BF30*100</f>
        <v>7.9091768178377775</v>
      </c>
      <c r="L28" s="153">
        <v>12.561137664871918</v>
      </c>
      <c r="M28" s="125">
        <v>12.18167938973265</v>
      </c>
      <c r="N28" s="125">
        <v>14.5</v>
      </c>
      <c r="O28" s="125">
        <v>13.002275222863242</v>
      </c>
      <c r="P28" s="126">
        <f>'【印刷しない】第７表性質別歳出の状況（H29）'!P30/'【印刷しない】第７表性質別歳出の状況（H29）'!BF30*100</f>
        <v>13.9013674761094</v>
      </c>
      <c r="Q28" s="125">
        <v>2.6128701107077332</v>
      </c>
      <c r="R28" s="125">
        <v>2.456429993174598</v>
      </c>
      <c r="S28" s="125">
        <v>2.2</v>
      </c>
      <c r="T28" s="125">
        <v>2.7832665872059272</v>
      </c>
      <c r="U28" s="126">
        <f>'【印刷しない】第７表性質別歳出の状況（H29）'!Y30/'【印刷しない】第７表性質別歳出の状況（H29）'!BF30*100</f>
        <v>3.780401920365769</v>
      </c>
      <c r="V28" s="153">
        <v>6.057260350230305</v>
      </c>
      <c r="W28" s="125">
        <v>5.989035925034381</v>
      </c>
      <c r="X28" s="125">
        <v>6.5</v>
      </c>
      <c r="Y28" s="125">
        <v>5.838393480822834</v>
      </c>
      <c r="Z28" s="126">
        <f>'【印刷しない】第７表性質別歳出の状況（H29）'!Z30/'【印刷しない】第７表性質別歳出の状況（H29）'!BF30*100</f>
        <v>5.7827268037656605</v>
      </c>
      <c r="AA28" s="125">
        <v>8.288773894643588</v>
      </c>
      <c r="AB28" s="125">
        <v>7.868839030193676</v>
      </c>
      <c r="AC28" s="125">
        <v>10.2</v>
      </c>
      <c r="AD28" s="125">
        <v>9.35496024058102</v>
      </c>
      <c r="AE28" s="126">
        <f>'【印刷しない】第７表性質別歳出の状況（H29）'!AA30/'【印刷しない】第７表性質別歳出の状況（H29）'!BF30*100</f>
        <v>9.863007906703231</v>
      </c>
      <c r="AF28" s="125">
        <v>22.575159447269417</v>
      </c>
      <c r="AG28" s="125">
        <v>28.62027372528128</v>
      </c>
      <c r="AH28" s="125">
        <v>17.9</v>
      </c>
      <c r="AI28" s="125">
        <v>24.733294809622706</v>
      </c>
      <c r="AJ28" s="126">
        <f>'【印刷しない】第７表性質別歳出の状況（H29）'!AG30/'【印刷しない】第７表性質別歳出の状況（H29）'!BF30*100</f>
        <v>24.351478190663737</v>
      </c>
      <c r="AK28" s="125">
        <v>17.154655620834244</v>
      </c>
      <c r="AL28" s="125">
        <v>20.9446928033105</v>
      </c>
      <c r="AM28" s="125">
        <v>9.8</v>
      </c>
      <c r="AN28" s="125">
        <v>12.389171708937724</v>
      </c>
      <c r="AO28" s="126">
        <f>'【印刷しない】第７表性質別歳出の状況（H29）'!AH30/'【印刷しない】第７表性質別歳出の状況（H29）'!BF30*100</f>
        <v>11.405447095671843</v>
      </c>
      <c r="AP28" s="153">
        <v>5.4205038264351755</v>
      </c>
      <c r="AQ28" s="125">
        <v>7.675580921970784</v>
      </c>
      <c r="AR28" s="125">
        <v>8.2</v>
      </c>
      <c r="AS28" s="125">
        <v>12.330742591448004</v>
      </c>
      <c r="AT28" s="126">
        <f>'【印刷しない】第７表性質別歳出の状況（H29）'!AI30/'【印刷しない】第７表性質別歳出の状況（H29）'!BF30*100</f>
        <v>12.881545278060571</v>
      </c>
      <c r="AU28" s="125">
        <v>0.2385798044432739</v>
      </c>
      <c r="AV28" s="125">
        <v>0.5328514044302164</v>
      </c>
      <c r="AW28" s="125">
        <v>1.1</v>
      </c>
      <c r="AX28" s="125">
        <v>0.7885919762529479</v>
      </c>
      <c r="AY28" s="127">
        <f>'【印刷しない】第７表性質別歳出の状況（H29）'!AN30/'【印刷しない】第７表性質別歳出の状況（H29）'!BF30*100</f>
        <v>0.3014467459182592</v>
      </c>
      <c r="AZ28" s="129">
        <v>0</v>
      </c>
      <c r="BA28" s="125">
        <v>0</v>
      </c>
      <c r="BB28" s="125">
        <v>0</v>
      </c>
      <c r="BC28" s="125">
        <v>0</v>
      </c>
      <c r="BD28" s="126">
        <f>'【印刷しない】第７表性質別歳出の状況（H29）'!AU30/'【印刷しない】第７表性質別歳出の状況（H29）'!BF30*100</f>
        <v>0</v>
      </c>
      <c r="BE28" s="125">
        <v>12.91620151860243</v>
      </c>
      <c r="BF28" s="125">
        <v>9.988190927630674</v>
      </c>
      <c r="BG28" s="125">
        <v>11.8</v>
      </c>
      <c r="BH28" s="125">
        <v>9.534819490494877</v>
      </c>
      <c r="BI28" s="126">
        <f>'【印刷しない】第７表性質別歳出の状況（H29）'!AX30/'【印刷しない】第７表性質別歳出の状況（H29）'!BF30*100</f>
        <v>10.823665374409629</v>
      </c>
      <c r="BJ28" s="125">
        <v>11.013848193629293</v>
      </c>
      <c r="BK28" s="125">
        <v>9.683659251086004</v>
      </c>
      <c r="BL28" s="125">
        <v>10.7</v>
      </c>
      <c r="BM28" s="125">
        <v>12.009194742720158</v>
      </c>
      <c r="BN28" s="126">
        <f>'【印刷しない】第７表性質別歳出の状況（H29）'!BA30/'【印刷しない】第７表性質別歳出の状況（H29）'!BF30*100</f>
        <v>7.603013000565041</v>
      </c>
      <c r="BO28" s="125">
        <v>0.42200028133352085</v>
      </c>
      <c r="BP28" s="125">
        <v>0.414362097055951</v>
      </c>
      <c r="BQ28" s="125">
        <v>0.5</v>
      </c>
      <c r="BR28" s="125">
        <v>0.3742788535665493</v>
      </c>
      <c r="BS28" s="126">
        <f>('【印刷しない】第７表性質別歳出の状況（H29）'!BB30+'【印刷しない】第７表性質別歳出の状況（H29）'!BC30)/'【印刷しない】第７表性質別歳出の状況（H29）'!BF30*100</f>
        <v>0.3833483354418738</v>
      </c>
      <c r="BT28" s="153">
        <v>10.251973075783468</v>
      </c>
      <c r="BU28" s="125">
        <v>9.633533917134727</v>
      </c>
      <c r="BV28" s="125">
        <v>11</v>
      </c>
      <c r="BW28" s="125">
        <v>9.227389553817668</v>
      </c>
      <c r="BX28" s="126">
        <f>'【印刷しない】第７表性質別歳出の状況（H29）'!BD30/'【印刷しない】第７表性質別歳出の状況（H29）'!BF30*100</f>
        <v>10.154373350732806</v>
      </c>
      <c r="BY28" s="125">
        <v>0</v>
      </c>
      <c r="BZ28" s="125">
        <v>0</v>
      </c>
      <c r="CA28" s="125">
        <v>0</v>
      </c>
      <c r="CB28" s="125">
        <v>0</v>
      </c>
      <c r="CC28" s="126">
        <f>'【印刷しない】第７表性質別歳出の状況（H29）'!BE30/'【印刷しない】第７表性質別歳出の状況（H29）'!BF30*100</f>
        <v>0</v>
      </c>
      <c r="CD28" s="112"/>
      <c r="CE28" s="122"/>
      <c r="CF28" s="114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</row>
    <row r="29" spans="1:98" ht="32.25" customHeight="1">
      <c r="A29" s="124" t="s">
        <v>23</v>
      </c>
      <c r="B29" s="125">
        <v>15.46650085282259</v>
      </c>
      <c r="C29" s="125">
        <v>15.46650085282259</v>
      </c>
      <c r="D29" s="125">
        <v>11</v>
      </c>
      <c r="E29" s="125">
        <v>15.657577543787529</v>
      </c>
      <c r="F29" s="126">
        <f>'【印刷しない】第７表性質別歳出の状況（H29）'!B31/'【印刷しない】第７表性質別歳出の状況（H29）'!BF31*100</f>
        <v>16.536519150500915</v>
      </c>
      <c r="G29" s="125">
        <v>9.537551348976002</v>
      </c>
      <c r="H29" s="125">
        <v>9.645975183092505</v>
      </c>
      <c r="I29" s="125">
        <v>6.9</v>
      </c>
      <c r="J29" s="125">
        <v>9.930501239919938</v>
      </c>
      <c r="K29" s="126">
        <f>'【印刷しない】第７表性質別歳出の状況（H29）'!F31/'【印刷しない】第７表性質別歳出の状況（H29）'!BF31*100</f>
        <v>10.272304436438175</v>
      </c>
      <c r="L29" s="153">
        <v>16.25283723751907</v>
      </c>
      <c r="M29" s="125">
        <v>13.59668157765283</v>
      </c>
      <c r="N29" s="125">
        <v>10.1</v>
      </c>
      <c r="O29" s="125">
        <v>16.756879344598925</v>
      </c>
      <c r="P29" s="126">
        <f>'【印刷しない】第７表性質別歳出の状況（H29）'!P31/'【印刷しない】第７表性質別歳出の状況（H29）'!BF31*100</f>
        <v>17.01947714105769</v>
      </c>
      <c r="Q29" s="125">
        <v>3.6021347174169764</v>
      </c>
      <c r="R29" s="125">
        <v>3.4368520502222855</v>
      </c>
      <c r="S29" s="125">
        <v>1.5</v>
      </c>
      <c r="T29" s="125">
        <v>3.12838297542246</v>
      </c>
      <c r="U29" s="126">
        <f>'【印刷しない】第７表性質別歳出の状況（H29）'!Y31/'【印刷しない】第７表性質別歳出の状況（H29）'!BF31*100</f>
        <v>3.2937062116393427</v>
      </c>
      <c r="V29" s="153">
        <v>3.5272096101172226</v>
      </c>
      <c r="W29" s="125">
        <v>3.6420122015695613</v>
      </c>
      <c r="X29" s="125">
        <v>2.7</v>
      </c>
      <c r="Y29" s="125">
        <v>4.155572277771712</v>
      </c>
      <c r="Z29" s="126">
        <f>'【印刷しない】第７表性質別歳出の状況（H29）'!Z31/'【印刷しない】第７表性質別歳出の状況（H29）'!BF31*100</f>
        <v>4.220060268692487</v>
      </c>
      <c r="AA29" s="125">
        <v>10.18055913833534</v>
      </c>
      <c r="AB29" s="125">
        <v>9.843871400789837</v>
      </c>
      <c r="AC29" s="125">
        <v>7.4</v>
      </c>
      <c r="AD29" s="125">
        <v>9.697265851779788</v>
      </c>
      <c r="AE29" s="126">
        <f>'【印刷しない】第７表性質別歳出の状況（H29）'!AA31/'【印刷しない】第７表性質別歳出の状況（H29）'!BF31*100</f>
        <v>10.748977375117192</v>
      </c>
      <c r="AF29" s="125">
        <v>24.54271703327686</v>
      </c>
      <c r="AG29" s="125">
        <v>27.010592470335105</v>
      </c>
      <c r="AH29" s="125">
        <v>46.8</v>
      </c>
      <c r="AI29" s="125">
        <v>20.95926669074534</v>
      </c>
      <c r="AJ29" s="126">
        <f>'【印刷しない】第７表性質別歳出の状況（H29）'!AG31/'【印刷しない】第７表性質別歳出の状況（H29）'!BF31*100</f>
        <v>20.35618771181081</v>
      </c>
      <c r="AK29" s="125">
        <v>15.658854838437877</v>
      </c>
      <c r="AL29" s="125">
        <v>16.418030186701486</v>
      </c>
      <c r="AM29" s="125">
        <v>41</v>
      </c>
      <c r="AN29" s="125">
        <v>10.59403998476225</v>
      </c>
      <c r="AO29" s="126">
        <f>'【印刷しない】第７表性質別歳出の状況（H29）'!AH31/'【印刷しない】第７表性質別歳出の状況（H29）'!BF31*100</f>
        <v>11.717527340627644</v>
      </c>
      <c r="AP29" s="153">
        <v>8.883862194838981</v>
      </c>
      <c r="AQ29" s="125">
        <v>10.592562283633622</v>
      </c>
      <c r="AR29" s="125">
        <v>5.9</v>
      </c>
      <c r="AS29" s="125">
        <v>10.36522670598309</v>
      </c>
      <c r="AT29" s="126">
        <f>'【印刷しない】第７表性質別歳出の状況（H29）'!AI31/'【印刷しない】第７表性質別歳出の状況（H29）'!BF31*100</f>
        <v>8.603349332832616</v>
      </c>
      <c r="AU29" s="125">
        <v>0</v>
      </c>
      <c r="AV29" s="125">
        <v>0.061398629047459234</v>
      </c>
      <c r="AW29" s="125">
        <v>0</v>
      </c>
      <c r="AX29" s="125">
        <v>0.23941151853259096</v>
      </c>
      <c r="AY29" s="127">
        <f>'【印刷しない】第７表性質別歳出の状況（H29）'!AN31/'【印刷しない】第７表性質別歳出の状況（H29）'!BF31*100</f>
        <v>0.008267059938792462</v>
      </c>
      <c r="AZ29" s="129">
        <v>0</v>
      </c>
      <c r="BA29" s="125">
        <v>0</v>
      </c>
      <c r="BB29" s="125">
        <v>0</v>
      </c>
      <c r="BC29" s="125">
        <v>0</v>
      </c>
      <c r="BD29" s="126">
        <f>'【印刷しない】第７表性質別歳出の状況（H29）'!AU31/'【印刷しない】第７表性質別歳出の状況（H29）'!BF31*100</f>
        <v>0</v>
      </c>
      <c r="BE29" s="125">
        <v>11.236199456339273</v>
      </c>
      <c r="BF29" s="125">
        <v>8.53171994317581</v>
      </c>
      <c r="BG29" s="125">
        <v>7.6</v>
      </c>
      <c r="BH29" s="125">
        <v>12.402139213931768</v>
      </c>
      <c r="BI29" s="126">
        <f>'【印刷しない】第７表性質別歳出の状況（H29）'!AX31/'【印刷しない】第７表性質別歳出の状況（H29）'!BF31*100</f>
        <v>13.101229757764713</v>
      </c>
      <c r="BJ29" s="125">
        <v>5.743126139918101</v>
      </c>
      <c r="BK29" s="125">
        <v>9.894489065021402</v>
      </c>
      <c r="BL29" s="125">
        <v>7.2</v>
      </c>
      <c r="BM29" s="125">
        <v>9.671029649872697</v>
      </c>
      <c r="BN29" s="126">
        <f>'【印刷しない】第７表性質別歳出の状況（H29）'!BA31/'【印刷しない】第７表性質別歳出の状況（H29）'!BF31*100</f>
        <v>6.929387050967597</v>
      </c>
      <c r="BO29" s="125">
        <v>0.06740667092711394</v>
      </c>
      <c r="BP29" s="125">
        <v>0.0827536744930188</v>
      </c>
      <c r="BQ29" s="125">
        <v>0</v>
      </c>
      <c r="BR29" s="125">
        <v>0.06423175608138855</v>
      </c>
      <c r="BS29" s="126">
        <f>('【印刷しない】第７表性質別歳出の状況（H29）'!BB31+'【印刷しない】第７表性質別歳出の状況（H29）'!BC31)/'【印刷しない】第７表性質別歳出の状況（H29）'!BF31*100</f>
        <v>0.06780553893015899</v>
      </c>
      <c r="BT29" s="153">
        <v>9.402271345553817</v>
      </c>
      <c r="BU29" s="125">
        <v>8.433128134870099</v>
      </c>
      <c r="BV29" s="125">
        <v>5.6</v>
      </c>
      <c r="BW29" s="125">
        <v>7.268243177475801</v>
      </c>
      <c r="BX29" s="126">
        <f>'【印刷しない】第７表性質別歳出の状況（H29）'!BD31/'【印刷しない】第７表性質別歳出の状況（H29）'!BF31*100</f>
        <v>7.718382733580302</v>
      </c>
      <c r="BY29" s="125">
        <v>0</v>
      </c>
      <c r="BZ29" s="125">
        <v>0</v>
      </c>
      <c r="CA29" s="125">
        <v>0</v>
      </c>
      <c r="CB29" s="125">
        <v>0</v>
      </c>
      <c r="CC29" s="126">
        <f>'【印刷しない】第７表性質別歳出の状況（H29）'!BE31/'【印刷しない】第７表性質別歳出の状況（H29）'!BF31*100</f>
        <v>0</v>
      </c>
      <c r="CD29" s="112"/>
      <c r="CE29" s="122"/>
      <c r="CF29" s="114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</row>
    <row r="30" spans="1:98" ht="32.25" customHeight="1">
      <c r="A30" s="124" t="s">
        <v>24</v>
      </c>
      <c r="B30" s="125">
        <v>16.78737371867374</v>
      </c>
      <c r="C30" s="125">
        <v>16.78737371867374</v>
      </c>
      <c r="D30" s="125">
        <v>15.7</v>
      </c>
      <c r="E30" s="125">
        <v>15.793525586611251</v>
      </c>
      <c r="F30" s="126">
        <f>'【印刷しない】第７表性質別歳出の状況（H29）'!B32/'【印刷しない】第７表性質別歳出の状況（H29）'!BF32*100</f>
        <v>18.550935562032375</v>
      </c>
      <c r="G30" s="125">
        <v>9.937530322288632</v>
      </c>
      <c r="H30" s="125">
        <v>9.031558484412175</v>
      </c>
      <c r="I30" s="125">
        <v>8.4</v>
      </c>
      <c r="J30" s="125">
        <v>8.582133375349413</v>
      </c>
      <c r="K30" s="126">
        <f>'【印刷しない】第７表性質別歳出の状況（H29）'!F32/'【印刷しない】第７表性質別歳出の状況（H29）'!BF32*100</f>
        <v>9.924275100505215</v>
      </c>
      <c r="L30" s="153">
        <v>15.170911995645579</v>
      </c>
      <c r="M30" s="125">
        <v>13.969532967218493</v>
      </c>
      <c r="N30" s="125">
        <v>13.1</v>
      </c>
      <c r="O30" s="125">
        <v>13.814171557090202</v>
      </c>
      <c r="P30" s="126">
        <f>'【印刷しない】第７表性質別歳出の状況（H29）'!P32/'【印刷しない】第７表性質別歳出の状況（H29）'!BF32*100</f>
        <v>15.99927104013778</v>
      </c>
      <c r="Q30" s="125">
        <v>4.975680915271737</v>
      </c>
      <c r="R30" s="125">
        <v>5.328819888591362</v>
      </c>
      <c r="S30" s="125">
        <v>4.2</v>
      </c>
      <c r="T30" s="125">
        <v>5.498988115228949</v>
      </c>
      <c r="U30" s="126">
        <f>'【印刷しない】第７表性質別歳出の状況（H29）'!Y32/'【印刷しない】第７表性質別歳出の状況（H29）'!BF32*100</f>
        <v>6.945897097199477</v>
      </c>
      <c r="V30" s="153">
        <v>6.877842621937588</v>
      </c>
      <c r="W30" s="125">
        <v>7.164354172444701</v>
      </c>
      <c r="X30" s="125">
        <v>6.3</v>
      </c>
      <c r="Y30" s="125">
        <v>7.264666312025995</v>
      </c>
      <c r="Z30" s="126">
        <f>'【印刷しない】第７表性質別歳出の状況（H29）'!Z32/'【印刷しない】第７表性質別歳出の状況（H29）'!BF32*100</f>
        <v>7.519800486634083</v>
      </c>
      <c r="AA30" s="125">
        <v>13.68838507656662</v>
      </c>
      <c r="AB30" s="125">
        <v>12.97061137824935</v>
      </c>
      <c r="AC30" s="125">
        <v>13.7</v>
      </c>
      <c r="AD30" s="125">
        <v>13.896261140928216</v>
      </c>
      <c r="AE30" s="126">
        <f>'【印刷しない】第７表性質別歳出の状況（H29）'!AA32/'【印刷しない】第７表性質別歳出の状況（H29）'!BF32*100</f>
        <v>15.145678866747</v>
      </c>
      <c r="AF30" s="125">
        <v>14.553447121419435</v>
      </c>
      <c r="AG30" s="125">
        <v>22.114784756749735</v>
      </c>
      <c r="AH30" s="125">
        <v>20.5</v>
      </c>
      <c r="AI30" s="125">
        <v>20.488811324551705</v>
      </c>
      <c r="AJ30" s="126">
        <f>'【印刷しない】第７表性質別歳出の状況（H29）'!AG32/'【印刷しない】第７表性質別歳出の状況（H29）'!BF32*100</f>
        <v>9.663305944810013</v>
      </c>
      <c r="AK30" s="125">
        <v>8.242999313825463</v>
      </c>
      <c r="AL30" s="125">
        <v>13.239666896507238</v>
      </c>
      <c r="AM30" s="125">
        <v>6.4</v>
      </c>
      <c r="AN30" s="125">
        <v>6.4064418316128355</v>
      </c>
      <c r="AO30" s="126">
        <f>'【印刷しない】第７表性質別歳出の状況（H29）'!AH32/'【印刷しない】第７表性質別歳出の状況（H29）'!BF32*100</f>
        <v>2.4086048780834965</v>
      </c>
      <c r="AP30" s="153">
        <v>6.3015561237158595</v>
      </c>
      <c r="AQ30" s="125">
        <v>8.871752919755368</v>
      </c>
      <c r="AR30" s="125">
        <v>14.1</v>
      </c>
      <c r="AS30" s="125">
        <v>14.064418316128357</v>
      </c>
      <c r="AT30" s="126">
        <f>'【印刷しない】第７表性質別歳出の状況（H29）'!AI32/'【印刷しない】第７表性質別歳出の状況（H29）'!BF32*100</f>
        <v>7.185846385180053</v>
      </c>
      <c r="AU30" s="125">
        <v>0.5313143370959865</v>
      </c>
      <c r="AV30" s="125">
        <v>0.10779452951495255</v>
      </c>
      <c r="AW30" s="125">
        <v>0.8</v>
      </c>
      <c r="AX30" s="125">
        <v>0.6024954252913473</v>
      </c>
      <c r="AY30" s="127">
        <f>'【印刷しない】第７表性質別歳出の状況（H29）'!AN32/'【印刷しない】第７表性質別歳出の状況（H29）'!BF32*100</f>
        <v>0</v>
      </c>
      <c r="AZ30" s="129">
        <v>0</v>
      </c>
      <c r="BA30" s="125">
        <v>0</v>
      </c>
      <c r="BB30" s="125">
        <v>0</v>
      </c>
      <c r="BC30" s="125">
        <v>0</v>
      </c>
      <c r="BD30" s="126">
        <f>'【印刷しない】第７表性質別歳出の状況（H29）'!AU32/'【印刷しない】第７表性質別歳出の状況（H29）'!BF32*100</f>
        <v>0</v>
      </c>
      <c r="BE30" s="125">
        <v>12.401132708316016</v>
      </c>
      <c r="BF30" s="125">
        <v>10.804346525064382</v>
      </c>
      <c r="BG30" s="125">
        <v>10.1</v>
      </c>
      <c r="BH30" s="125">
        <v>10.092918232891057</v>
      </c>
      <c r="BI30" s="126">
        <f>'【印刷しない】第７表性質別歳出の状況（H29）'!AX32/'【印刷しない】第７表性質別歳出の状況（H29）'!BF32*100</f>
        <v>12.788200305359965</v>
      </c>
      <c r="BJ30" s="125">
        <v>0.3115909488190724</v>
      </c>
      <c r="BK30" s="125">
        <v>0.38277653465155165</v>
      </c>
      <c r="BL30" s="125">
        <v>5.8</v>
      </c>
      <c r="BM30" s="125">
        <v>2.3588470330192455</v>
      </c>
      <c r="BN30" s="126">
        <f>'【印刷しない】第７表性質別歳出の状況（H29）'!BA32/'【印刷しない】第７表性質別歳出の状況（H29）'!BF32*100</f>
        <v>1.693001654901556</v>
      </c>
      <c r="BO30" s="125">
        <v>2.3624216099269657</v>
      </c>
      <c r="BP30" s="125">
        <v>1.6338357923014353</v>
      </c>
      <c r="BQ30" s="125">
        <v>1.5</v>
      </c>
      <c r="BR30" s="125">
        <v>1.4804428001518106</v>
      </c>
      <c r="BS30" s="126">
        <f>('【印刷しない】第７表性質別歳出の状況（H29）'!BB32+'【印刷しない】第７表性質別歳出の状況（H29）'!BC32)/'【印刷しない】第７表性質別歳出の状況（H29）'!BF32*100</f>
        <v>1.724353537399733</v>
      </c>
      <c r="BT30" s="153">
        <v>10.70001526735054</v>
      </c>
      <c r="BU30" s="125">
        <v>8.735769736540295</v>
      </c>
      <c r="BV30" s="125">
        <v>8.5</v>
      </c>
      <c r="BW30" s="125">
        <v>8.708872472210219</v>
      </c>
      <c r="BX30" s="126">
        <f>'【印刷しない】第７表性質別歳出の状況（H29）'!BD32/'【印刷しない】第７表性質別歳出の状況（H29）'!BF32*100</f>
        <v>9.969555504778018</v>
      </c>
      <c r="BY30" s="125">
        <v>0</v>
      </c>
      <c r="BZ30" s="125">
        <v>0</v>
      </c>
      <c r="CA30" s="125">
        <v>0</v>
      </c>
      <c r="CB30" s="125">
        <v>0</v>
      </c>
      <c r="CC30" s="126">
        <f>'【印刷しない】第７表性質別歳出の状況（H29）'!BE32/'【印刷しない】第７表性質別歳出の状況（H29）'!BF32*100</f>
        <v>0</v>
      </c>
      <c r="CD30" s="112"/>
      <c r="CE30" s="122"/>
      <c r="CF30" s="114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</row>
    <row r="31" spans="1:98" ht="32.25" customHeight="1">
      <c r="A31" s="124" t="s">
        <v>25</v>
      </c>
      <c r="B31" s="125">
        <v>15.965951129877404</v>
      </c>
      <c r="C31" s="125">
        <v>15.965951129877404</v>
      </c>
      <c r="D31" s="125">
        <v>16.7</v>
      </c>
      <c r="E31" s="125">
        <v>17.16839314553757</v>
      </c>
      <c r="F31" s="126">
        <f>'【印刷しない】第７表性質別歳出の状況（H29）'!B33/'【印刷しない】第７表性質別歳出の状況（H29）'!BF33*100</f>
        <v>17.52159090291448</v>
      </c>
      <c r="G31" s="125">
        <v>9.749612074453387</v>
      </c>
      <c r="H31" s="125">
        <v>9.751925802815778</v>
      </c>
      <c r="I31" s="125">
        <v>10.2</v>
      </c>
      <c r="J31" s="125">
        <v>10.599816100045153</v>
      </c>
      <c r="K31" s="126">
        <f>'【印刷しない】第７表性質別歳出の状況（H29）'!F33/'【印刷しない】第７表性質別歳出の状況（H29）'!BF33*100</f>
        <v>10.901538430130211</v>
      </c>
      <c r="L31" s="153">
        <v>16.583869617176795</v>
      </c>
      <c r="M31" s="125">
        <v>17.58691181212325</v>
      </c>
      <c r="N31" s="125">
        <v>17.1</v>
      </c>
      <c r="O31" s="125">
        <v>17.03348670605351</v>
      </c>
      <c r="P31" s="126">
        <f>'【印刷しない】第７表性質別歳出の状況（H29）'!P33/'【印刷しない】第７表性質別歳出の状況（H29）'!BF33*100</f>
        <v>16.810195060834467</v>
      </c>
      <c r="Q31" s="125">
        <v>1.5885417635405545</v>
      </c>
      <c r="R31" s="125">
        <v>2.1787798560288434</v>
      </c>
      <c r="S31" s="125">
        <v>1.2</v>
      </c>
      <c r="T31" s="125">
        <v>1.948863396477754</v>
      </c>
      <c r="U31" s="126">
        <f>'【印刷しない】第７表性質別歳出の状況（H29）'!Y33/'【印刷しない】第７表性質別歳出の状況（H29）'!BF33*100</f>
        <v>2.472353423331498</v>
      </c>
      <c r="V31" s="153">
        <v>8.079579246430251</v>
      </c>
      <c r="W31" s="125">
        <v>9.09728848499548</v>
      </c>
      <c r="X31" s="125">
        <v>8.5</v>
      </c>
      <c r="Y31" s="125">
        <v>9.418750140568644</v>
      </c>
      <c r="Z31" s="126">
        <f>'【印刷しない】第７表性質別歳出の状況（H29）'!Z33/'【印刷しない】第７表性質別歳出の状況（H29）'!BF33*100</f>
        <v>8.9755743444647</v>
      </c>
      <c r="AA31" s="125">
        <v>10.664397572715865</v>
      </c>
      <c r="AB31" s="125">
        <v>11.931448889223619</v>
      </c>
      <c r="AC31" s="125">
        <v>14.2</v>
      </c>
      <c r="AD31" s="125">
        <v>14.265820006110708</v>
      </c>
      <c r="AE31" s="126">
        <f>'【印刷しない】第７表性質別歳出の状況（H29）'!AA33/'【印刷しない】第７表性質別歳出の状況（H29）'!BF33*100</f>
        <v>14.75418246482095</v>
      </c>
      <c r="AF31" s="125">
        <v>19.910543426961457</v>
      </c>
      <c r="AG31" s="125">
        <v>15.780465601625792</v>
      </c>
      <c r="AH31" s="125">
        <v>12.1</v>
      </c>
      <c r="AI31" s="125">
        <v>8.38240247627037</v>
      </c>
      <c r="AJ31" s="126">
        <f>'【印刷しない】第７表性質別歳出の状況（H29）'!AG33/'【印刷しない】第７表性質別歳出の状況（H29）'!BF33*100</f>
        <v>7.864063911220216</v>
      </c>
      <c r="AK31" s="125">
        <v>6.091994063908146</v>
      </c>
      <c r="AL31" s="125">
        <v>5.75950278878619</v>
      </c>
      <c r="AM31" s="125">
        <v>8.3</v>
      </c>
      <c r="AN31" s="125">
        <v>5.262482265333885</v>
      </c>
      <c r="AO31" s="126">
        <f>'【印刷しない】第７表性質別歳出の状況（H29）'!AH33/'【印刷しない】第７表性質別歳出の状況（H29）'!BF33*100</f>
        <v>5.061883073265036</v>
      </c>
      <c r="AP31" s="153">
        <v>13.685614889141073</v>
      </c>
      <c r="AQ31" s="125">
        <v>9.930437352677805</v>
      </c>
      <c r="AR31" s="125">
        <v>3.7</v>
      </c>
      <c r="AS31" s="125">
        <v>3.000283965099782</v>
      </c>
      <c r="AT31" s="126">
        <f>'【印刷しない】第７表性質別歳出の状況（H29）'!AI33/'【印刷しない】第７表性質別歳出の状況（H29）'!BF33*100</f>
        <v>2.675141605063752</v>
      </c>
      <c r="AU31" s="125">
        <v>3.1787875075194134</v>
      </c>
      <c r="AV31" s="125">
        <v>2.030852236262532</v>
      </c>
      <c r="AW31" s="125">
        <v>1</v>
      </c>
      <c r="AX31" s="125">
        <v>0.5308924172111523</v>
      </c>
      <c r="AY31" s="127">
        <f>'【印刷しない】第７表性質別歳出の状況（H29）'!AN33/'【印刷しない】第７表性質別歳出の状況（H29）'!BF33*100</f>
        <v>0.634599611657384</v>
      </c>
      <c r="AZ31" s="129">
        <v>0</v>
      </c>
      <c r="BA31" s="125">
        <v>0</v>
      </c>
      <c r="BB31" s="125">
        <v>0</v>
      </c>
      <c r="BC31" s="125">
        <v>0</v>
      </c>
      <c r="BD31" s="126">
        <f>'【印刷しない】第７表性質別歳出の状況（H29）'!AU33/'【印刷しない】第７表性質別歳出の状況（H29）'!BF33*100</f>
        <v>0</v>
      </c>
      <c r="BE31" s="125">
        <v>11.93554297996659</v>
      </c>
      <c r="BF31" s="125">
        <v>13.517824584500154</v>
      </c>
      <c r="BG31" s="125">
        <v>14.6</v>
      </c>
      <c r="BH31" s="125">
        <v>15.934190594902281</v>
      </c>
      <c r="BI31" s="126">
        <f>'【印刷しない】第７表性質別歳出の状況（H29）'!AX33/'【印刷しない】第７表性質別歳出の状況（H29）'!BF33*100</f>
        <v>16.017190795747084</v>
      </c>
      <c r="BJ31" s="125">
        <v>0.911485536146045</v>
      </c>
      <c r="BK31" s="125">
        <v>0.31773098702109176</v>
      </c>
      <c r="BL31" s="125">
        <v>1.8</v>
      </c>
      <c r="BM31" s="125">
        <v>2.0357627672168803</v>
      </c>
      <c r="BN31" s="126">
        <f>'【印刷しない】第７表性質別歳出の状況（H29）'!BA33/'【印刷しない】第７表性質別歳出の状況（H29）'!BF33*100</f>
        <v>1.554218894311922</v>
      </c>
      <c r="BO31" s="125">
        <v>1.1561507273896496</v>
      </c>
      <c r="BP31" s="125">
        <v>1.034960689925896</v>
      </c>
      <c r="BQ31" s="125">
        <v>1.034960689925896</v>
      </c>
      <c r="BR31" s="125">
        <v>1.0156322853192936</v>
      </c>
      <c r="BS31" s="126">
        <f>('【印刷しない】第７表性質別歳出の状況（H29）'!BB33+'【印刷しない】第７表性質別歳出の状況（H29）'!BC33)/'【印刷しない】第７表性質別歳出の状況（H29）'!BF33*100</f>
        <v>0.9550147487737195</v>
      </c>
      <c r="BT31" s="153">
        <v>10.115811870479726</v>
      </c>
      <c r="BU31" s="125">
        <v>10.55778572841594</v>
      </c>
      <c r="BV31" s="125">
        <v>11.7</v>
      </c>
      <c r="BW31" s="125">
        <v>12.265806064331839</v>
      </c>
      <c r="BX31" s="126">
        <f>'【印刷しない】第７表性質別歳出の状況（H29）'!BD33/'【印刷しない】第７表性質別歳出の状況（H29）'!BF33*100</f>
        <v>12.441015841923583</v>
      </c>
      <c r="BY31" s="125">
        <v>0</v>
      </c>
      <c r="BZ31" s="125">
        <v>0</v>
      </c>
      <c r="CA31" s="125">
        <v>0</v>
      </c>
      <c r="CB31" s="125">
        <v>0</v>
      </c>
      <c r="CC31" s="126">
        <f>'【印刷しない】第７表性質別歳出の状況（H29）'!BE33/'【印刷しない】第７表性質別歳出の状況（H29）'!BF33*100</f>
        <v>0</v>
      </c>
      <c r="CD31" s="112"/>
      <c r="CE31" s="122"/>
      <c r="CF31" s="114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</row>
    <row r="32" spans="1:98" ht="32.25" customHeight="1">
      <c r="A32" s="124" t="s">
        <v>26</v>
      </c>
      <c r="B32" s="125">
        <v>13.632601904871247</v>
      </c>
      <c r="C32" s="125">
        <v>13.632601904871247</v>
      </c>
      <c r="D32" s="125">
        <v>16.4</v>
      </c>
      <c r="E32" s="125">
        <v>20.024986226536615</v>
      </c>
      <c r="F32" s="126">
        <f>'【印刷しない】第７表性質別歳出の状況（H29）'!B34/'【印刷しない】第７表性質別歳出の状況（H29）'!BF34*100</f>
        <v>19.211102937323158</v>
      </c>
      <c r="G32" s="125">
        <v>10.789292449969508</v>
      </c>
      <c r="H32" s="125">
        <v>7.540610136220215</v>
      </c>
      <c r="I32" s="125">
        <v>9.2</v>
      </c>
      <c r="J32" s="125">
        <v>11.638731755010825</v>
      </c>
      <c r="K32" s="126">
        <f>'【印刷しない】第７表性質別歳出の状況（H29）'!F34/'【印刷しない】第７表性質別歳出の状況（H29）'!BF34*100</f>
        <v>10.912033186192016</v>
      </c>
      <c r="L32" s="153">
        <v>12.490219372544146</v>
      </c>
      <c r="M32" s="125">
        <v>12.650338475253193</v>
      </c>
      <c r="N32" s="125">
        <v>20.6</v>
      </c>
      <c r="O32" s="125">
        <v>26.371060983464083</v>
      </c>
      <c r="P32" s="126">
        <f>'【印刷しない】第７表性質別歳出の状況（H29）'!P34/'【印刷しない】第７表性質別歳出の状況（H29）'!BF34*100</f>
        <v>26.26990653380737</v>
      </c>
      <c r="Q32" s="125">
        <v>1.1212515036028798</v>
      </c>
      <c r="R32" s="125">
        <v>0.9816162224996771</v>
      </c>
      <c r="S32" s="125">
        <v>0.9</v>
      </c>
      <c r="T32" s="125">
        <v>0.9798558248170651</v>
      </c>
      <c r="U32" s="126">
        <f>'【印刷しない】第７表性質別歳出の状況（H29）'!Y34/'【印刷しない】第７表性質別歳出の状況（H29）'!BF34*100</f>
        <v>1.112760316211327</v>
      </c>
      <c r="V32" s="153">
        <v>5.011476308278681</v>
      </c>
      <c r="W32" s="125">
        <v>4.2399101113730895</v>
      </c>
      <c r="X32" s="125">
        <v>4.9</v>
      </c>
      <c r="Y32" s="125">
        <v>5.879600530763321</v>
      </c>
      <c r="Z32" s="126">
        <f>'【印刷しない】第７表性質別歳出の状況（H29）'!Z34/'【印刷しない】第７表性質別歳出の状況（H29）'!BF34*100</f>
        <v>6.563201484048177</v>
      </c>
      <c r="AA32" s="125">
        <v>11.36755402645597</v>
      </c>
      <c r="AB32" s="125">
        <v>10.829829269576116</v>
      </c>
      <c r="AC32" s="125">
        <v>14.1</v>
      </c>
      <c r="AD32" s="125">
        <v>16.679120981446562</v>
      </c>
      <c r="AE32" s="126">
        <f>'【印刷しない】第７表性質別歳出の状況（H29）'!AA34/'【印刷しない】第７表性質別歳出の状況（H29）'!BF34*100</f>
        <v>15.608077944051098</v>
      </c>
      <c r="AF32" s="125">
        <v>26.206984307464605</v>
      </c>
      <c r="AG32" s="125">
        <v>41.03765873106322</v>
      </c>
      <c r="AH32" s="125">
        <v>23.6</v>
      </c>
      <c r="AI32" s="125">
        <v>6.369043462066718</v>
      </c>
      <c r="AJ32" s="126">
        <f>'【印刷しない】第７表性質別歳出の状況（H29）'!AG34/'【印刷しない】第７表性質別歳出の状況（H29）'!BF34*100</f>
        <v>5.385348570464904</v>
      </c>
      <c r="AK32" s="125">
        <v>10.054019944852701</v>
      </c>
      <c r="AL32" s="125">
        <v>20.224125011150253</v>
      </c>
      <c r="AM32" s="125">
        <v>4.3</v>
      </c>
      <c r="AN32" s="125">
        <v>2.2314174639756037</v>
      </c>
      <c r="AO32" s="126">
        <f>'【印刷しない】第７表性質別歳出の状況（H29）'!AH34/'【印刷しない】第７表性質別歳出の状況（H29）'!BF34*100</f>
        <v>1.1536993045100263</v>
      </c>
      <c r="AP32" s="153">
        <v>16.1529643626119</v>
      </c>
      <c r="AQ32" s="125">
        <v>20.813533719912957</v>
      </c>
      <c r="AR32" s="125">
        <v>19.3</v>
      </c>
      <c r="AS32" s="125">
        <v>4.1376259980911145</v>
      </c>
      <c r="AT32" s="126">
        <f>'【印刷しない】第７表性質別歳出の状況（H29）'!AI34/'【印刷しない】第７表性質別歳出の状況（H29）'!BF34*100</f>
        <v>4.23050659929399</v>
      </c>
      <c r="AU32" s="125">
        <v>0</v>
      </c>
      <c r="AV32" s="125">
        <v>0</v>
      </c>
      <c r="AW32" s="125">
        <v>0</v>
      </c>
      <c r="AX32" s="125">
        <v>0</v>
      </c>
      <c r="AY32" s="127">
        <f>'【印刷しない】第７表性質別歳出の状況（H29）'!AN34/'【印刷しない】第７表性質別歳出の状況（H29）'!BF34*100</f>
        <v>0</v>
      </c>
      <c r="AZ32" s="129">
        <v>0</v>
      </c>
      <c r="BA32" s="125">
        <v>0</v>
      </c>
      <c r="BB32" s="125">
        <v>0</v>
      </c>
      <c r="BC32" s="125">
        <v>0</v>
      </c>
      <c r="BD32" s="126">
        <f>'【印刷しない】第７表性質別歳出の状況（H29）'!AU34/'【印刷しない】第７表性質別歳出の状況（H29）'!BF34*100</f>
        <v>0</v>
      </c>
      <c r="BE32" s="125">
        <v>6.785327737989687</v>
      </c>
      <c r="BF32" s="125">
        <v>5.226563293620141</v>
      </c>
      <c r="BG32" s="125">
        <v>5.9</v>
      </c>
      <c r="BH32" s="125">
        <v>7.8102909110661045</v>
      </c>
      <c r="BI32" s="126">
        <f>'【印刷しない】第７表性質別歳出の状況（H29）'!AX34/'【印刷しない】第７表性質別歳出の状況（H29）'!BF34*100</f>
        <v>8.48623066972481</v>
      </c>
      <c r="BJ32" s="125">
        <v>7.814939924716609</v>
      </c>
      <c r="BK32" s="125">
        <v>4.121921439748816</v>
      </c>
      <c r="BL32" s="125">
        <v>4.3</v>
      </c>
      <c r="BM32" s="125">
        <v>5.589155046519387</v>
      </c>
      <c r="BN32" s="126">
        <f>'【印刷しない】第７表性質別歳出の状況（H29）'!BA34/'【印刷しない】第７表性質別歳出の状況（H29）'!BF34*100</f>
        <v>6.291640841743426</v>
      </c>
      <c r="BO32" s="125">
        <v>0.5766989084763949</v>
      </c>
      <c r="BP32" s="125">
        <v>0.11255775971788523</v>
      </c>
      <c r="BQ32" s="125">
        <v>0.11255775971788523</v>
      </c>
      <c r="BR32" s="125">
        <v>0.15519395364356606</v>
      </c>
      <c r="BS32" s="126">
        <f>('【印刷しない】第７表性質別歳出の状況（H29）'!BB34+'【印刷しない】第７表性質別歳出の状況（H29）'!BC34)/'【印刷しない】第７表性質別歳出の状況（H29）'!BF34*100</f>
        <v>0.15760919460519487</v>
      </c>
      <c r="BT32" s="153">
        <v>9.918737542838498</v>
      </c>
      <c r="BU32" s="125">
        <v>7.167002792276624</v>
      </c>
      <c r="BV32" s="125">
        <v>9.2</v>
      </c>
      <c r="BW32" s="125">
        <v>10.141692079676575</v>
      </c>
      <c r="BX32" s="126">
        <f>'【印刷しない】第７表性質別歳出の状況（H29）'!BD34/'【印刷しない】第７表性質別歳出の状況（H29）'!BF34*100</f>
        <v>10.914121508020534</v>
      </c>
      <c r="BY32" s="125">
        <v>0</v>
      </c>
      <c r="BZ32" s="125">
        <v>0</v>
      </c>
      <c r="CA32" s="125">
        <v>0</v>
      </c>
      <c r="CB32" s="125">
        <v>0</v>
      </c>
      <c r="CC32" s="126">
        <f>'【印刷しない】第７表性質別歳出の状況（H29）'!BE34/'【印刷しない】第７表性質別歳出の状況（H29）'!BF34*100</f>
        <v>0</v>
      </c>
      <c r="CD32" s="112"/>
      <c r="CE32" s="122"/>
      <c r="CF32" s="114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</row>
    <row r="33" spans="1:98" ht="32.25" customHeight="1">
      <c r="A33" s="124" t="s">
        <v>27</v>
      </c>
      <c r="B33" s="125">
        <v>14.406818732484034</v>
      </c>
      <c r="C33" s="125">
        <v>14.406818732484034</v>
      </c>
      <c r="D33" s="125">
        <v>14.1</v>
      </c>
      <c r="E33" s="125">
        <v>15.70299596078957</v>
      </c>
      <c r="F33" s="126">
        <f>'【印刷しない】第７表性質別歳出の状況（H29）'!B35/'【印刷しない】第７表性質別歳出の状況（H29）'!BF35*100</f>
        <v>14.451570827782515</v>
      </c>
      <c r="G33" s="125">
        <v>8.085943806178145</v>
      </c>
      <c r="H33" s="125">
        <v>7.142688981162948</v>
      </c>
      <c r="I33" s="125">
        <v>7</v>
      </c>
      <c r="J33" s="125">
        <v>8.086933630465486</v>
      </c>
      <c r="K33" s="126">
        <f>'【印刷しない】第７表性質別歳出の状況（H29）'!F35/'【印刷しない】第７表性質別歳出の状況（H29）'!BF35*100</f>
        <v>7.40257007462887</v>
      </c>
      <c r="L33" s="153">
        <v>12.485467230054716</v>
      </c>
      <c r="M33" s="125">
        <v>15.192431630710193</v>
      </c>
      <c r="N33" s="125">
        <v>17</v>
      </c>
      <c r="O33" s="125">
        <v>16.279223309590293</v>
      </c>
      <c r="P33" s="126">
        <f>'【印刷しない】第７表性質別歳出の状況（H29）'!P35/'【印刷しない】第７表性質別歳出の状況（H29）'!BF35*100</f>
        <v>14.050295142706199</v>
      </c>
      <c r="Q33" s="125">
        <v>2.946499927286118</v>
      </c>
      <c r="R33" s="125">
        <v>3.103630765125899</v>
      </c>
      <c r="S33" s="125">
        <v>3</v>
      </c>
      <c r="T33" s="125">
        <v>3.7518553200168907</v>
      </c>
      <c r="U33" s="126">
        <f>'【印刷しない】第７表性質別歳出の状況（H29）'!Y35/'【印刷しない】第７表性質別歳出の状況（H29）'!BF35*100</f>
        <v>3.0513169244667484</v>
      </c>
      <c r="V33" s="153">
        <v>3.4874378429727035</v>
      </c>
      <c r="W33" s="125">
        <v>3.7280992165206537</v>
      </c>
      <c r="X33" s="125">
        <v>3.5</v>
      </c>
      <c r="Y33" s="125">
        <v>4.577874836452294</v>
      </c>
      <c r="Z33" s="126">
        <f>'【印刷しない】第７表性質別歳出の状況（H29）'!Z35/'【印刷しない】第７表性質別歳出の状況（H29）'!BF35*100</f>
        <v>3.6446368396598574</v>
      </c>
      <c r="AA33" s="125">
        <v>12.375796016880294</v>
      </c>
      <c r="AB33" s="125">
        <v>12.02692787222626</v>
      </c>
      <c r="AC33" s="125">
        <v>11.6</v>
      </c>
      <c r="AD33" s="125">
        <v>12.877093881229737</v>
      </c>
      <c r="AE33" s="126">
        <f>'【印刷しない】第７表性質別歳出の状況（H29）'!AA35/'【印刷しない】第７表性質別歳出の状況（H29）'!BF35*100</f>
        <v>11.186246837401391</v>
      </c>
      <c r="AF33" s="125">
        <v>14.22334235697046</v>
      </c>
      <c r="AG33" s="125">
        <v>30.40440855500198</v>
      </c>
      <c r="AH33" s="125">
        <v>19.6</v>
      </c>
      <c r="AI33" s="125">
        <v>18.799986177286414</v>
      </c>
      <c r="AJ33" s="126">
        <f>'【印刷しない】第７表性質別歳出の状況（H29）'!AG35/'【印刷しない】第７表性質別歳出の状況（H29）'!BF35*100</f>
        <v>29.829933529465023</v>
      </c>
      <c r="AK33" s="125">
        <v>5.197214724761278</v>
      </c>
      <c r="AL33" s="125">
        <v>8.780569869151984</v>
      </c>
      <c r="AM33" s="125">
        <v>5.2</v>
      </c>
      <c r="AN33" s="125">
        <v>8.386481948013673</v>
      </c>
      <c r="AO33" s="126">
        <f>'【印刷しない】第７表性質別歳出の状況（H29）'!AH35/'【印刷しない】第７表性質別歳出の状況（H29）'!BF35*100</f>
        <v>19.11216915214002</v>
      </c>
      <c r="AP33" s="153">
        <v>8.563427185385711</v>
      </c>
      <c r="AQ33" s="125">
        <v>21.364133969376915</v>
      </c>
      <c r="AR33" s="125">
        <v>14.2</v>
      </c>
      <c r="AS33" s="125">
        <v>10.058552677602906</v>
      </c>
      <c r="AT33" s="126">
        <f>'【印刷しない】第７表性質別歳出の状況（H29）'!AI35/'【印刷しない】第７表性質別歳出の状況（H29）'!BF35*100</f>
        <v>10.54837942627004</v>
      </c>
      <c r="AU33" s="125">
        <v>5.0281983101026935</v>
      </c>
      <c r="AV33" s="125">
        <v>0.5833178834776792</v>
      </c>
      <c r="AW33" s="125">
        <v>2.4</v>
      </c>
      <c r="AX33" s="125">
        <v>1.9878298311578013</v>
      </c>
      <c r="AY33" s="127">
        <f>'【印刷しない】第７表性質別歳出の状況（H29）'!AN35/'【印刷しない】第７表性質別歳出の状況（H29）'!BF35*100</f>
        <v>0.8694347964943037</v>
      </c>
      <c r="AZ33" s="129">
        <v>0</v>
      </c>
      <c r="BA33" s="125">
        <v>0</v>
      </c>
      <c r="BB33" s="125">
        <v>0</v>
      </c>
      <c r="BC33" s="125">
        <v>0</v>
      </c>
      <c r="BD33" s="126">
        <f>'【印刷しない】第７表性質別歳出の状況（H29）'!AU35/'【印刷しない】第７表性質別歳出の状況（H29）'!BF35*100</f>
        <v>0</v>
      </c>
      <c r="BE33" s="125">
        <v>18.391702345389607</v>
      </c>
      <c r="BF33" s="125">
        <v>10.57044790848192</v>
      </c>
      <c r="BG33" s="125">
        <v>12.7</v>
      </c>
      <c r="BH33" s="125">
        <v>11.17802390823741</v>
      </c>
      <c r="BI33" s="126">
        <f>'【印刷しない】第７表性質別歳出の状況（H29）'!AX35/'【印刷しない】第７表性質別歳出の状況（H29）'!BF35*100</f>
        <v>13.017295671008162</v>
      </c>
      <c r="BJ33" s="125">
        <v>5.480705471419442</v>
      </c>
      <c r="BK33" s="125">
        <v>0.5573228882499679</v>
      </c>
      <c r="BL33" s="125">
        <v>6.6</v>
      </c>
      <c r="BM33" s="125">
        <v>4.005777444759015</v>
      </c>
      <c r="BN33" s="126">
        <f>'【印刷しない】第７表性質別歳出の状況（H29）'!BA35/'【印刷しない】第７表性質別歳出の状況（H29）'!BF35*100</f>
        <v>0.6187152213644915</v>
      </c>
      <c r="BO33" s="125">
        <v>0.3468919151502376</v>
      </c>
      <c r="BP33" s="125">
        <v>0.3188065452455153</v>
      </c>
      <c r="BQ33" s="125">
        <v>0.3188065452455153</v>
      </c>
      <c r="BR33" s="125">
        <v>0.3652343020189871</v>
      </c>
      <c r="BS33" s="126">
        <f>('【印刷しない】第７表性質別歳出の状況（H29）'!BB35+'【印刷しない】第７表性質別歳出の状況（H29）'!BC35)/'【印刷しない】第７表性質別歳出の状況（H29）'!BF35*100</f>
        <v>0.3233486584015433</v>
      </c>
      <c r="BT33" s="153">
        <v>9.974076500340887</v>
      </c>
      <c r="BU33" s="125">
        <v>9.1077880024759</v>
      </c>
      <c r="BV33" s="125">
        <v>9.1077880024759</v>
      </c>
      <c r="BW33" s="125">
        <v>10.474105028461585</v>
      </c>
      <c r="BX33" s="126">
        <f>'【印刷しない】第７表性質別歳出の状況（H29）'!BD35/'【印刷しない】第７表性質別歳出の状況（H29）'!BF35*100</f>
        <v>8.957205551249768</v>
      </c>
      <c r="BY33" s="125">
        <v>0</v>
      </c>
      <c r="BZ33" s="125">
        <v>0</v>
      </c>
      <c r="CA33" s="125">
        <v>0</v>
      </c>
      <c r="CB33" s="125">
        <v>0</v>
      </c>
      <c r="CC33" s="126">
        <f>'【印刷しない】第７表性質別歳出の状況（H29）'!BE35/'【印刷しない】第７表性質別歳出の状況（H29）'!BF35*100</f>
        <v>0</v>
      </c>
      <c r="CD33" s="112"/>
      <c r="CE33" s="122"/>
      <c r="CF33" s="114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</row>
    <row r="34" spans="1:98" ht="32.25" customHeight="1">
      <c r="A34" s="124" t="s">
        <v>28</v>
      </c>
      <c r="B34" s="125">
        <v>16.02602354670867</v>
      </c>
      <c r="C34" s="125">
        <v>16.02602354670867</v>
      </c>
      <c r="D34" s="125">
        <v>15.7</v>
      </c>
      <c r="E34" s="125">
        <v>14.227344044525857</v>
      </c>
      <c r="F34" s="126">
        <f>'【印刷しない】第７表性質別歳出の状況（H29）'!B36/'【印刷しない】第７表性質別歳出の状況（H29）'!BF36*100</f>
        <v>13.285175472645525</v>
      </c>
      <c r="G34" s="125">
        <v>9.659132450451361</v>
      </c>
      <c r="H34" s="125">
        <v>8.859499819746128</v>
      </c>
      <c r="I34" s="125">
        <v>8.4</v>
      </c>
      <c r="J34" s="125">
        <v>7.4939110139862875</v>
      </c>
      <c r="K34" s="126">
        <f>'【印刷しない】第７表性質別歳出の状況（H29）'!F36/'【印刷しない】第７表性質別歳出の状況（H29）'!BF36*100</f>
        <v>7.0676754606196255</v>
      </c>
      <c r="L34" s="153">
        <v>20.37805693671131</v>
      </c>
      <c r="M34" s="125">
        <v>17.426935481454127</v>
      </c>
      <c r="N34" s="125">
        <v>19.8</v>
      </c>
      <c r="O34" s="125">
        <v>16.8483064249948</v>
      </c>
      <c r="P34" s="126">
        <f>'【印刷しない】第７表性質別歳出の状況（H29）'!P36/'【印刷しない】第７表性質別歳出の状況（H29）'!BF36*100</f>
        <v>15.654536298043922</v>
      </c>
      <c r="Q34" s="125">
        <v>3.739793036815972</v>
      </c>
      <c r="R34" s="125">
        <v>4.153595690125526</v>
      </c>
      <c r="S34" s="125">
        <v>2.5</v>
      </c>
      <c r="T34" s="125">
        <v>2.456712276052804</v>
      </c>
      <c r="U34" s="126">
        <f>'【印刷しない】第７表性質別歳出の状況（H29）'!Y36/'【印刷しない】第７表性質別歳出の状況（H29）'!BF36*100</f>
        <v>2.817538272881305</v>
      </c>
      <c r="V34" s="153">
        <v>2.7632710762350543</v>
      </c>
      <c r="W34" s="125">
        <v>2.6818162186175365</v>
      </c>
      <c r="X34" s="125">
        <v>2.6</v>
      </c>
      <c r="Y34" s="125">
        <v>3.0752312406827174</v>
      </c>
      <c r="Z34" s="126">
        <f>'【印刷しない】第７表性質別歳出の状況（H29）'!Z36/'【印刷しない】第７表性質別歳出の状況（H29）'!BF36*100</f>
        <v>2.23670592536321</v>
      </c>
      <c r="AA34" s="125">
        <v>7.979697214893224</v>
      </c>
      <c r="AB34" s="125">
        <v>6.914520881683826</v>
      </c>
      <c r="AC34" s="125">
        <v>8.4</v>
      </c>
      <c r="AD34" s="125">
        <v>7.181718494092472</v>
      </c>
      <c r="AE34" s="126">
        <f>'【印刷しない】第７表性質別歳出の状況（H29）'!AA36/'【印刷しない】第７表性質別歳出の状況（H29）'!BF36*100</f>
        <v>7.586898210213429</v>
      </c>
      <c r="AF34" s="125">
        <v>11.903008272540944</v>
      </c>
      <c r="AG34" s="125">
        <v>20.714078576584978</v>
      </c>
      <c r="AH34" s="125">
        <v>19.2</v>
      </c>
      <c r="AI34" s="125">
        <v>27.947859195424773</v>
      </c>
      <c r="AJ34" s="126">
        <f>'【印刷しない】第７表性質別歳出の状況（H29）'!AG36/'【印刷しない】第７表性質別歳出の状況（H29）'!BF36*100</f>
        <v>32.03625086540208</v>
      </c>
      <c r="AK34" s="125">
        <v>1.3531264552022206</v>
      </c>
      <c r="AL34" s="125">
        <v>10.234100859312957</v>
      </c>
      <c r="AM34" s="125">
        <v>13.2</v>
      </c>
      <c r="AN34" s="125">
        <v>17.72364216002966</v>
      </c>
      <c r="AO34" s="126">
        <f>'【印刷しない】第７表性質別歳出の状況（H29）'!AH36/'【印刷しない】第７表性質別歳出の状況（H29）'!BF36*100</f>
        <v>22.32587518006469</v>
      </c>
      <c r="AP34" s="153">
        <v>10.447327629226864</v>
      </c>
      <c r="AQ34" s="125">
        <v>10.479977717272023</v>
      </c>
      <c r="AR34" s="125">
        <v>4.7</v>
      </c>
      <c r="AS34" s="125">
        <v>7.877786972307432</v>
      </c>
      <c r="AT34" s="126">
        <f>'【印刷しない】第７表性質別歳出の状況（H29）'!AI36/'【印刷しない】第７表性質別歳出の状況（H29）'!BF36*100</f>
        <v>6.714780124040658</v>
      </c>
      <c r="AU34" s="125">
        <v>0.5036441085072378</v>
      </c>
      <c r="AV34" s="125">
        <v>0.7958935611906803</v>
      </c>
      <c r="AW34" s="125">
        <v>1.5</v>
      </c>
      <c r="AX34" s="125">
        <v>2.4306277951848125</v>
      </c>
      <c r="AY34" s="127">
        <f>'【印刷しない】第７表性質別歳出の状況（H29）'!AN36/'【印刷しない】第７表性質別歳出の状況（H29）'!BF36*100</f>
        <v>0.12588339467774481</v>
      </c>
      <c r="AZ34" s="129">
        <v>0</v>
      </c>
      <c r="BA34" s="125">
        <v>0</v>
      </c>
      <c r="BB34" s="125">
        <v>0</v>
      </c>
      <c r="BC34" s="125">
        <v>0</v>
      </c>
      <c r="BD34" s="126">
        <f>'【印刷しない】第７表性質別歳出の状況（H29）'!AU36/'【印刷しない】第７表性質別歳出の状況（H29）'!BF36*100</f>
        <v>0</v>
      </c>
      <c r="BE34" s="125">
        <v>11.218299592678319</v>
      </c>
      <c r="BF34" s="125">
        <v>9.797040310759437</v>
      </c>
      <c r="BG34" s="125">
        <v>8.5</v>
      </c>
      <c r="BH34" s="125">
        <v>6.82975398462932</v>
      </c>
      <c r="BI34" s="126">
        <f>'【印刷しない】第７表性質別歳出の状況（H29）'!AX36/'【印刷しない】第７表性質別歳出の状況（H29）'!BF36*100</f>
        <v>6.349266845784701</v>
      </c>
      <c r="BJ34" s="125">
        <v>11.758990788278597</v>
      </c>
      <c r="BK34" s="125">
        <v>10.478611489884187</v>
      </c>
      <c r="BL34" s="125">
        <v>11.6</v>
      </c>
      <c r="BM34" s="125">
        <v>9.383295607952208</v>
      </c>
      <c r="BN34" s="126">
        <f>'【印刷しない】第７表性質別歳出の状況（H29）'!BA36/'【印刷しない】第７表性質別歳出の状況（H29）'!BF36*100</f>
        <v>10.39755396945274</v>
      </c>
      <c r="BO34" s="125">
        <v>0</v>
      </c>
      <c r="BP34" s="125">
        <v>0.7831567961879612</v>
      </c>
      <c r="BQ34" s="125">
        <v>0</v>
      </c>
      <c r="BR34" s="125">
        <v>0</v>
      </c>
      <c r="BS34" s="126">
        <f>('【印刷しない】第７表性質別歳出の状況（H29）'!BB36+'【印刷しない】第７表性質別歳出の状況（H29）'!BC36)/'【印刷しない】第７表性質別歳出の状況（H29）'!BF36*100</f>
        <v>0</v>
      </c>
      <c r="BT34" s="153">
        <v>11.612912406456106</v>
      </c>
      <c r="BU34" s="125">
        <v>10.228327446803071</v>
      </c>
      <c r="BV34" s="125">
        <v>10.1</v>
      </c>
      <c r="BW34" s="125">
        <v>9.619150936460239</v>
      </c>
      <c r="BX34" s="126">
        <f>'【印刷しない】第７表性質別歳出の状況（H29）'!BD36/'【印刷しない】第７表性質別歳出の状況（H29）'!BF36*100</f>
        <v>9.51019074553534</v>
      </c>
      <c r="BY34" s="125">
        <v>0</v>
      </c>
      <c r="BZ34" s="125">
        <v>0</v>
      </c>
      <c r="CA34" s="125">
        <v>0</v>
      </c>
      <c r="CB34" s="125">
        <v>0</v>
      </c>
      <c r="CC34" s="126">
        <f>'【印刷しない】第７表性質別歳出の状況（H29）'!BE36/'【印刷しない】第７表性質別歳出の状況（H29）'!BF36*100</f>
        <v>0</v>
      </c>
      <c r="CD34" s="112"/>
      <c r="CE34" s="122"/>
      <c r="CF34" s="114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</row>
    <row r="35" spans="1:98" ht="32.25" customHeight="1">
      <c r="A35" s="124" t="s">
        <v>29</v>
      </c>
      <c r="B35" s="125">
        <v>14.861799851351401</v>
      </c>
      <c r="C35" s="125">
        <v>14.861799851351401</v>
      </c>
      <c r="D35" s="125">
        <v>14.6</v>
      </c>
      <c r="E35" s="125">
        <v>16.153072552239948</v>
      </c>
      <c r="F35" s="126">
        <f>'【印刷しない】第７表性質別歳出の状況（H29）'!B37/'【印刷しない】第７表性質別歳出の状況（H29）'!BF37*100</f>
        <v>15.465328409397342</v>
      </c>
      <c r="G35" s="125">
        <v>6.504338674401221</v>
      </c>
      <c r="H35" s="125">
        <v>7.483362611817097</v>
      </c>
      <c r="I35" s="125">
        <v>7.7</v>
      </c>
      <c r="J35" s="125">
        <v>8.802659505362955</v>
      </c>
      <c r="K35" s="126">
        <f>'【印刷しない】第７表性質別歳出の状況（H29）'!F37/'【印刷しない】第７表性質別歳出の状況（H29）'!BF37*100</f>
        <v>8.464006694662373</v>
      </c>
      <c r="L35" s="153">
        <v>9.16730346142225</v>
      </c>
      <c r="M35" s="125">
        <v>12.866272794557364</v>
      </c>
      <c r="N35" s="125">
        <v>14.5</v>
      </c>
      <c r="O35" s="125">
        <v>15.72151319765066</v>
      </c>
      <c r="P35" s="126">
        <f>'【印刷しない】第７表性質別歳出の状況（H29）'!P37/'【印刷しない】第７表性質別歳出の状況（H29）'!BF37*100</f>
        <v>16.854584792937686</v>
      </c>
      <c r="Q35" s="125">
        <v>3.136980326969082</v>
      </c>
      <c r="R35" s="125">
        <v>5.28026692433807</v>
      </c>
      <c r="S35" s="125">
        <v>3.8</v>
      </c>
      <c r="T35" s="125">
        <v>5.09277157741723</v>
      </c>
      <c r="U35" s="126">
        <f>'【印刷しない】第７表性質別歳出の状況（H29）'!Y37/'【印刷しない】第７表性質別歳出の状況（H29）'!BF37*100</f>
        <v>6.173889044326818</v>
      </c>
      <c r="V35" s="153">
        <v>1.5306636309959962</v>
      </c>
      <c r="W35" s="125">
        <v>1.7581872132121947</v>
      </c>
      <c r="X35" s="125">
        <v>2</v>
      </c>
      <c r="Y35" s="125">
        <v>2.911507840513983</v>
      </c>
      <c r="Z35" s="126">
        <f>'【印刷しない】第７表性質別歳出の状況（H29）'!Z37/'【印刷しない】第７表性質別歳出の状況（H29）'!BF37*100</f>
        <v>2.507649867132221</v>
      </c>
      <c r="AA35" s="125">
        <v>12.516366472224815</v>
      </c>
      <c r="AB35" s="125">
        <v>11.533673886963786</v>
      </c>
      <c r="AC35" s="125">
        <v>10.2</v>
      </c>
      <c r="AD35" s="125">
        <v>10.45651423730637</v>
      </c>
      <c r="AE35" s="126">
        <f>'【印刷しない】第７表性質別歳出の状況（H29）'!AA37/'【印刷しない】第７表性質別歳出の状況（H29）'!BF37*100</f>
        <v>9.325906495012552</v>
      </c>
      <c r="AF35" s="125">
        <v>14.597253112286243</v>
      </c>
      <c r="AG35" s="125">
        <v>27.56884333651273</v>
      </c>
      <c r="AH35" s="125">
        <v>21.1</v>
      </c>
      <c r="AI35" s="125">
        <v>18.99260664807135</v>
      </c>
      <c r="AJ35" s="126">
        <f>'【印刷しない】第７表性質別歳出の状況（H29）'!AG37/'【印刷しない】第７表性質別歳出の状況（H29）'!BF37*100</f>
        <v>16.15701312726062</v>
      </c>
      <c r="AK35" s="125">
        <v>5.330595808889501</v>
      </c>
      <c r="AL35" s="125">
        <v>12.236150032390457</v>
      </c>
      <c r="AM35" s="125">
        <v>13.6</v>
      </c>
      <c r="AN35" s="125">
        <v>7.469729661204358</v>
      </c>
      <c r="AO35" s="126">
        <f>'【印刷しない】第７表性質別歳出の状況（H29）'!AH37/'【印刷しない】第７表性質別歳出の状況（H29）'!BF37*100</f>
        <v>8.43874978952579</v>
      </c>
      <c r="AP35" s="153">
        <v>8.374343839599794</v>
      </c>
      <c r="AQ35" s="125">
        <v>15.127743917777511</v>
      </c>
      <c r="AR35" s="125">
        <v>7.4</v>
      </c>
      <c r="AS35" s="125">
        <v>11.522876986866994</v>
      </c>
      <c r="AT35" s="126">
        <f>'【印刷しない】第７表性質別歳出の状況（H29）'!AI37/'【印刷しない】第７表性質別歳出の状況（H29）'!BF37*100</f>
        <v>7.718263337734829</v>
      </c>
      <c r="AU35" s="125">
        <v>11.952190958962081</v>
      </c>
      <c r="AV35" s="125">
        <v>1.2692961805193572</v>
      </c>
      <c r="AW35" s="125">
        <v>2.8</v>
      </c>
      <c r="AX35" s="125">
        <v>2.7968468705104885</v>
      </c>
      <c r="AY35" s="127">
        <f>'【印刷しない】第７表性質別歳出の状況（H29）'!AN37/'【印刷しない】第７表性質別歳出の状況（H29）'!BF37*100</f>
        <v>1.188340551701961</v>
      </c>
      <c r="AZ35" s="129">
        <v>0</v>
      </c>
      <c r="BA35" s="125">
        <v>0</v>
      </c>
      <c r="BB35" s="125">
        <v>0</v>
      </c>
      <c r="BC35" s="125">
        <v>0</v>
      </c>
      <c r="BD35" s="126">
        <f>'【印刷しない】第７表性質別歳出の状況（H29）'!AU37/'【印刷しない】第７表性質別歳出の状況（H29）'!BF37*100</f>
        <v>0</v>
      </c>
      <c r="BE35" s="125">
        <v>12.419715350434236</v>
      </c>
      <c r="BF35" s="125">
        <v>7.534321177446284</v>
      </c>
      <c r="BG35" s="125">
        <v>8.6</v>
      </c>
      <c r="BH35" s="125">
        <v>11.278644402201113</v>
      </c>
      <c r="BI35" s="126">
        <f>'【印刷しない】第７表性質別歳出の状況（H29）'!AX37/'【印刷しない】第７表性質別歳出の状況（H29）'!BF37*100</f>
        <v>11.70638562926408</v>
      </c>
      <c r="BJ35" s="125">
        <v>13.480267370636723</v>
      </c>
      <c r="BK35" s="125">
        <v>8.266205472197887</v>
      </c>
      <c r="BL35" s="125">
        <v>11.3</v>
      </c>
      <c r="BM35" s="125">
        <v>3.291823650484423</v>
      </c>
      <c r="BN35" s="126">
        <f>'【印刷しない】第７表性質別歳出の状況（H29）'!BA37/'【印刷しない】第７表性質別歳出の状況（H29）'!BF37*100</f>
        <v>6.808476698447745</v>
      </c>
      <c r="BO35" s="125">
        <v>0.4407512915306452</v>
      </c>
      <c r="BP35" s="125">
        <v>0.5298134838698635</v>
      </c>
      <c r="BQ35" s="125">
        <v>0.6</v>
      </c>
      <c r="BR35" s="125">
        <v>0.6454987940937489</v>
      </c>
      <c r="BS35" s="126">
        <f>('【印刷しない】第７表性質別歳出の状況（H29）'!BB37+'【印刷しない】第７表性質別歳出の状況（H29）'!BC37)/'【印刷しない】第７表性質別歳出の状況（H29）'!BF37*100</f>
        <v>0.6874435834167845</v>
      </c>
      <c r="BT35" s="153">
        <v>7.668194666077767</v>
      </c>
      <c r="BU35" s="125">
        <v>8.531319679031055</v>
      </c>
      <c r="BV35" s="125">
        <v>10.5</v>
      </c>
      <c r="BW35" s="125">
        <v>12.659200229510684</v>
      </c>
      <c r="BX35" s="126">
        <f>'【印刷しない】第７表性質別歳出の状況（H29）'!BD37/'【印刷しない】第７表性質別歳出の状況（H29）'!BF37*100</f>
        <v>13.124981801102189</v>
      </c>
      <c r="BY35" s="125">
        <v>0</v>
      </c>
      <c r="BZ35" s="125">
        <v>0</v>
      </c>
      <c r="CA35" s="125">
        <v>0</v>
      </c>
      <c r="CB35" s="125">
        <v>0</v>
      </c>
      <c r="CC35" s="126">
        <f>'【印刷しない】第７表性質別歳出の状況（H29）'!BE37/'【印刷しない】第７表性質別歳出の状況（H29）'!BF37*100</f>
        <v>0</v>
      </c>
      <c r="CD35" s="112"/>
      <c r="CE35" s="122"/>
      <c r="CF35" s="114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</row>
    <row r="36" spans="1:98" ht="32.25" customHeight="1">
      <c r="A36" s="124" t="s">
        <v>30</v>
      </c>
      <c r="B36" s="125">
        <v>12.608109898396973</v>
      </c>
      <c r="C36" s="125">
        <v>12.608109898396973</v>
      </c>
      <c r="D36" s="125">
        <v>11.7</v>
      </c>
      <c r="E36" s="125">
        <v>11.749767932937933</v>
      </c>
      <c r="F36" s="126">
        <f>'【印刷しない】第７表性質別歳出の状況（H29）'!B38/'【印刷しない】第７表性質別歳出の状況（H29）'!BF38*100</f>
        <v>12.369710258254514</v>
      </c>
      <c r="G36" s="125">
        <v>6.3958973446281595</v>
      </c>
      <c r="H36" s="125">
        <v>6.186554159405668</v>
      </c>
      <c r="I36" s="125">
        <v>6</v>
      </c>
      <c r="J36" s="125">
        <v>5.984850095306931</v>
      </c>
      <c r="K36" s="126">
        <f>'【印刷しない】第７表性質別歳出の状況（H29）'!F38/'【印刷しない】第７表性質別歳出の状況（H29）'!BF38*100</f>
        <v>6.424797239990874</v>
      </c>
      <c r="L36" s="153">
        <v>11.86916688707563</v>
      </c>
      <c r="M36" s="125">
        <v>10.836731990175997</v>
      </c>
      <c r="N36" s="125">
        <v>10.1</v>
      </c>
      <c r="O36" s="125">
        <v>11.925501158563806</v>
      </c>
      <c r="P36" s="126">
        <f>'【印刷しない】第７表性質別歳出の状況（H29）'!P38/'【印刷しない】第７表性質別歳出の状況（H29）'!BF38*100</f>
        <v>11.973115685970592</v>
      </c>
      <c r="Q36" s="125">
        <v>5.072042832671282</v>
      </c>
      <c r="R36" s="125">
        <v>7.552131421525167</v>
      </c>
      <c r="S36" s="125">
        <v>5</v>
      </c>
      <c r="T36" s="125">
        <v>6.311426911275979</v>
      </c>
      <c r="U36" s="126">
        <f>'【印刷しない】第７表性質別歳出の状況（H29）'!Y38/'【印刷しない】第７表性質別歳出の状況（H29）'!BF38*100</f>
        <v>6.7229071353062775</v>
      </c>
      <c r="V36" s="153">
        <v>2.1756630601992497</v>
      </c>
      <c r="W36" s="125">
        <v>2.6314062388537303</v>
      </c>
      <c r="X36" s="125">
        <v>2.4</v>
      </c>
      <c r="Y36" s="125">
        <v>2.729400948109096</v>
      </c>
      <c r="Z36" s="126">
        <f>'【印刷しない】第７表性質別歳出の状況（H29）'!Z38/'【印刷しない】第７表性質別歳出の状況（H29）'!BF38*100</f>
        <v>2.52629305765751</v>
      </c>
      <c r="AA36" s="125">
        <v>8.460367172494939</v>
      </c>
      <c r="AB36" s="125">
        <v>10.402396893821273</v>
      </c>
      <c r="AC36" s="125">
        <v>11.8</v>
      </c>
      <c r="AD36" s="125">
        <v>14.805612834194285</v>
      </c>
      <c r="AE36" s="126">
        <f>'【印刷しない】第７表性質別歳出の状況（H29）'!AA38/'【印刷しない】第７表性質別歳出の状況（H29）'!BF38*100</f>
        <v>14.070682565861084</v>
      </c>
      <c r="AF36" s="125">
        <v>27.902415270262587</v>
      </c>
      <c r="AG36" s="125">
        <v>26.390493951715634</v>
      </c>
      <c r="AH36" s="125">
        <v>28.9</v>
      </c>
      <c r="AI36" s="125">
        <v>16.392216364448036</v>
      </c>
      <c r="AJ36" s="126">
        <f>'【印刷しない】第７表性質別歳出の状況（H29）'!AG38/'【印刷しない】第７表性質別歳出の状況（H29）'!BF38*100</f>
        <v>24.8289362087492</v>
      </c>
      <c r="AK36" s="125">
        <v>22.01687797088624</v>
      </c>
      <c r="AL36" s="125">
        <v>13.187318475037452</v>
      </c>
      <c r="AM36" s="125">
        <v>6.1</v>
      </c>
      <c r="AN36" s="125">
        <v>5.818550130028415</v>
      </c>
      <c r="AO36" s="126">
        <f>'【印刷しない】第７表性質別歳出の状況（H29）'!AH38/'【印刷しない】第７表性質別歳出の状況（H29）'!BF38*100</f>
        <v>8.589805660387215</v>
      </c>
      <c r="AP36" s="153">
        <v>5.885537299376345</v>
      </c>
      <c r="AQ36" s="125">
        <v>13.203175476678183</v>
      </c>
      <c r="AR36" s="125">
        <v>22.9</v>
      </c>
      <c r="AS36" s="125">
        <v>10.573666234419619</v>
      </c>
      <c r="AT36" s="126">
        <f>'【印刷しない】第７表性質別歳出の状況（H29）'!AI38/'【印刷しない】第７表性質別歳出の状況（H29）'!BF38*100</f>
        <v>16.11939895611467</v>
      </c>
      <c r="AU36" s="125">
        <v>0.9259648350887775</v>
      </c>
      <c r="AV36" s="125">
        <v>0.09420444933606448</v>
      </c>
      <c r="AW36" s="125">
        <v>1.3</v>
      </c>
      <c r="AX36" s="125">
        <v>4.369016744258555</v>
      </c>
      <c r="AY36" s="127">
        <f>'【印刷しない】第７表性質別歳出の状況（H29）'!AN38/'【印刷しない】第７表性質別歳出の状況（H29）'!BF38*100</f>
        <v>0.19797074543583168</v>
      </c>
      <c r="AZ36" s="129">
        <v>0</v>
      </c>
      <c r="BA36" s="125">
        <v>0</v>
      </c>
      <c r="BB36" s="125">
        <v>0</v>
      </c>
      <c r="BC36" s="125">
        <v>0</v>
      </c>
      <c r="BD36" s="126">
        <f>'【印刷しない】第７表性質別歳出の状況（H29）'!AU38/'【印刷しない】第７表性質別歳出の状況（H29）'!BF38*100</f>
        <v>0</v>
      </c>
      <c r="BE36" s="125">
        <v>5.327923220228517</v>
      </c>
      <c r="BF36" s="125">
        <v>5.326322011271108</v>
      </c>
      <c r="BG36" s="125">
        <v>5</v>
      </c>
      <c r="BH36" s="125">
        <v>5.83453795625093</v>
      </c>
      <c r="BI36" s="126">
        <f>'【印刷しない】第７表性質別歳出の状況（H29）'!AX38/'【印刷しない】第７表性質別歳出の状況（H29）'!BF38*100</f>
        <v>6.086239835876287</v>
      </c>
      <c r="BJ36" s="125">
        <v>13.57999362255933</v>
      </c>
      <c r="BK36" s="125">
        <v>13.455583070918301</v>
      </c>
      <c r="BL36" s="125">
        <v>13.2</v>
      </c>
      <c r="BM36" s="125">
        <v>13.369587168640123</v>
      </c>
      <c r="BN36" s="126">
        <f>'【印刷しない】第７表性質別歳出の状況（H29）'!BA38/'【印刷しない】第７表性質別歳出の状況（H29）'!BF38*100</f>
        <v>7.012526972262326</v>
      </c>
      <c r="BO36" s="125">
        <v>0</v>
      </c>
      <c r="BP36" s="125">
        <v>0</v>
      </c>
      <c r="BQ36" s="125">
        <v>0</v>
      </c>
      <c r="BR36" s="125">
        <v>0.00885752145291696</v>
      </c>
      <c r="BS36" s="126">
        <f>('【印刷しない】第７表性質別歳出の状況（H29）'!BB38+'【印刷しない】第７表性質別歳出の状況（H29）'!BC38)/'【印刷しない】第７表性質別歳出の状況（H29）'!BF38*100</f>
        <v>0</v>
      </c>
      <c r="BT36" s="153">
        <v>12.359092755507547</v>
      </c>
      <c r="BU36" s="125">
        <v>10.702620073985754</v>
      </c>
      <c r="BV36" s="125">
        <v>10.5</v>
      </c>
      <c r="BW36" s="125">
        <v>12.504074459868342</v>
      </c>
      <c r="BX36" s="126">
        <f>'【印刷しない】第７表性質別歳出の状況（H29）'!BD38/'【印刷しない】第７表性質別歳出の状況（H29）'!BF38*100</f>
        <v>14.211617534626376</v>
      </c>
      <c r="BY36" s="125">
        <v>0</v>
      </c>
      <c r="BZ36" s="125">
        <v>0</v>
      </c>
      <c r="CA36" s="125">
        <v>0</v>
      </c>
      <c r="CB36" s="125">
        <v>0</v>
      </c>
      <c r="CC36" s="126">
        <f>'【印刷しない】第７表性質別歳出の状況（H29）'!BE38/'【印刷しない】第７表性質別歳出の状況（H29）'!BF38*100</f>
        <v>0</v>
      </c>
      <c r="CD36" s="112"/>
      <c r="CE36" s="122"/>
      <c r="CF36" s="114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</row>
    <row r="37" spans="1:98" ht="32.25" customHeight="1">
      <c r="A37" s="124" t="s">
        <v>106</v>
      </c>
      <c r="B37" s="125">
        <v>16.38258376109542</v>
      </c>
      <c r="C37" s="125">
        <v>16.38258376109542</v>
      </c>
      <c r="D37" s="125">
        <v>15.6</v>
      </c>
      <c r="E37" s="125">
        <v>13.887568271929107</v>
      </c>
      <c r="F37" s="126">
        <f>'【印刷しない】第７表性質別歳出の状況（H29）'!B39/'【印刷しない】第７表性質別歳出の状況（H29）'!BF39*100</f>
        <v>15.67199354891672</v>
      </c>
      <c r="G37" s="125">
        <v>9.8849860975743</v>
      </c>
      <c r="H37" s="125">
        <v>9.826634275516154</v>
      </c>
      <c r="I37" s="125">
        <v>9.4</v>
      </c>
      <c r="J37" s="125">
        <v>8.433093793525916</v>
      </c>
      <c r="K37" s="126">
        <f>'【印刷しない】第７表性質別歳出の状況（H29）'!F39/'【印刷しない】第７表性質別歳出の状況（H29）'!BF39*100</f>
        <v>9.525019280413238</v>
      </c>
      <c r="L37" s="153">
        <v>15.874763947534781</v>
      </c>
      <c r="M37" s="125">
        <v>16.069731384445824</v>
      </c>
      <c r="N37" s="125">
        <v>16.2</v>
      </c>
      <c r="O37" s="125">
        <v>15.285989364114414</v>
      </c>
      <c r="P37" s="126">
        <f>'【印刷しない】第７表性質別歳出の状況（H29）'!P39/'【印刷しない】第７表性質別歳出の状況（H29）'!BF39*100</f>
        <v>18.05775785244748</v>
      </c>
      <c r="Q37" s="125">
        <v>1.5474116216075533</v>
      </c>
      <c r="R37" s="125">
        <v>1.9332954965494686</v>
      </c>
      <c r="S37" s="125">
        <v>1.5</v>
      </c>
      <c r="T37" s="125">
        <v>1.6512193708618677</v>
      </c>
      <c r="U37" s="126">
        <f>'【印刷しない】第７表性質別歳出の状況（H29）'!Y39/'【印刷しない】第７表性質別歳出の状況（H29）'!BF39*100</f>
        <v>2.2276801856768813</v>
      </c>
      <c r="V37" s="153">
        <v>7.870049427781418</v>
      </c>
      <c r="W37" s="125">
        <v>8.787535967238814</v>
      </c>
      <c r="X37" s="125">
        <v>8.6</v>
      </c>
      <c r="Y37" s="125">
        <v>8.942098976422212</v>
      </c>
      <c r="Z37" s="126">
        <f>'【印刷しない】第７表性質別歳出の状況（H29）'!Z39/'【印刷しない】第７表性質別歳出の状況（H29）'!BF39*100</f>
        <v>9.176727048857996</v>
      </c>
      <c r="AA37" s="125">
        <v>11.97472751080089</v>
      </c>
      <c r="AB37" s="125">
        <v>12.76660051863733</v>
      </c>
      <c r="AC37" s="125">
        <v>14.2</v>
      </c>
      <c r="AD37" s="125">
        <v>12.808478582712976</v>
      </c>
      <c r="AE37" s="126">
        <f>'【印刷しない】第７表性質別歳出の状況（H29）'!AA39/'【印刷しない】第７表性質別歳出の状況（H29）'!BF39*100</f>
        <v>12.961009650433358</v>
      </c>
      <c r="AF37" s="125">
        <v>4.41672624498765</v>
      </c>
      <c r="AG37" s="125">
        <v>7.1149662130356575</v>
      </c>
      <c r="AH37" s="125">
        <v>6</v>
      </c>
      <c r="AI37" s="125">
        <v>17.62730932351606</v>
      </c>
      <c r="AJ37" s="126">
        <f>'【印刷しない】第７表性質別歳出の状況（H29）'!AG39/'【印刷しない】第７表性質別歳出の状況（H29）'!BF39*100</f>
        <v>7.596626267803436</v>
      </c>
      <c r="AK37" s="125">
        <v>3.064897667221341</v>
      </c>
      <c r="AL37" s="125">
        <v>3.9938666270957226</v>
      </c>
      <c r="AM37" s="125">
        <v>3.2</v>
      </c>
      <c r="AN37" s="125">
        <v>3.3436019530450474</v>
      </c>
      <c r="AO37" s="126">
        <f>'【印刷しない】第７表性質別歳出の状況（H29）'!AH39/'【印刷しない】第７表性質別歳出の状況（H29）'!BF39*100</f>
        <v>2.4890775174879574</v>
      </c>
      <c r="AP37" s="153">
        <v>1.1915786817333143</v>
      </c>
      <c r="AQ37" s="125">
        <v>2.9399292147892266</v>
      </c>
      <c r="AR37" s="125">
        <v>2.5</v>
      </c>
      <c r="AS37" s="125">
        <v>14.103496584313731</v>
      </c>
      <c r="AT37" s="126">
        <f>'【印刷しない】第７表性質別歳出の状況（H29）'!AI39/'【印刷しない】第７表性質別歳出の状況（H29）'!BF39*100</f>
        <v>4.5872714381397435</v>
      </c>
      <c r="AU37" s="125">
        <v>4.341553639525745</v>
      </c>
      <c r="AV37" s="125">
        <v>0.8744148019275838</v>
      </c>
      <c r="AW37" s="125">
        <v>0.2</v>
      </c>
      <c r="AX37" s="125">
        <v>0.5780379659205619</v>
      </c>
      <c r="AY37" s="127">
        <f>'【印刷しない】第７表性質別歳出の状況（H29）'!AN39/'【印刷しない】第７表性質別歳出の状況（H29）'!BF39*100</f>
        <v>0.29994427583434236</v>
      </c>
      <c r="AZ37" s="129">
        <v>0</v>
      </c>
      <c r="BA37" s="125">
        <v>0</v>
      </c>
      <c r="BB37" s="125">
        <v>0</v>
      </c>
      <c r="BC37" s="125">
        <v>0</v>
      </c>
      <c r="BD37" s="126">
        <f>'【印刷しない】第７表性質別歳出の状況（H29）'!AU39/'【印刷しない】第７表性質別歳出の状況（H29）'!BF39*100</f>
        <v>0</v>
      </c>
      <c r="BE37" s="125">
        <v>14.422665377432878</v>
      </c>
      <c r="BF37" s="125">
        <v>13.351157538056563</v>
      </c>
      <c r="BG37" s="125">
        <v>12.2</v>
      </c>
      <c r="BH37" s="125">
        <v>10.275642562435875</v>
      </c>
      <c r="BI37" s="126">
        <f>'【印刷しない】第７表性質別歳出の状況（H29）'!AX39/'【印刷しない】第７表性質別歳出の状況（H29）'!BF39*100</f>
        <v>13.335882151672832</v>
      </c>
      <c r="BJ37" s="125">
        <v>9.69813058035201</v>
      </c>
      <c r="BK37" s="125">
        <v>8.786175176039633</v>
      </c>
      <c r="BL37" s="125">
        <v>11.2</v>
      </c>
      <c r="BM37" s="125">
        <v>6.799274644484414</v>
      </c>
      <c r="BN37" s="126">
        <f>'【印刷しない】第７表性質別歳出の状況（H29）'!BA39/'【印刷しない】第７表性質別歳出の状況（H29）'!BF39*100</f>
        <v>6.784428737528813</v>
      </c>
      <c r="BO37" s="125">
        <v>0.8688993071502629</v>
      </c>
      <c r="BP37" s="125">
        <v>1.254658742727057</v>
      </c>
      <c r="BQ37" s="125">
        <v>1.1</v>
      </c>
      <c r="BR37" s="125">
        <v>0.9830800697502174</v>
      </c>
      <c r="BS37" s="126">
        <f>('【印刷しない】第７表性質別歳出の状況（H29）'!BB39+'【印刷しない】第７表性質別歳出の状況（H29）'!BC39)/'【印刷しない】第７表性質別歳出の状況（H29）'!BF39*100</f>
        <v>1.3175928530171244</v>
      </c>
      <c r="BT37" s="153">
        <v>12.46597046325417</v>
      </c>
      <c r="BU37" s="125">
        <v>12.678880400246644</v>
      </c>
      <c r="BV37" s="125">
        <v>13.1</v>
      </c>
      <c r="BW37" s="125">
        <v>11.161300867852294</v>
      </c>
      <c r="BX37" s="126">
        <f>'【印刷しない】第７表性質別歳出の状況（H29）'!BD39/'【印刷しない】第７表性質別歳出の状況（H29）'!BF39*100</f>
        <v>12.570357427811013</v>
      </c>
      <c r="BY37" s="125">
        <v>0</v>
      </c>
      <c r="BZ37" s="125">
        <v>0</v>
      </c>
      <c r="CA37" s="125">
        <v>0</v>
      </c>
      <c r="CB37" s="125">
        <v>0</v>
      </c>
      <c r="CC37" s="126">
        <f>'【印刷しない】第７表性質別歳出の状況（H29）'!BE39/'【印刷しない】第７表性質別歳出の状況（H29）'!BF39*100</f>
        <v>0</v>
      </c>
      <c r="CD37" s="112"/>
      <c r="CE37" s="122"/>
      <c r="CF37" s="114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</row>
    <row r="38" spans="1:98" ht="32.25" customHeight="1">
      <c r="A38" s="124" t="s">
        <v>31</v>
      </c>
      <c r="B38" s="125">
        <v>5.266472399753752</v>
      </c>
      <c r="C38" s="125">
        <v>5.266472399753752</v>
      </c>
      <c r="D38" s="125">
        <v>6</v>
      </c>
      <c r="E38" s="125">
        <v>4.450499688357141</v>
      </c>
      <c r="F38" s="126">
        <f>'【印刷しない】第７表性質別歳出の状況（H29）'!B40/'【印刷しない】第７表性質別歳出の状況（H29）'!BF40*100</f>
        <v>9.822471696983843</v>
      </c>
      <c r="G38" s="125">
        <v>4.174612811880981</v>
      </c>
      <c r="H38" s="125">
        <v>3.3381465867963325</v>
      </c>
      <c r="I38" s="125">
        <v>3.9</v>
      </c>
      <c r="J38" s="125">
        <v>2.9162348121879877</v>
      </c>
      <c r="K38" s="126">
        <f>'【印刷しない】第７表性質別歳出の状況（H29）'!F40/'【印刷しない】第７表性質別歳出の状況（H29）'!BF40*100</f>
        <v>6.298974069141401</v>
      </c>
      <c r="L38" s="153">
        <v>54.694378387881805</v>
      </c>
      <c r="M38" s="125">
        <v>69.05923175614878</v>
      </c>
      <c r="N38" s="125">
        <v>62.7</v>
      </c>
      <c r="O38" s="125">
        <v>75.42659756727976</v>
      </c>
      <c r="P38" s="126">
        <f>'【印刷しない】第７表性質別歳出の状況（H29）'!P40/'【印刷しない】第７表性質別歳出の状況（H29）'!BF40*100</f>
        <v>39.18258657848396</v>
      </c>
      <c r="Q38" s="125">
        <v>0.38208300064662304</v>
      </c>
      <c r="R38" s="125">
        <v>0.3027478146335237</v>
      </c>
      <c r="S38" s="125">
        <v>0.4</v>
      </c>
      <c r="T38" s="125">
        <v>0.1835944109299074</v>
      </c>
      <c r="U38" s="126">
        <f>'【印刷しない】第７表性質別歳出の状況（H29）'!Y40/'【印刷しない】第７表性質別歳出の状況（H29）'!BF40*100</f>
        <v>0.562535114236923</v>
      </c>
      <c r="V38" s="153">
        <v>4.560607838799821</v>
      </c>
      <c r="W38" s="125">
        <v>3.8661960968604534</v>
      </c>
      <c r="X38" s="125">
        <v>4.2</v>
      </c>
      <c r="Y38" s="125">
        <v>3.977716459105591</v>
      </c>
      <c r="Z38" s="126">
        <f>'【印刷しない】第７表性質別歳出の状況（H29）'!Z40/'【印刷しない】第７表性質別歳出の状況（H29）'!BF40*100</f>
        <v>9.223946747821767</v>
      </c>
      <c r="AA38" s="125">
        <v>4.661288111321793</v>
      </c>
      <c r="AB38" s="125">
        <v>3.8230843719159844</v>
      </c>
      <c r="AC38" s="125">
        <v>4.9</v>
      </c>
      <c r="AD38" s="125">
        <v>3.2032072661502786</v>
      </c>
      <c r="AE38" s="126">
        <f>'【印刷しない】第７表性質別歳出の状況（H29）'!AA40/'【印刷しない】第７表性質別歳出の状況（H29）'!BF40*100</f>
        <v>8.212793625753022</v>
      </c>
      <c r="AF38" s="125">
        <v>15.652852153089682</v>
      </c>
      <c r="AG38" s="125">
        <v>8.91886222273867</v>
      </c>
      <c r="AH38" s="125">
        <v>12</v>
      </c>
      <c r="AI38" s="125">
        <v>6.3298231217739005</v>
      </c>
      <c r="AJ38" s="126">
        <f>'【印刷しない】第７表性質別歳出の状況（H29）'!AG40/'【印刷しない】第７表性質別歳出の状況（H29）'!BF40*100</f>
        <v>15.723656174777956</v>
      </c>
      <c r="AK38" s="125">
        <v>11.555756167096863</v>
      </c>
      <c r="AL38" s="125">
        <v>6.339596481886982</v>
      </c>
      <c r="AM38" s="125">
        <v>10.2</v>
      </c>
      <c r="AN38" s="125">
        <v>4.22273487145237</v>
      </c>
      <c r="AO38" s="126">
        <f>'【印刷しない】第７表性質別歳出の状況（H29）'!AH40/'【印刷しない】第７表性質別歳出の状況（H29）'!BF40*100</f>
        <v>10.033550709806706</v>
      </c>
      <c r="AP38" s="153">
        <v>3.9639959976884125</v>
      </c>
      <c r="AQ38" s="125">
        <v>2.4996739653896687</v>
      </c>
      <c r="AR38" s="125">
        <v>1.8</v>
      </c>
      <c r="AS38" s="125">
        <v>1.8877115714213566</v>
      </c>
      <c r="AT38" s="126">
        <f>'【印刷しない】第７表性質別歳出の状況（H29）'!AI40/'【印刷しない】第７表性質別歳出の状況（H29）'!BF40*100</f>
        <v>5.199200161665243</v>
      </c>
      <c r="AU38" s="125">
        <v>2.07415835386388</v>
      </c>
      <c r="AV38" s="125">
        <v>0.45797494675676664</v>
      </c>
      <c r="AW38" s="125">
        <v>0.1</v>
      </c>
      <c r="AX38" s="125">
        <v>0.023578912401302943</v>
      </c>
      <c r="AY38" s="127">
        <f>'【印刷しない】第７表性質別歳出の状況（H29）'!AN40/'【印刷しない】第７表性質別歳出の状況（H29）'!BF40*100</f>
        <v>2.2063624582517534</v>
      </c>
      <c r="AZ38" s="129">
        <v>0</v>
      </c>
      <c r="BA38" s="125">
        <v>0</v>
      </c>
      <c r="BB38" s="125">
        <v>0</v>
      </c>
      <c r="BC38" s="125">
        <v>0</v>
      </c>
      <c r="BD38" s="126">
        <f>'【印刷しない】第７表性質別歳出の状況（H29）'!AU40/'【印刷しない】第７表性質別歳出の状況（H29）'!BF40*100</f>
        <v>0</v>
      </c>
      <c r="BE38" s="125">
        <v>3.356240195579046</v>
      </c>
      <c r="BF38" s="125">
        <v>2.540616669397089</v>
      </c>
      <c r="BG38" s="125">
        <v>2.8</v>
      </c>
      <c r="BH38" s="125">
        <v>2.153738714608141</v>
      </c>
      <c r="BI38" s="126">
        <f>'【印刷しない】第７表性質別歳出の状況（H29）'!AX40/'【印刷しない】第７表性質別歳出の状況（H29）'!BF40*100</f>
        <v>4.956656662983261</v>
      </c>
      <c r="BJ38" s="125">
        <v>2.090408698443555</v>
      </c>
      <c r="BK38" s="125">
        <v>1.3168449320202749</v>
      </c>
      <c r="BL38" s="125">
        <v>1.6</v>
      </c>
      <c r="BM38" s="125">
        <v>0.5934983151792286</v>
      </c>
      <c r="BN38" s="126">
        <f>'【印刷しない】第７表性質別歳出の状況（H29）'!BA40/'【印刷しない】第７表性質別歳出の状況（H29）'!BF40*100</f>
        <v>1.6043541311531344</v>
      </c>
      <c r="BO38" s="125">
        <v>0.8166671145506578</v>
      </c>
      <c r="BP38" s="125">
        <v>0.5349459841745585</v>
      </c>
      <c r="BQ38" s="125">
        <v>0.5349459841745585</v>
      </c>
      <c r="BR38" s="125">
        <v>0.37511632992225735</v>
      </c>
      <c r="BS38" s="126">
        <f>('【印刷しない】第７表性質別歳出の状況（H29）'!BB40+'【印刷しない】第７表性質別歳出の状況（H29）'!BC40)/'【印刷しない】第７表性質別歳出の状況（H29）'!BF40*100</f>
        <v>0.8311887361856115</v>
      </c>
      <c r="BT38" s="153">
        <v>5.093331685525113</v>
      </c>
      <c r="BU38" s="125">
        <v>3.9130228056001553</v>
      </c>
      <c r="BV38" s="125">
        <v>4.8</v>
      </c>
      <c r="BW38" s="125">
        <v>3.282629214292493</v>
      </c>
      <c r="BX38" s="126">
        <f>'【印刷しない】第７表性質別歳出の状況（H29）'!BD40/'【印刷しない】第７表性質別歳出の状況（H29）'!BF40*100</f>
        <v>7.673448073368762</v>
      </c>
      <c r="BY38" s="125">
        <v>0</v>
      </c>
      <c r="BZ38" s="125">
        <v>0</v>
      </c>
      <c r="CA38" s="125">
        <v>0</v>
      </c>
      <c r="CB38" s="125">
        <v>0</v>
      </c>
      <c r="CC38" s="126">
        <f>'【印刷しない】第７表性質別歳出の状況（H29）'!BE40/'【印刷しない】第７表性質別歳出の状況（H29）'!BF40*100</f>
        <v>0</v>
      </c>
      <c r="CD38" s="112"/>
      <c r="CE38" s="122"/>
      <c r="CF38" s="114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</row>
    <row r="39" spans="1:98" ht="32.25" customHeight="1">
      <c r="A39" s="124" t="s">
        <v>32</v>
      </c>
      <c r="B39" s="125">
        <v>11.981292771169151</v>
      </c>
      <c r="C39" s="125">
        <v>11.981292771169151</v>
      </c>
      <c r="D39" s="125">
        <v>12</v>
      </c>
      <c r="E39" s="125">
        <v>16.138220682014204</v>
      </c>
      <c r="F39" s="126">
        <f>'【印刷しない】第７表性質別歳出の状況（H29）'!B41/'【印刷しない】第７表性質別歳出の状況（H29）'!BF41*100</f>
        <v>16.506761788357945</v>
      </c>
      <c r="G39" s="125">
        <v>6.24781890951763</v>
      </c>
      <c r="H39" s="125">
        <v>6.278393996752662</v>
      </c>
      <c r="I39" s="125">
        <v>6.2</v>
      </c>
      <c r="J39" s="125">
        <v>8.141266922932438</v>
      </c>
      <c r="K39" s="126">
        <f>'【印刷しない】第７表性質別歳出の状況（H29）'!F41/'【印刷しない】第７表性質別歳出の状況（H29）'!BF41*100</f>
        <v>8.244262142484226</v>
      </c>
      <c r="L39" s="153">
        <v>40.155090332459835</v>
      </c>
      <c r="M39" s="125">
        <v>45.82307413263715</v>
      </c>
      <c r="N39" s="125">
        <v>39.5</v>
      </c>
      <c r="O39" s="125">
        <v>15.555968725323389</v>
      </c>
      <c r="P39" s="126">
        <f>'【印刷しない】第７表性質別歳出の状況（H29）'!P41/'【印刷しない】第７表性質別歳出の状況（H29）'!BF41*100</f>
        <v>18.512381266517462</v>
      </c>
      <c r="Q39" s="125">
        <v>0.6835131360231314</v>
      </c>
      <c r="R39" s="125">
        <v>0.3687187354686844</v>
      </c>
      <c r="S39" s="125">
        <v>0.3</v>
      </c>
      <c r="T39" s="125">
        <v>0.3784709137080127</v>
      </c>
      <c r="U39" s="126">
        <f>'【印刷しない】第７表性質別歳出の状況（H29）'!Y41/'【印刷しない】第７表性質別歳出の状況（H29）'!BF41*100</f>
        <v>0.616559147182976</v>
      </c>
      <c r="V39" s="153">
        <v>5.032972944108398</v>
      </c>
      <c r="W39" s="125">
        <v>5.732396273253984</v>
      </c>
      <c r="X39" s="125">
        <v>5.8</v>
      </c>
      <c r="Y39" s="125">
        <v>8.944773670917899</v>
      </c>
      <c r="Z39" s="126">
        <f>'【印刷しない】第７表性質別歳出の状況（H29）'!Z41/'【印刷しない】第７表性質別歳出の状況（H29）'!BF41*100</f>
        <v>8.562596372937467</v>
      </c>
      <c r="AA39" s="125">
        <v>9.93915890455654</v>
      </c>
      <c r="AB39" s="125">
        <v>14.10932661587413</v>
      </c>
      <c r="AC39" s="125">
        <v>9.6</v>
      </c>
      <c r="AD39" s="125">
        <v>13.103216288580619</v>
      </c>
      <c r="AE39" s="126">
        <f>'【印刷しない】第７表性質別歳出の状況（H29）'!AA41/'【印刷しない】第７表性質別歳出の状況（H29）'!BF41*100</f>
        <v>17.54794363928495</v>
      </c>
      <c r="AF39" s="125">
        <v>8.415853467952239</v>
      </c>
      <c r="AG39" s="125">
        <v>5.2177580169579585</v>
      </c>
      <c r="AH39" s="125">
        <v>20.5</v>
      </c>
      <c r="AI39" s="125">
        <v>20.250693534022744</v>
      </c>
      <c r="AJ39" s="126">
        <f>'【印刷しない】第７表性質別歳出の状況（H29）'!AG41/'【印刷しない】第７表性質別歳出の状況（H29）'!BF41*100</f>
        <v>12.45980666728723</v>
      </c>
      <c r="AK39" s="125">
        <v>4.301073688483859</v>
      </c>
      <c r="AL39" s="125">
        <v>0.8659296211890692</v>
      </c>
      <c r="AM39" s="125">
        <v>3</v>
      </c>
      <c r="AN39" s="125">
        <v>3.8713160803478184</v>
      </c>
      <c r="AO39" s="126">
        <f>'【印刷しない】第７表性質別歳出の状況（H29）'!AH41/'【印刷しない】第７表性質別歳出の状況（H29）'!BF41*100</f>
        <v>3.844926078668647</v>
      </c>
      <c r="AP39" s="153">
        <v>2.1990780999001087</v>
      </c>
      <c r="AQ39" s="125">
        <v>4.351828395768889</v>
      </c>
      <c r="AR39" s="125">
        <v>17.4</v>
      </c>
      <c r="AS39" s="125">
        <v>16.379377453674927</v>
      </c>
      <c r="AT39" s="126">
        <f>'【印刷しない】第７表性質別歳出の状況（H29）'!AI41/'【印刷しない】第７表性質別歳出の状況（H29）'!BF41*100</f>
        <v>8.614880588618584</v>
      </c>
      <c r="AU39" s="125">
        <v>1.7396794105221765</v>
      </c>
      <c r="AV39" s="125">
        <v>0.7757874860372789</v>
      </c>
      <c r="AW39" s="125">
        <v>0.2</v>
      </c>
      <c r="AX39" s="125">
        <v>0.34849891217584594</v>
      </c>
      <c r="AY39" s="127">
        <f>'【印刷しない】第７表性質別歳出の状況（H29）'!AN41/'【印刷しない】第７表性質別歳出の状況（H29）'!BF41*100</f>
        <v>0.32210314585550837</v>
      </c>
      <c r="AZ39" s="129">
        <v>0</v>
      </c>
      <c r="BA39" s="125">
        <v>0</v>
      </c>
      <c r="BB39" s="125">
        <v>0</v>
      </c>
      <c r="BC39" s="125">
        <v>0</v>
      </c>
      <c r="BD39" s="126">
        <f>'【印刷しない】第７表性質別歳出の状況（H29）'!AU41/'【印刷しない】第７表性質別歳出の状況（H29）'!BF41*100</f>
        <v>0</v>
      </c>
      <c r="BE39" s="125">
        <v>10.363333543991768</v>
      </c>
      <c r="BF39" s="125">
        <v>5.781722101874823</v>
      </c>
      <c r="BG39" s="125">
        <v>5.7</v>
      </c>
      <c r="BH39" s="125">
        <v>7.773032673766786</v>
      </c>
      <c r="BI39" s="126">
        <f>'【印刷しない】第７表性質別歳出の状況（H29）'!AX41/'【印刷しない】第７表性質別歳出の状況（H29）'!BF41*100</f>
        <v>8.65006556395116</v>
      </c>
      <c r="BJ39" s="125">
        <v>1.0419590777210415</v>
      </c>
      <c r="BK39" s="125">
        <v>4.770607947370975</v>
      </c>
      <c r="BL39" s="125">
        <v>0.9</v>
      </c>
      <c r="BM39" s="125">
        <v>9.345598603242832</v>
      </c>
      <c r="BN39" s="126">
        <f>'【印刷しない】第７表性質別歳出の状況（H29）'!BA41/'【印刷しない】第７表性質別歳出の状況（H29）'!BF41*100</f>
        <v>7.736015047331507</v>
      </c>
      <c r="BO39" s="125">
        <v>0.3411850141181977</v>
      </c>
      <c r="BP39" s="125">
        <v>0.39926154987960083</v>
      </c>
      <c r="BQ39" s="125">
        <v>0.3</v>
      </c>
      <c r="BR39" s="125">
        <v>0.3879457799588486</v>
      </c>
      <c r="BS39" s="126">
        <f>('【印刷しない】第７表性質別歳出の状況（H29）'!BB41+'【印刷しない】第７表性質別歳出の状況（H29）'!BC41)/'【印刷しない】第７表性質別歳出の状況（H29）'!BF41*100</f>
        <v>0.4695208570260677</v>
      </c>
      <c r="BT39" s="153">
        <v>10.869909924739417</v>
      </c>
      <c r="BU39" s="125">
        <v>5.0400543694762625</v>
      </c>
      <c r="BV39" s="125">
        <v>5.4</v>
      </c>
      <c r="BW39" s="125">
        <v>7.773580216288818</v>
      </c>
      <c r="BX39" s="126">
        <f>'【印刷しない】第７表性質別歳出の状況（H29）'!BD41/'【印刷しない】第７表性質別歳出の状況（H29）'!BF41*100</f>
        <v>8.616246504267727</v>
      </c>
      <c r="BY39" s="125">
        <v>0</v>
      </c>
      <c r="BZ39" s="125">
        <v>0</v>
      </c>
      <c r="CA39" s="125">
        <v>0</v>
      </c>
      <c r="CB39" s="125">
        <v>0</v>
      </c>
      <c r="CC39" s="126">
        <f>'【印刷しない】第７表性質別歳出の状況（H29）'!BE41/'【印刷しない】第７表性質別歳出の状況（H29）'!BF41*100</f>
        <v>0</v>
      </c>
      <c r="CD39" s="112"/>
      <c r="CE39" s="122"/>
      <c r="CF39" s="114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</row>
    <row r="40" spans="1:98" ht="32.25" customHeight="1">
      <c r="A40" s="124" t="s">
        <v>33</v>
      </c>
      <c r="B40" s="125">
        <v>16.27267191334638</v>
      </c>
      <c r="C40" s="125">
        <v>16.27267191334638</v>
      </c>
      <c r="D40" s="125">
        <v>16.8</v>
      </c>
      <c r="E40" s="125">
        <v>15.822412734229497</v>
      </c>
      <c r="F40" s="126">
        <f>'【印刷しない】第７表性質別歳出の状況（H29）'!B42/'【印刷しない】第７表性質別歳出の状況（H29）'!BF42*100</f>
        <v>16.116468825694493</v>
      </c>
      <c r="G40" s="125">
        <v>9.510814214321677</v>
      </c>
      <c r="H40" s="125">
        <v>9.598564274510043</v>
      </c>
      <c r="I40" s="125">
        <v>9.8</v>
      </c>
      <c r="J40" s="125">
        <v>9.348666575774594</v>
      </c>
      <c r="K40" s="126">
        <f>'【印刷しない】第７表性質別歳出の状況（H29）'!F42/'【印刷しない】第７表性質別歳出の状況（H29）'!BF42*100</f>
        <v>9.602367661796194</v>
      </c>
      <c r="L40" s="153">
        <v>24.31894726188936</v>
      </c>
      <c r="M40" s="125">
        <v>24.550764186339034</v>
      </c>
      <c r="N40" s="125">
        <v>31</v>
      </c>
      <c r="O40" s="125">
        <v>26.2474624225906</v>
      </c>
      <c r="P40" s="126">
        <f>'【印刷しない】第７表性質別歳出の状況（H29）'!P42/'【印刷しない】第７表性質別歳出の状況（H29）'!BF42*100</f>
        <v>25.169848074422376</v>
      </c>
      <c r="Q40" s="125">
        <v>0.5641864582439248</v>
      </c>
      <c r="R40" s="125">
        <v>1.07408909007709</v>
      </c>
      <c r="S40" s="125">
        <v>1.2</v>
      </c>
      <c r="T40" s="125">
        <v>1.8617656660616921</v>
      </c>
      <c r="U40" s="126">
        <f>'【印刷しない】第７表性質別歳出の状況（H29）'!Y42/'【印刷しない】第７表性質別歳出の状況（H29）'!BF42*100</f>
        <v>1.051100012951595</v>
      </c>
      <c r="V40" s="153">
        <v>6.5559132608158155</v>
      </c>
      <c r="W40" s="125">
        <v>7.271564462251826</v>
      </c>
      <c r="X40" s="125">
        <v>7.8</v>
      </c>
      <c r="Y40" s="125">
        <v>7.638186177817414</v>
      </c>
      <c r="Z40" s="126">
        <f>'【印刷しない】第７表性質別歳出の状況（H29）'!Z42/'【印刷しない】第７表性質別歳出の状況（H29）'!BF42*100</f>
        <v>7.15307713669934</v>
      </c>
      <c r="AA40" s="125">
        <v>9.393019153387232</v>
      </c>
      <c r="AB40" s="125">
        <v>10.82184850622913</v>
      </c>
      <c r="AC40" s="125">
        <v>12.2</v>
      </c>
      <c r="AD40" s="125">
        <v>11.588864303556173</v>
      </c>
      <c r="AE40" s="126">
        <f>'【印刷しない】第７表性質別歳出の状況（H29）'!AA42/'【印刷しない】第７表性質別歳出の状況（H29）'!BF42*100</f>
        <v>12.456709370188122</v>
      </c>
      <c r="AF40" s="125">
        <v>17.496762077036305</v>
      </c>
      <c r="AG40" s="125">
        <v>15.693184200450258</v>
      </c>
      <c r="AH40" s="125">
        <v>8.2</v>
      </c>
      <c r="AI40" s="125">
        <v>16.471363368576945</v>
      </c>
      <c r="AJ40" s="126">
        <f>'【印刷しない】第７表性質別歳出の状況（H29）'!AG42/'【印刷しない】第７表性質別歳出の状況（H29）'!BF42*100</f>
        <v>17.191788015151225</v>
      </c>
      <c r="AK40" s="125">
        <v>10.127749031825804</v>
      </c>
      <c r="AL40" s="125">
        <v>8.497650329481997</v>
      </c>
      <c r="AM40" s="125">
        <v>1</v>
      </c>
      <c r="AN40" s="125">
        <v>10.792036853816779</v>
      </c>
      <c r="AO40" s="126">
        <f>'【印刷しない】第７表性質別歳出の状況（H29）'!AH42/'【印刷しない】第７表性質別歳出の状況（H29）'!BF42*100</f>
        <v>8.735896769357812</v>
      </c>
      <c r="AP40" s="153">
        <v>7.167243364980214</v>
      </c>
      <c r="AQ40" s="125">
        <v>7.107620480792856</v>
      </c>
      <c r="AR40" s="125">
        <v>7</v>
      </c>
      <c r="AS40" s="125">
        <v>5.1835373610195585</v>
      </c>
      <c r="AT40" s="126">
        <f>'【印刷しない】第７表性質別歳出の状況（H29）'!AI42/'【印刷しない】第７表性質別歳出の状況（H29）'!BF42*100</f>
        <v>8.39514428474893</v>
      </c>
      <c r="AU40" s="125">
        <v>4.120809435903217</v>
      </c>
      <c r="AV40" s="125">
        <v>1.404134634365634</v>
      </c>
      <c r="AW40" s="125">
        <v>1.6</v>
      </c>
      <c r="AX40" s="125">
        <v>0.16369954082826027</v>
      </c>
      <c r="AY40" s="127">
        <f>'【印刷しない】第７表性質別歳出の状況（H29）'!AN42/'【印刷しない】第７表性質別歳出の状況（H29）'!BF42*100</f>
        <v>1.0432616953974687</v>
      </c>
      <c r="AZ40" s="129">
        <v>0</v>
      </c>
      <c r="BA40" s="125">
        <v>0</v>
      </c>
      <c r="BB40" s="125">
        <v>0</v>
      </c>
      <c r="BC40" s="125">
        <v>0</v>
      </c>
      <c r="BD40" s="126">
        <f>'【印刷しない】第７表性質別歳出の状況（H29）'!AU42/'【印刷しない】第７表性質別歳出の状況（H29）'!BF42*100</f>
        <v>0</v>
      </c>
      <c r="BE40" s="125">
        <v>7.741550334169023</v>
      </c>
      <c r="BF40" s="125">
        <v>6.266614584155174</v>
      </c>
      <c r="BG40" s="125">
        <v>6.9</v>
      </c>
      <c r="BH40" s="125">
        <v>6.56605581356952</v>
      </c>
      <c r="BI40" s="126">
        <f>'【印刷しない】第７表性質別歳出の状況（H29）'!AX42/'【印刷しない】第７表性質別歳出の状況（H29）'!BF42*100</f>
        <v>6.784584356371558</v>
      </c>
      <c r="BJ40" s="125">
        <v>1.0846561524379543</v>
      </c>
      <c r="BK40" s="125">
        <v>3.277398304656286</v>
      </c>
      <c r="BL40" s="125">
        <v>0.1</v>
      </c>
      <c r="BM40" s="125">
        <v>0.11773233452118431</v>
      </c>
      <c r="BN40" s="126">
        <f>'【印刷しない】第７表性質別歳出の状況（H29）'!BA42/'【印刷しない】第７表性質別歳出の状況（H29）'!BF42*100</f>
        <v>0.0653703436642971</v>
      </c>
      <c r="BO40" s="125">
        <v>0.11113345879350699</v>
      </c>
      <c r="BP40" s="125">
        <v>0.12794135500618453</v>
      </c>
      <c r="BQ40" s="125">
        <v>0.12794135500618453</v>
      </c>
      <c r="BR40" s="125">
        <v>0.10885159534349073</v>
      </c>
      <c r="BS40" s="126">
        <f>('【印刷しない】第７表性質別歳出の状況（H29）'!BB42+'【印刷しない】第７表性質別歳出の状況（H29）'!BC42)/'【印刷しない】第７表性質別歳出の状況（H29）'!BF42*100</f>
        <v>0.10673583981908183</v>
      </c>
      <c r="BT40" s="153">
        <v>12.563461368472431</v>
      </c>
      <c r="BU40" s="125">
        <v>13.239788763123006</v>
      </c>
      <c r="BV40" s="125">
        <v>14.2</v>
      </c>
      <c r="BW40" s="125">
        <v>13.413606042905228</v>
      </c>
      <c r="BX40" s="126">
        <f>'【印刷しない】第７表性質別歳出の状況（H29）'!BD42/'【印刷しない】第７表性質別歳出の状況（H29）'!BF42*100</f>
        <v>12.861056329640444</v>
      </c>
      <c r="BY40" s="125">
        <v>0</v>
      </c>
      <c r="BZ40" s="125">
        <v>0</v>
      </c>
      <c r="CA40" s="125">
        <v>0</v>
      </c>
      <c r="CB40" s="125">
        <v>0</v>
      </c>
      <c r="CC40" s="126">
        <f>'【印刷しない】第７表性質別歳出の状況（H29）'!BE42/'【印刷しない】第７表性質別歳出の状況（H29）'!BF42*100</f>
        <v>0</v>
      </c>
      <c r="CD40" s="112"/>
      <c r="CE40" s="122"/>
      <c r="CF40" s="114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</row>
    <row r="41" spans="1:98" ht="32.25" customHeight="1">
      <c r="A41" s="124" t="s">
        <v>34</v>
      </c>
      <c r="B41" s="125">
        <v>11.180569894942998</v>
      </c>
      <c r="C41" s="125">
        <v>11.180569894942998</v>
      </c>
      <c r="D41" s="125">
        <v>11.8</v>
      </c>
      <c r="E41" s="125">
        <v>14.593468637890902</v>
      </c>
      <c r="F41" s="126">
        <f>'【印刷しない】第７表性質別歳出の状況（H29）'!B43/'【印刷しない】第７表性質別歳出の状況（H29）'!BF43*100</f>
        <v>16.277258896328867</v>
      </c>
      <c r="G41" s="125">
        <v>6.8490692673158655</v>
      </c>
      <c r="H41" s="125">
        <v>6.596486816494796</v>
      </c>
      <c r="I41" s="125">
        <v>6.9</v>
      </c>
      <c r="J41" s="125">
        <v>8.97121078130982</v>
      </c>
      <c r="K41" s="126">
        <f>'【印刷しない】第７表性質別歳出の状況（H29）'!F43/'【印刷しない】第７表性質別歳出の状況（H29）'!BF43*100</f>
        <v>9.354667099702203</v>
      </c>
      <c r="L41" s="153">
        <v>18.589783325983568</v>
      </c>
      <c r="M41" s="125">
        <v>16.938873508468635</v>
      </c>
      <c r="N41" s="125">
        <v>23.2</v>
      </c>
      <c r="O41" s="125">
        <v>16.07828387537107</v>
      </c>
      <c r="P41" s="126">
        <f>'【印刷しない】第７表性質別歳出の状況（H29）'!P43/'【印刷しない】第７表性質別歳出の状況（H29）'!BF43*100</f>
        <v>18.937481340143496</v>
      </c>
      <c r="Q41" s="125">
        <v>0.6486313220676934</v>
      </c>
      <c r="R41" s="125">
        <v>0.3242477362573594</v>
      </c>
      <c r="S41" s="125">
        <v>0.3</v>
      </c>
      <c r="T41" s="125">
        <v>0.4302176101413592</v>
      </c>
      <c r="U41" s="126">
        <f>'【印刷しない】第７表性質別歳出の状況（H29）'!Y43/'【印刷しない】第７表性質別歳出の状況（H29）'!BF43*100</f>
        <v>0.4145131183548709</v>
      </c>
      <c r="V41" s="153">
        <v>6.879688819698693</v>
      </c>
      <c r="W41" s="125">
        <v>7.150162602608895</v>
      </c>
      <c r="X41" s="125">
        <v>7.3</v>
      </c>
      <c r="Y41" s="125">
        <v>9.770084996507915</v>
      </c>
      <c r="Z41" s="126">
        <f>'【印刷しない】第７表性質別歳出の状況（H29）'!Z43/'【印刷しない】第７表性質別歳出の状況（H29）'!BF43*100</f>
        <v>10.616150928672337</v>
      </c>
      <c r="AA41" s="125">
        <v>12.528921291369985</v>
      </c>
      <c r="AB41" s="125">
        <v>11.723993858578043</v>
      </c>
      <c r="AC41" s="125">
        <v>12.3</v>
      </c>
      <c r="AD41" s="125">
        <v>14.820619328418728</v>
      </c>
      <c r="AE41" s="126">
        <f>'【印刷しない】第７表性質別歳出の状況（H29）'!AA43/'【印刷しない】第７表性質別歳出の状況（H29）'!BF43*100</f>
        <v>17.23350341818969</v>
      </c>
      <c r="AF41" s="125">
        <v>19.25969844879849</v>
      </c>
      <c r="AG41" s="125">
        <v>22.385995623632386</v>
      </c>
      <c r="AH41" s="125">
        <v>23.8</v>
      </c>
      <c r="AI41" s="125">
        <v>22.762196919381136</v>
      </c>
      <c r="AJ41" s="126">
        <f>'【印刷しない】第７表性質別歳出の状況（H29）'!AG43/'【印刷しない】第７表性質別歳出の状況（H29）'!BF43*100</f>
        <v>10.908365338775598</v>
      </c>
      <c r="AK41" s="125">
        <v>11.327414338322713</v>
      </c>
      <c r="AL41" s="125">
        <v>17.59673102264347</v>
      </c>
      <c r="AM41" s="125">
        <v>16.9</v>
      </c>
      <c r="AN41" s="125">
        <v>18.531941880931498</v>
      </c>
      <c r="AO41" s="126">
        <f>'【印刷しない】第７表性質別歳出の状況（H29）'!AH43/'【印刷しない】第７表性質別歳出の状況（H29）'!BF43*100</f>
        <v>6.220008553579548</v>
      </c>
      <c r="AP41" s="153">
        <v>7.733610322514889</v>
      </c>
      <c r="AQ41" s="125">
        <v>4.6689507598196265</v>
      </c>
      <c r="AR41" s="125">
        <v>6.8</v>
      </c>
      <c r="AS41" s="125">
        <v>3.9935271043332445</v>
      </c>
      <c r="AT41" s="126">
        <f>'【印刷しない】第７表性質別歳出の状況（H29）'!AI43/'【印刷しない】第７表性質別歳出の状況（H29）'!BF43*100</f>
        <v>3.116079742817488</v>
      </c>
      <c r="AU41" s="125">
        <v>7.321552514084726</v>
      </c>
      <c r="AV41" s="125">
        <v>2.4678554589745763</v>
      </c>
      <c r="AW41" s="125">
        <v>1.5</v>
      </c>
      <c r="AX41" s="125">
        <v>0.5545749991132182</v>
      </c>
      <c r="AY41" s="127">
        <f>'【印刷しない】第７表性質別歳出の状況（H29）'!AN43/'【印刷しない】第７表性質別歳出の状況（H29）'!BF43*100</f>
        <v>0.048392285088494594</v>
      </c>
      <c r="AZ41" s="129">
        <v>0</v>
      </c>
      <c r="BA41" s="125">
        <v>0</v>
      </c>
      <c r="BB41" s="125">
        <v>0</v>
      </c>
      <c r="BC41" s="125">
        <v>0</v>
      </c>
      <c r="BD41" s="126">
        <f>'【印刷しない】第７表性質別歳出の状況（H29）'!AU43/'【印刷しない】第７表性質別歳出の状況（H29）'!BF43*100</f>
        <v>0</v>
      </c>
      <c r="BE41" s="125">
        <v>8.232237956318318</v>
      </c>
      <c r="BF41" s="125">
        <v>7.190367155481944</v>
      </c>
      <c r="BG41" s="125">
        <v>8</v>
      </c>
      <c r="BH41" s="125">
        <v>9.05657423342299</v>
      </c>
      <c r="BI41" s="126">
        <f>'【印刷しない】第７表性質別歳出の状況（H29）'!AX43/'【印刷しない】第７表性質別歳出の状況（H29）'!BF43*100</f>
        <v>11.183622009595009</v>
      </c>
      <c r="BJ41" s="125">
        <v>4.62886265385656</v>
      </c>
      <c r="BK41" s="125">
        <v>11.856900032641416</v>
      </c>
      <c r="BL41" s="125">
        <v>2.8</v>
      </c>
      <c r="BM41" s="125">
        <v>0.8103228742005203</v>
      </c>
      <c r="BN41" s="126">
        <f>'【印刷しない】第７表性質別歳出の状況（H29）'!BA43/'【印刷しない】第７表性質別歳出の状況（H29）'!BF43*100</f>
        <v>1.7153112738941312</v>
      </c>
      <c r="BO41" s="125">
        <v>0.22534277571809544</v>
      </c>
      <c r="BP41" s="125">
        <v>0.1580328106676983</v>
      </c>
      <c r="BQ41" s="125">
        <v>0.1</v>
      </c>
      <c r="BR41" s="125">
        <v>0.2357494162529371</v>
      </c>
      <c r="BS41" s="126">
        <f>('【印刷しない】第７表性質別歳出の状況（H29）'!BB43+'【印刷しない】第７表性質別歳出の状況（H29）'!BC43)/'【印刷しない】第７表性質別歳出の状況（H29）'!BF43*100</f>
        <v>0.3189549183505293</v>
      </c>
      <c r="BT41" s="153">
        <v>9.966964072451855</v>
      </c>
      <c r="BU41" s="125">
        <v>8.62300131774605</v>
      </c>
      <c r="BV41" s="125">
        <v>9</v>
      </c>
      <c r="BW41" s="125">
        <v>10.887907109299222</v>
      </c>
      <c r="BX41" s="126">
        <f>'【印刷しない】第７表性質別歳出の状況（H29）'!BD43/'【印刷しない】第７表性質別歳出の状況（H29）'!BF43*100</f>
        <v>12.346446472606978</v>
      </c>
      <c r="BY41" s="125">
        <v>0</v>
      </c>
      <c r="BZ41" s="125">
        <v>0</v>
      </c>
      <c r="CA41" s="125">
        <v>0</v>
      </c>
      <c r="CB41" s="125">
        <v>0</v>
      </c>
      <c r="CC41" s="126">
        <f>'【印刷しない】第７表性質別歳出の状況（H29）'!BE43/'【印刷しない】第７表性質別歳出の状況（H29）'!BF43*100</f>
        <v>0</v>
      </c>
      <c r="CD41" s="112"/>
      <c r="CE41" s="122"/>
      <c r="CF41" s="114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</row>
    <row r="42" spans="1:98" ht="32.25" customHeight="1">
      <c r="A42" s="124" t="s">
        <v>35</v>
      </c>
      <c r="B42" s="125">
        <v>15.388347881293326</v>
      </c>
      <c r="C42" s="125">
        <v>15.388347881293326</v>
      </c>
      <c r="D42" s="125">
        <v>15.1</v>
      </c>
      <c r="E42" s="125">
        <v>15.449161099486009</v>
      </c>
      <c r="F42" s="126">
        <f>'【印刷しない】第７表性質別歳出の状況（H29）'!B44/'【印刷しない】第７表性質別歳出の状況（H29）'!BF44*100</f>
        <v>15.255123965128274</v>
      </c>
      <c r="G42" s="125">
        <v>7.642603114024546</v>
      </c>
      <c r="H42" s="125">
        <v>9.238049681027382</v>
      </c>
      <c r="I42" s="125">
        <v>8.8</v>
      </c>
      <c r="J42" s="125">
        <v>9.133013408634985</v>
      </c>
      <c r="K42" s="126">
        <f>'【印刷しない】第７表性質別歳出の状況（H29）'!F44/'【印刷しない】第７表性質別歳出の状況（H29）'!BF44*100</f>
        <v>8.879696125735977</v>
      </c>
      <c r="L42" s="153">
        <v>13.913094199095417</v>
      </c>
      <c r="M42" s="125">
        <v>15.34440411877689</v>
      </c>
      <c r="N42" s="125">
        <v>17</v>
      </c>
      <c r="O42" s="125">
        <v>16.2990772228501</v>
      </c>
      <c r="P42" s="126">
        <f>'【印刷しない】第７表性質別歳出の状況（H29）'!P44/'【印刷しない】第７表性質別歳出の状況（H29）'!BF44*100</f>
        <v>15.273981820219088</v>
      </c>
      <c r="Q42" s="125">
        <v>0.8096213107412651</v>
      </c>
      <c r="R42" s="125">
        <v>0.7890275175138715</v>
      </c>
      <c r="S42" s="125">
        <v>0.6</v>
      </c>
      <c r="T42" s="125">
        <v>0.586078118110586</v>
      </c>
      <c r="U42" s="126">
        <f>'【印刷しない】第７表性質別歳出の状況（H29）'!Y44/'【印刷しない】第７表性質別歳出の状況（H29）'!BF44*100</f>
        <v>0.555223770254145</v>
      </c>
      <c r="V42" s="153">
        <v>11.117525306901788</v>
      </c>
      <c r="W42" s="125">
        <v>13.63979865447827</v>
      </c>
      <c r="X42" s="125">
        <v>13.2</v>
      </c>
      <c r="Y42" s="125">
        <v>15.0212516296096</v>
      </c>
      <c r="Z42" s="126">
        <f>'【印刷しない】第７表性質別歳出の状況（H29）'!Z44/'【印刷しない】第７表性質別歳出の状況（H29）'!BF44*100</f>
        <v>13.69823908641345</v>
      </c>
      <c r="AA42" s="125">
        <v>9.480233965643988</v>
      </c>
      <c r="AB42" s="125">
        <v>12.20975393540969</v>
      </c>
      <c r="AC42" s="125">
        <v>15</v>
      </c>
      <c r="AD42" s="125">
        <v>16.140252706128287</v>
      </c>
      <c r="AE42" s="126">
        <f>'【印刷しない】第７表性質別歳出の状況（H29）'!AA44/'【印刷しない】第７表性質別歳出の状況（H29）'!BF44*100</f>
        <v>13.677865094427894</v>
      </c>
      <c r="AF42" s="125">
        <v>29.178870232007277</v>
      </c>
      <c r="AG42" s="125">
        <v>18.451450480616614</v>
      </c>
      <c r="AH42" s="125">
        <v>13.6</v>
      </c>
      <c r="AI42" s="125">
        <v>11.925805771702315</v>
      </c>
      <c r="AJ42" s="126">
        <f>'【印刷しない】第７表性質別歳出の状況（H29）'!AG44/'【印刷しない】第７表性質別歳出の状況（H29）'!BF44*100</f>
        <v>14.894384459972255</v>
      </c>
      <c r="AK42" s="125">
        <v>17.17924732361534</v>
      </c>
      <c r="AL42" s="125">
        <v>9.025718218668493</v>
      </c>
      <c r="AM42" s="125">
        <v>10.5</v>
      </c>
      <c r="AN42" s="125">
        <v>7.51871237513531</v>
      </c>
      <c r="AO42" s="126">
        <f>'【印刷しない】第７表性質別歳出の状況（H29）'!AH44/'【印刷しない】第７表性質別歳出の状況（H29）'!BF44*100</f>
        <v>13.049245859069156</v>
      </c>
      <c r="AP42" s="153">
        <v>11.999622908391938</v>
      </c>
      <c r="AQ42" s="125">
        <v>9.425732261948125</v>
      </c>
      <c r="AR42" s="125">
        <v>3.1</v>
      </c>
      <c r="AS42" s="125">
        <v>4.407093396567006</v>
      </c>
      <c r="AT42" s="126">
        <f>'【印刷しない】第７表性質別歳出の状況（H29）'!AI44/'【印刷しない】第７表性質別歳出の状況（H29）'!BF44*100</f>
        <v>1.8255876546604026</v>
      </c>
      <c r="AU42" s="125">
        <v>0.48113716911906257</v>
      </c>
      <c r="AV42" s="125">
        <v>0.7013594187252505</v>
      </c>
      <c r="AW42" s="125">
        <v>1</v>
      </c>
      <c r="AX42" s="125">
        <v>0.26298835743997834</v>
      </c>
      <c r="AY42" s="127">
        <f>'【印刷しない】第７表性質別歳出の状況（H29）'!AN44/'【印刷しない】第７表性質別歳出の状況（H29）'!BF44*100</f>
        <v>0.3288139939724173</v>
      </c>
      <c r="AZ42" s="129">
        <v>0</v>
      </c>
      <c r="BA42" s="125">
        <v>0</v>
      </c>
      <c r="BB42" s="125">
        <v>0</v>
      </c>
      <c r="BC42" s="125">
        <v>0</v>
      </c>
      <c r="BD42" s="126">
        <f>'【印刷しない】第７表性質別歳出の状況（H29）'!AU44/'【印刷しない】第７表性質別歳出の状況（H29）'!BF44*100</f>
        <v>0</v>
      </c>
      <c r="BE42" s="125">
        <v>5.354470588581416</v>
      </c>
      <c r="BF42" s="125">
        <v>6.395016976277097</v>
      </c>
      <c r="BG42" s="125">
        <v>8.8</v>
      </c>
      <c r="BH42" s="125">
        <v>11.54747399705038</v>
      </c>
      <c r="BI42" s="126">
        <f>'【印刷しない】第７表性質別歳出の状況（H29）'!AX44/'【印刷しない】第７表性質別歳出の状況（H29）'!BF44*100</f>
        <v>11.653475794369097</v>
      </c>
      <c r="BJ42" s="125">
        <v>6.318983428563461</v>
      </c>
      <c r="BK42" s="125">
        <v>4.854162003858977</v>
      </c>
      <c r="BL42" s="125">
        <v>3.7</v>
      </c>
      <c r="BM42" s="125">
        <v>0.7715100268876267</v>
      </c>
      <c r="BN42" s="126">
        <f>'【印刷しない】第７表性質別歳出の状況（H29）'!BA44/'【印刷しない】第７表性質別歳出の状況（H29）'!BF44*100</f>
        <v>3.499619377442424</v>
      </c>
      <c r="BO42" s="125">
        <v>1.2101852085177165</v>
      </c>
      <c r="BP42" s="125">
        <v>1.3840968635212647</v>
      </c>
      <c r="BQ42" s="125">
        <v>1.2</v>
      </c>
      <c r="BR42" s="125">
        <v>0.4606432698502324</v>
      </c>
      <c r="BS42" s="126">
        <f>('【印刷しない】第７表性質別歳出の状況（H29）'!BB44+'【印刷しない】第７表性質別歳出の状況（H29）'!BC44)/'【印刷しない】第７表性質別歳出の状況（H29）'!BF44*100</f>
        <v>0.6844130730853069</v>
      </c>
      <c r="BT42" s="153">
        <v>9.343979562351164</v>
      </c>
      <c r="BU42" s="125">
        <v>10.842582149528745</v>
      </c>
      <c r="BV42" s="125">
        <v>10.842582149528745</v>
      </c>
      <c r="BW42" s="125">
        <v>11.535757800884886</v>
      </c>
      <c r="BX42" s="126">
        <f>'【印刷しない】第７表性質別歳出の状況（H29）'!BD44/'【印刷しない】第７表性質別歳出の状況（H29）'!BF44*100</f>
        <v>10.478859564715654</v>
      </c>
      <c r="BY42" s="125">
        <v>0</v>
      </c>
      <c r="BZ42" s="125">
        <v>0</v>
      </c>
      <c r="CA42" s="125">
        <v>0</v>
      </c>
      <c r="CB42" s="125">
        <v>0</v>
      </c>
      <c r="CC42" s="126">
        <f>'【印刷しない】第７表性質別歳出の状況（H29）'!BE44/'【印刷しない】第７表性質別歳出の状況（H29）'!BF44*100</f>
        <v>0</v>
      </c>
      <c r="CD42" s="112"/>
      <c r="CE42" s="122"/>
      <c r="CF42" s="114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</row>
    <row r="43" spans="1:98" ht="32.25" customHeight="1">
      <c r="A43" s="124" t="s">
        <v>36</v>
      </c>
      <c r="B43" s="125">
        <v>10.412751427087457</v>
      </c>
      <c r="C43" s="125">
        <v>10.412751427087457</v>
      </c>
      <c r="D43" s="125">
        <v>12.7</v>
      </c>
      <c r="E43" s="125">
        <v>9.888894758222316</v>
      </c>
      <c r="F43" s="126">
        <f>'【印刷しない】第７表性質別歳出の状況（H29）'!B45/'【印刷しない】第７表性質別歳出の状況（H29）'!BF45*100</f>
        <v>11.629437894778881</v>
      </c>
      <c r="G43" s="125">
        <v>6.6152806904773485</v>
      </c>
      <c r="H43" s="125">
        <v>6.0981908633876545</v>
      </c>
      <c r="I43" s="125">
        <v>7.3</v>
      </c>
      <c r="J43" s="125">
        <v>5.713324891413198</v>
      </c>
      <c r="K43" s="126">
        <f>'【印刷しない】第７表性質別歳出の状況（H29）'!F45/'【印刷しない】第７表性質別歳出の状況（H29）'!BF45*100</f>
        <v>6.565273666304697</v>
      </c>
      <c r="L43" s="153">
        <v>14.213928461180453</v>
      </c>
      <c r="M43" s="125">
        <v>16.53093149918448</v>
      </c>
      <c r="N43" s="125">
        <v>18.6</v>
      </c>
      <c r="O43" s="125">
        <v>14.299773228796372</v>
      </c>
      <c r="P43" s="126">
        <f>'【印刷しない】第７表性質別歳出の状況（H29）'!P45/'【印刷しない】第７表性質別歳出の状況（H29）'!BF45*100</f>
        <v>17.75483845497211</v>
      </c>
      <c r="Q43" s="125">
        <v>1.0280783042713963</v>
      </c>
      <c r="R43" s="125">
        <v>1.0538080266039693</v>
      </c>
      <c r="S43" s="125">
        <v>0.9</v>
      </c>
      <c r="T43" s="125">
        <v>0.591535809464573</v>
      </c>
      <c r="U43" s="126">
        <f>'【印刷しない】第７表性質別歳出の状況（H29）'!Y45/'【印刷しない】第７表性質別歳出の状況（H29）'!BF45*100</f>
        <v>1.7019260630324113</v>
      </c>
      <c r="V43" s="153">
        <v>6.020429821891321</v>
      </c>
      <c r="W43" s="125">
        <v>6.2679241546427775</v>
      </c>
      <c r="X43" s="125">
        <v>6.5</v>
      </c>
      <c r="Y43" s="125">
        <v>5.670972690735563</v>
      </c>
      <c r="Z43" s="126">
        <f>'【印刷しない】第７表性質別歳出の状況（H29）'!Z45/'【印刷しない】第７表性質別歳出の状況（H29）'!BF45*100</f>
        <v>6.744812772754492</v>
      </c>
      <c r="AA43" s="125">
        <v>7.7540930036513815</v>
      </c>
      <c r="AB43" s="125">
        <v>9.702897776504178</v>
      </c>
      <c r="AC43" s="125">
        <v>15.6</v>
      </c>
      <c r="AD43" s="125">
        <v>12.842705005483278</v>
      </c>
      <c r="AE43" s="126">
        <f>'【印刷しない】第７表性質別歳出の状況（H29）'!AA45/'【印刷しない】第７表性質別歳出の状況（H29）'!BF45*100</f>
        <v>14.133276226033814</v>
      </c>
      <c r="AF43" s="125">
        <v>18.891191781228862</v>
      </c>
      <c r="AG43" s="125">
        <v>24.001110831824878</v>
      </c>
      <c r="AH43" s="125">
        <v>21.4</v>
      </c>
      <c r="AI43" s="125">
        <v>38.931921022910736</v>
      </c>
      <c r="AJ43" s="126">
        <f>'【印刷しない】第７表性質別歳出の状況（H29）'!AG45/'【印刷しない】第７表性質別歳出の状況（H29）'!BF45*100</f>
        <v>20.76373668117991</v>
      </c>
      <c r="AK43" s="125">
        <v>11.400953121885337</v>
      </c>
      <c r="AL43" s="125">
        <v>12.532863309014845</v>
      </c>
      <c r="AM43" s="125">
        <v>15.4</v>
      </c>
      <c r="AN43" s="125">
        <v>29.596320473541127</v>
      </c>
      <c r="AO43" s="126">
        <f>'【印刷しない】第７表性質別歳出の状況（H29）'!AH45/'【印刷しない】第７表性質別歳出の状況（H29）'!BF45*100</f>
        <v>15.799165930446154</v>
      </c>
      <c r="AP43" s="153">
        <v>7.3610776847292545</v>
      </c>
      <c r="AQ43" s="125">
        <v>11.31728885394723</v>
      </c>
      <c r="AR43" s="125">
        <v>5.9</v>
      </c>
      <c r="AS43" s="125">
        <v>8.983446743735147</v>
      </c>
      <c r="AT43" s="126">
        <f>'【印刷しない】第７表性質別歳出の状況（H29）'!AI45/'【印刷しない】第７表性質別歳出の状況（H29）'!BF45*100</f>
        <v>4.448149073922966</v>
      </c>
      <c r="AU43" s="125">
        <v>0.23029401773724612</v>
      </c>
      <c r="AV43" s="125">
        <v>0.6234121599853096</v>
      </c>
      <c r="AW43" s="125">
        <v>0.1</v>
      </c>
      <c r="AX43" s="125">
        <v>0.14375940230015044</v>
      </c>
      <c r="AY43" s="127">
        <f>'【印刷しない】第７表性質別歳出の状況（H29）'!AN45/'【印刷しない】第７表性質別歳出の状況（H29）'!BF45*100</f>
        <v>0.12211046360431069</v>
      </c>
      <c r="AZ43" s="129">
        <v>0</v>
      </c>
      <c r="BA43" s="125">
        <v>0</v>
      </c>
      <c r="BB43" s="125">
        <v>0</v>
      </c>
      <c r="BC43" s="125">
        <v>0</v>
      </c>
      <c r="BD43" s="126">
        <f>'【印刷しない】第７表性質別歳出の状況（H29）'!AU45/'【印刷しない】第７表性質別歳出の状況（H29）'!BF45*100</f>
        <v>0</v>
      </c>
      <c r="BE43" s="125">
        <v>7.171124944729866</v>
      </c>
      <c r="BF43" s="125">
        <v>12.868727304991475</v>
      </c>
      <c r="BG43" s="125">
        <v>7.3</v>
      </c>
      <c r="BH43" s="125">
        <v>6.275844700413515</v>
      </c>
      <c r="BI43" s="126">
        <f>'【印刷しない】第７表性質別歳出の状況（H29）'!AX45/'【印刷しない】第７表性質別歳出の状況（H29）'!BF45*100</f>
        <v>15.20341835848189</v>
      </c>
      <c r="BJ43" s="125">
        <v>27.137194356698696</v>
      </c>
      <c r="BK43" s="125">
        <v>11.088390798705786</v>
      </c>
      <c r="BL43" s="125">
        <v>7.4</v>
      </c>
      <c r="BM43" s="125">
        <v>4.286332868581326</v>
      </c>
      <c r="BN43" s="126">
        <f>'【印刷しない】第７表性質別歳出の状況（H29）'!BA45/'【印刷しない】第７表性質別歳出の状況（H29）'!BF45*100</f>
        <v>3.935009689648912</v>
      </c>
      <c r="BO43" s="125">
        <v>0.22603170557497515</v>
      </c>
      <c r="BP43" s="125">
        <v>0.205862087635079</v>
      </c>
      <c r="BQ43" s="125">
        <v>0.205862087635079</v>
      </c>
      <c r="BR43" s="125">
        <v>0.18600000297600006</v>
      </c>
      <c r="BS43" s="126">
        <f>('【印刷しない】第７表性質別歳出の状況（H29）'!BB45+'【印刷しない】第７表性質別歳出の状況（H29）'!BC45)/'【印刷しない】第７表性質別歳出の状況（H29）'!BF45*100</f>
        <v>0.3600422428754168</v>
      </c>
      <c r="BT43" s="153">
        <v>6.654028982861631</v>
      </c>
      <c r="BU43" s="125">
        <v>7.244183932834612</v>
      </c>
      <c r="BV43" s="125">
        <v>9.5</v>
      </c>
      <c r="BW43" s="125">
        <v>6.8822605101161685</v>
      </c>
      <c r="BX43" s="126">
        <f>'【印刷しない】第７表性質別歳出の状況（H29）'!BD45/'【印刷しない】第７表性質別歳出の状況（H29）'!BF45*100</f>
        <v>7.65139115263785</v>
      </c>
      <c r="BY43" s="125">
        <v>0</v>
      </c>
      <c r="BZ43" s="125">
        <v>0</v>
      </c>
      <c r="CA43" s="125">
        <v>0</v>
      </c>
      <c r="CB43" s="125">
        <v>0</v>
      </c>
      <c r="CC43" s="126">
        <f>'【印刷しない】第７表性質別歳出の状況（H29）'!BE45/'【印刷しない】第７表性質別歳出の状況（H29）'!BF45*100</f>
        <v>0</v>
      </c>
      <c r="CD43" s="112"/>
      <c r="CE43" s="122"/>
      <c r="CF43" s="114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</row>
    <row r="44" spans="1:98" ht="32.25" customHeight="1">
      <c r="A44" s="124" t="s">
        <v>37</v>
      </c>
      <c r="B44" s="125">
        <v>14.815316357060285</v>
      </c>
      <c r="C44" s="125">
        <v>14.815316357060285</v>
      </c>
      <c r="D44" s="125">
        <v>13</v>
      </c>
      <c r="E44" s="125">
        <v>13.980673324047931</v>
      </c>
      <c r="F44" s="126">
        <f>'【印刷しない】第７表性質別歳出の状況（H29）'!B46/'【印刷しない】第７表性質別歳出の状況（H29）'!BF46*100</f>
        <v>14.503736114739016</v>
      </c>
      <c r="G44" s="125">
        <v>9.26206282637178</v>
      </c>
      <c r="H44" s="125">
        <v>8.838519577520678</v>
      </c>
      <c r="I44" s="125">
        <v>7.7</v>
      </c>
      <c r="J44" s="125">
        <v>8.653727066623365</v>
      </c>
      <c r="K44" s="126">
        <f>'【印刷しない】第７表性質別歳出の状況（H29）'!F46/'【印刷しない】第７表性質別歳出の状況（H29）'!BF46*100</f>
        <v>8.897199477074064</v>
      </c>
      <c r="L44" s="153">
        <v>12.96620186658364</v>
      </c>
      <c r="M44" s="125">
        <v>12.7477164208285</v>
      </c>
      <c r="N44" s="125">
        <v>16.9</v>
      </c>
      <c r="O44" s="125">
        <v>16.213957519990746</v>
      </c>
      <c r="P44" s="126">
        <f>'【印刷しない】第７表性質別歳出の状況（H29）'!P46/'【印刷しない】第７表性質別歳出の状況（H29）'!BF46*100</f>
        <v>18.083728453029817</v>
      </c>
      <c r="Q44" s="125">
        <v>1.3314854169235153</v>
      </c>
      <c r="R44" s="125">
        <v>1.5000926228353446</v>
      </c>
      <c r="S44" s="125">
        <v>0.9</v>
      </c>
      <c r="T44" s="125">
        <v>2.2273663609223218</v>
      </c>
      <c r="U44" s="126">
        <f>'【印刷しない】第７表性質別歳出の状況（H29）'!Y46/'【印刷しない】第７表性質別歳出の状況（H29）'!BF46*100</f>
        <v>2.357149907656409</v>
      </c>
      <c r="V44" s="153">
        <v>7.59256473105607</v>
      </c>
      <c r="W44" s="125">
        <v>8.029083735843978</v>
      </c>
      <c r="X44" s="125">
        <v>6.4</v>
      </c>
      <c r="Y44" s="125">
        <v>7.830928238323303</v>
      </c>
      <c r="Z44" s="126">
        <f>'【印刷しない】第７表性質別歳出の状況（H29）'!Z46/'【印刷しない】第７表性質別歳出の状況（H29）'!BF46*100</f>
        <v>7.21708250111958</v>
      </c>
      <c r="AA44" s="125">
        <v>21.718868738032597</v>
      </c>
      <c r="AB44" s="125">
        <v>16.888776612096724</v>
      </c>
      <c r="AC44" s="125">
        <v>22.3</v>
      </c>
      <c r="AD44" s="125">
        <v>15.127540332714185</v>
      </c>
      <c r="AE44" s="126">
        <f>'【印刷しない】第７表性質別歳出の状況（H29）'!AA46/'【印刷しない】第７表性質別歳出の状況（H29）'!BF46*100</f>
        <v>13.996346247047908</v>
      </c>
      <c r="AF44" s="125">
        <v>12.293241278816664</v>
      </c>
      <c r="AG44" s="125">
        <v>21.463301740034602</v>
      </c>
      <c r="AH44" s="125">
        <v>18.8</v>
      </c>
      <c r="AI44" s="125">
        <v>12.387174591673308</v>
      </c>
      <c r="AJ44" s="126">
        <f>'【印刷しない】第７表性質別歳出の状況（H29）'!AG46/'【印刷しない】第７表性質別歳出の状況（H29）'!BF46*100</f>
        <v>20.84238810460931</v>
      </c>
      <c r="AK44" s="125">
        <v>5.163021332881977</v>
      </c>
      <c r="AL44" s="125">
        <v>7.829170713569966</v>
      </c>
      <c r="AM44" s="125">
        <v>7.3</v>
      </c>
      <c r="AN44" s="125">
        <v>9.070157425399568</v>
      </c>
      <c r="AO44" s="126">
        <f>'【印刷しない】第７表性質別歳出の状況（H29）'!AH46/'【印刷しない】第７表性質別歳出の状況（H29）'!BF46*100</f>
        <v>15.08458507909112</v>
      </c>
      <c r="AP44" s="153">
        <v>7.130219945934689</v>
      </c>
      <c r="AQ44" s="125">
        <v>13.634131026464638</v>
      </c>
      <c r="AR44" s="125">
        <v>11.6</v>
      </c>
      <c r="AS44" s="125">
        <v>3.3170171662737404</v>
      </c>
      <c r="AT44" s="126">
        <f>'【印刷しない】第７表性質別歳出の状況（H29）'!AI46/'【印刷しない】第７表性質別歳出の状況（H29）'!BF46*100</f>
        <v>5.757803025518189</v>
      </c>
      <c r="AU44" s="125">
        <v>0.15003437417068394</v>
      </c>
      <c r="AV44" s="125">
        <v>1.0424580097397174</v>
      </c>
      <c r="AW44" s="125">
        <v>1.4</v>
      </c>
      <c r="AX44" s="125">
        <v>1.1189103397763436</v>
      </c>
      <c r="AY44" s="127">
        <f>'【印刷しない】第７表性質別歳出の状況（H29）'!AN46/'【印刷しない】第７表性質別歳出の状況（H29）'!BF46*100</f>
        <v>0.5409217474156014</v>
      </c>
      <c r="AZ44" s="129">
        <v>0</v>
      </c>
      <c r="BA44" s="125">
        <v>0</v>
      </c>
      <c r="BB44" s="125">
        <v>0</v>
      </c>
      <c r="BC44" s="125">
        <v>0</v>
      </c>
      <c r="BD44" s="126">
        <f>'【印刷しない】第７表性質別歳出の状況（H29）'!AU46/'【印刷しない】第７表性質別歳出の状況（H29）'!BF46*100</f>
        <v>0</v>
      </c>
      <c r="BE44" s="125">
        <v>8.845428374606717</v>
      </c>
      <c r="BF44" s="125">
        <v>10.745871248133678</v>
      </c>
      <c r="BG44" s="125">
        <v>8.8</v>
      </c>
      <c r="BH44" s="125">
        <v>9.492474224846022</v>
      </c>
      <c r="BI44" s="126">
        <f>'【印刷しない】第７表性質別歳出の状況（H29）'!AX46/'【印刷しない】第７表性質別歳出の状況（H29）'!BF46*100</f>
        <v>9.37688150662084</v>
      </c>
      <c r="BJ44" s="125">
        <v>8.446938748501571</v>
      </c>
      <c r="BK44" s="125">
        <v>1.4841340145650443</v>
      </c>
      <c r="BL44" s="125">
        <v>1.7</v>
      </c>
      <c r="BM44" s="125">
        <v>9.613263987399563</v>
      </c>
      <c r="BN44" s="126">
        <f>'【印刷しない】第７表性質別歳出の状況（H29）'!BA46/'【印刷しない】第７表性質別歳出の状況（H29）'!BF46*100</f>
        <v>1.9579729542300157</v>
      </c>
      <c r="BO44" s="125">
        <v>0.1915480635883848</v>
      </c>
      <c r="BP44" s="125">
        <v>0.1655457289450251</v>
      </c>
      <c r="BQ44" s="125">
        <v>0.1</v>
      </c>
      <c r="BR44" s="125">
        <v>0</v>
      </c>
      <c r="BS44" s="126">
        <f>('【印刷しない】第７表性質別歳出の状況（H29）'!BB46+'【印刷しない】第７表性質別歳出の状況（H29）'!BC46)/'【印刷しない】第７表性質別歳出の状況（H29）'!BF46*100</f>
        <v>0</v>
      </c>
      <c r="BT44" s="153">
        <v>11.260396706487768</v>
      </c>
      <c r="BU44" s="125">
        <v>11.1177035099171</v>
      </c>
      <c r="BV44" s="125">
        <v>9.6</v>
      </c>
      <c r="BW44" s="125">
        <v>12.007711080306278</v>
      </c>
      <c r="BX44" s="126">
        <f>'【印刷しない】第７表性質別歳出の状況（H29）'!BD46/'【印刷しない】第７表性質別歳出の状況（H29）'!BF46*100</f>
        <v>11.123792463531503</v>
      </c>
      <c r="BY44" s="125">
        <v>0</v>
      </c>
      <c r="BZ44" s="125">
        <v>0</v>
      </c>
      <c r="CA44" s="125">
        <v>0</v>
      </c>
      <c r="CB44" s="125">
        <v>0</v>
      </c>
      <c r="CC44" s="126">
        <f>'【印刷しない】第７表性質別歳出の状況（H29）'!BE46/'【印刷しない】第７表性質別歳出の状況（H29）'!BF46*100</f>
        <v>0</v>
      </c>
      <c r="CD44" s="112"/>
      <c r="CE44" s="122"/>
      <c r="CF44" s="114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</row>
    <row r="45" spans="1:98" ht="32.25" customHeight="1">
      <c r="A45" s="124" t="s">
        <v>38</v>
      </c>
      <c r="B45" s="125">
        <v>15.751476844456544</v>
      </c>
      <c r="C45" s="125">
        <v>15.751476844456544</v>
      </c>
      <c r="D45" s="125">
        <v>16.2</v>
      </c>
      <c r="E45" s="125">
        <v>16.693095959466714</v>
      </c>
      <c r="F45" s="126">
        <f>'【印刷しない】第７表性質別歳出の状況（H29）'!B47/'【印刷しない】第７表性質別歳出の状況（H29）'!BF47*100</f>
        <v>16.623048466503317</v>
      </c>
      <c r="G45" s="125">
        <v>9.49170557389144</v>
      </c>
      <c r="H45" s="125">
        <v>9.495429244308285</v>
      </c>
      <c r="I45" s="125">
        <v>9.8</v>
      </c>
      <c r="J45" s="125">
        <v>9.913241952675705</v>
      </c>
      <c r="K45" s="126">
        <f>'【印刷しない】第７表性質別歳出の状況（H29）'!F47/'【印刷しない】第７表性質別歳出の状況（H29）'!BF47*100</f>
        <v>10.001470340818123</v>
      </c>
      <c r="L45" s="153">
        <v>15.404581898892394</v>
      </c>
      <c r="M45" s="125">
        <v>15.080806661235233</v>
      </c>
      <c r="N45" s="125">
        <v>15</v>
      </c>
      <c r="O45" s="125">
        <v>15.3104821306831</v>
      </c>
      <c r="P45" s="126">
        <f>'【印刷しない】第７表性質別歳出の状況（H29）'!P47/'【印刷しない】第７表性質別歳出の状況（H29）'!BF47*100</f>
        <v>15.149468885954576</v>
      </c>
      <c r="Q45" s="125">
        <v>0.8765073866194868</v>
      </c>
      <c r="R45" s="125">
        <v>0.5362131873826907</v>
      </c>
      <c r="S45" s="125">
        <v>0.6</v>
      </c>
      <c r="T45" s="125">
        <v>0.5665309403873043</v>
      </c>
      <c r="U45" s="126">
        <f>'【印刷しない】第７表性質別歳出の状況（H29）'!Y47/'【印刷しない】第７表性質別歳出の状況（H29）'!BF47*100</f>
        <v>0.524994790751585</v>
      </c>
      <c r="V45" s="153">
        <v>5.751485618838688</v>
      </c>
      <c r="W45" s="125">
        <v>6.17177543537044</v>
      </c>
      <c r="X45" s="125">
        <v>6</v>
      </c>
      <c r="Y45" s="125">
        <v>6.582633496202951</v>
      </c>
      <c r="Z45" s="126">
        <f>'【印刷しない】第７表性質別歳出の状況（H29）'!Z47/'【印刷しない】第７表性質別歳出の状況（H29）'!BF47*100</f>
        <v>6.317249104109589</v>
      </c>
      <c r="AA45" s="125">
        <v>10.659617855659778</v>
      </c>
      <c r="AB45" s="125">
        <v>13.795681379560568</v>
      </c>
      <c r="AC45" s="125">
        <v>13.6</v>
      </c>
      <c r="AD45" s="125">
        <v>14.995113336379292</v>
      </c>
      <c r="AE45" s="126">
        <f>'【印刷しない】第７表性質別歳出の状況（H29）'!AA47/'【印刷しない】第７表性質別歳出の状況（H29）'!BF47*100</f>
        <v>14.171047355579141</v>
      </c>
      <c r="AF45" s="125">
        <v>17.18322855603104</v>
      </c>
      <c r="AG45" s="125">
        <v>18.89654431138918</v>
      </c>
      <c r="AH45" s="125">
        <v>17.3</v>
      </c>
      <c r="AI45" s="125">
        <v>12.295875046329137</v>
      </c>
      <c r="AJ45" s="126">
        <f>'【印刷しない】第７表性質別歳出の状況（H29）'!AG47/'【印刷しない】第７表性質別歳出の状況（H29）'!BF47*100</f>
        <v>16.18240480689667</v>
      </c>
      <c r="AK45" s="125">
        <v>7.221545002375135</v>
      </c>
      <c r="AL45" s="125">
        <v>9.200930828952988</v>
      </c>
      <c r="AM45" s="125">
        <v>14.3</v>
      </c>
      <c r="AN45" s="125">
        <v>8.997959361475953</v>
      </c>
      <c r="AO45" s="126">
        <f>'【印刷しない】第７表性質別歳出の状況（H29）'!AH47/'【印刷しない】第７表性質別歳出の状況（H29）'!BF47*100</f>
        <v>9.325543488697436</v>
      </c>
      <c r="AP45" s="153">
        <v>9.961683553655904</v>
      </c>
      <c r="AQ45" s="125">
        <v>9.695613482436192</v>
      </c>
      <c r="AR45" s="125">
        <v>3</v>
      </c>
      <c r="AS45" s="125">
        <v>3.297915684853183</v>
      </c>
      <c r="AT45" s="126">
        <f>'【印刷しない】第７表性質別歳出の状況（H29）'!AI47/'【印刷しない】第７表性質別歳出の状況（H29）'!BF47*100</f>
        <v>6.8180534923173965</v>
      </c>
      <c r="AU45" s="125">
        <v>2.623494159021753</v>
      </c>
      <c r="AV45" s="125">
        <v>1.9293531808579056</v>
      </c>
      <c r="AW45" s="125">
        <v>2</v>
      </c>
      <c r="AX45" s="125">
        <v>1.506024009778503</v>
      </c>
      <c r="AY45" s="127">
        <f>'【印刷しない】第７表性質別歳出の状況（H29）'!AN47/'【印刷しない】第７表性質別歳出の状況（H29）'!BF47*100</f>
        <v>2.0097524009117835</v>
      </c>
      <c r="AZ45" s="129">
        <v>0</v>
      </c>
      <c r="BA45" s="125">
        <v>0</v>
      </c>
      <c r="BB45" s="125">
        <v>0</v>
      </c>
      <c r="BC45" s="125">
        <v>0</v>
      </c>
      <c r="BD45" s="126">
        <f>'【印刷しない】第７表性質別歳出の状況（H29）'!AU47/'【印刷しない】第７表性質別歳出の状況（H29）'!BF47*100</f>
        <v>0</v>
      </c>
      <c r="BE45" s="125">
        <v>8.29017559514916</v>
      </c>
      <c r="BF45" s="125">
        <v>8.594675866293883</v>
      </c>
      <c r="BG45" s="125">
        <v>9.8</v>
      </c>
      <c r="BH45" s="125">
        <v>10.887584308964806</v>
      </c>
      <c r="BI45" s="126">
        <f>'【印刷しない】第７表性質別歳出の状況（H29）'!AX47/'【印刷しない】第７表性質別歳出の状況（H29）'!BF47*100</f>
        <v>10.815546174290704</v>
      </c>
      <c r="BJ45" s="125">
        <v>15.254216766910089</v>
      </c>
      <c r="BK45" s="125">
        <v>9.839506942234962</v>
      </c>
      <c r="BL45" s="125">
        <v>10.3</v>
      </c>
      <c r="BM45" s="125">
        <v>13.00065299282628</v>
      </c>
      <c r="BN45" s="126">
        <f>'【印刷しない】第７表性質別歳出の状況（H29）'!BA47/'【印刷しない】第７表性質別歳出の状況（H29）'!BF47*100</f>
        <v>10.33612335041661</v>
      </c>
      <c r="BO45" s="125">
        <v>0.42505134104986136</v>
      </c>
      <c r="BP45" s="125">
        <v>0.18923390294420198</v>
      </c>
      <c r="BQ45" s="125">
        <v>0.18923390294420198</v>
      </c>
      <c r="BR45" s="125">
        <v>0.21565152783356764</v>
      </c>
      <c r="BS45" s="126">
        <f>('【印刷しない】第７表性質別歳出の状況（H29）'!BB47+'【印刷しない】第７表性質別歳出の状況（H29）'!BC47)/'【印刷しない】第７表性質別歳出の状況（H29）'!BF47*100</f>
        <v>0.21496210791269788</v>
      </c>
      <c r="BT45" s="153">
        <v>7.8551806287874655</v>
      </c>
      <c r="BU45" s="125">
        <v>9.214732288274387</v>
      </c>
      <c r="BV45" s="125">
        <v>8.8</v>
      </c>
      <c r="BW45" s="125">
        <v>7.946356251148344</v>
      </c>
      <c r="BX45" s="126">
        <f>'【印刷しない】第７表性質別歳出の状況（H29）'!BD47/'【印刷しない】第７表性質別歳出の状況（H29）'!BF47*100</f>
        <v>7.655402556673327</v>
      </c>
      <c r="BY45" s="125">
        <v>0</v>
      </c>
      <c r="BZ45" s="125">
        <v>0</v>
      </c>
      <c r="CA45" s="125">
        <v>0</v>
      </c>
      <c r="CB45" s="125">
        <v>0</v>
      </c>
      <c r="CC45" s="126">
        <f>'【印刷しない】第７表性質別歳出の状況（H29）'!BE47/'【印刷しない】第７表性質別歳出の状況（H29）'!BF47*100</f>
        <v>0</v>
      </c>
      <c r="CD45" s="112"/>
      <c r="CE45" s="122"/>
      <c r="CF45" s="114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</row>
    <row r="46" spans="1:98" ht="32.25" customHeight="1">
      <c r="A46" s="124" t="s">
        <v>39</v>
      </c>
      <c r="B46" s="125">
        <v>16.511502177610407</v>
      </c>
      <c r="C46" s="125">
        <v>16.511502177610407</v>
      </c>
      <c r="D46" s="125">
        <v>16.1</v>
      </c>
      <c r="E46" s="125">
        <v>16.851773424885117</v>
      </c>
      <c r="F46" s="126">
        <f>'【印刷しない】第７表性質別歳出の状況（H29）'!B48/'【印刷しない】第７表性質別歳出の状況（H29）'!BF48*100</f>
        <v>17.267200896948914</v>
      </c>
      <c r="G46" s="125">
        <v>9.936166520234725</v>
      </c>
      <c r="H46" s="125">
        <v>9.278464916331208</v>
      </c>
      <c r="I46" s="125">
        <v>8.9</v>
      </c>
      <c r="J46" s="125">
        <v>9.10099335000786</v>
      </c>
      <c r="K46" s="126">
        <f>'【印刷しない】第７表性質別歳出の状況（H29）'!F48/'【印刷しない】第７表性質別歳出の状況（H29）'!BF48*100</f>
        <v>9.28868503420473</v>
      </c>
      <c r="L46" s="153">
        <v>11.339337042942523</v>
      </c>
      <c r="M46" s="125">
        <v>10.03114231521177</v>
      </c>
      <c r="N46" s="125">
        <v>11.7</v>
      </c>
      <c r="O46" s="125">
        <v>13.353089088673661</v>
      </c>
      <c r="P46" s="126">
        <f>'【印刷しない】第７表性質別歳出の状況（H29）'!P48/'【印刷しない】第７表性質別歳出の状況（H29）'!BF48*100</f>
        <v>13.377724584309053</v>
      </c>
      <c r="Q46" s="125">
        <v>1.51468929311336</v>
      </c>
      <c r="R46" s="125">
        <v>1.774852304881625</v>
      </c>
      <c r="S46" s="125">
        <v>1.6</v>
      </c>
      <c r="T46" s="125">
        <v>1.5471610292245013</v>
      </c>
      <c r="U46" s="126">
        <f>'【印刷しない】第７表性質別歳出の状況（H29）'!Y48/'【印刷しない】第７表性質別歳出の状況（H29）'!BF48*100</f>
        <v>1.352937422153559</v>
      </c>
      <c r="V46" s="153">
        <v>9.459028885056348</v>
      </c>
      <c r="W46" s="125">
        <v>9.261403150780199</v>
      </c>
      <c r="X46" s="125">
        <v>9.9</v>
      </c>
      <c r="Y46" s="125">
        <v>12.258599509642952</v>
      </c>
      <c r="Z46" s="126">
        <f>'【印刷しない】第７表性質別歳出の状況（H29）'!Z48/'【印刷しない】第７表性質別歳出の状況（H29）'!BF48*100</f>
        <v>11.379289244311328</v>
      </c>
      <c r="AA46" s="125">
        <v>14.421580271821071</v>
      </c>
      <c r="AB46" s="125">
        <v>13.787131386863102</v>
      </c>
      <c r="AC46" s="125">
        <v>13.9</v>
      </c>
      <c r="AD46" s="125">
        <v>14.246083553046201</v>
      </c>
      <c r="AE46" s="126">
        <f>'【印刷しない】第７表性質別歳出の状況（H29）'!AA48/'【印刷しない】第７表性質別歳出の状況（H29）'!BF48*100</f>
        <v>14.067069828709865</v>
      </c>
      <c r="AF46" s="125">
        <v>23.63501025023592</v>
      </c>
      <c r="AG46" s="125">
        <v>26.67129975868564</v>
      </c>
      <c r="AH46" s="125">
        <v>28</v>
      </c>
      <c r="AI46" s="125">
        <v>22.36868875682088</v>
      </c>
      <c r="AJ46" s="126">
        <f>'【印刷しない】第７表性質別歳出の状況（H29）'!AG48/'【印刷しない】第７表性質別歳出の状況（H29）'!BF48*100</f>
        <v>24.301735930396976</v>
      </c>
      <c r="AK46" s="125">
        <v>13.306406126278567</v>
      </c>
      <c r="AL46" s="125">
        <v>7.889198714329212</v>
      </c>
      <c r="AM46" s="125">
        <v>13.2</v>
      </c>
      <c r="AN46" s="125">
        <v>5.140229231400674</v>
      </c>
      <c r="AO46" s="126">
        <f>'【印刷しない】第７表性質別歳出の状況（H29）'!AH48/'【印刷しない】第７表性質別歳出の状況（H29）'!BF48*100</f>
        <v>15.356723399299522</v>
      </c>
      <c r="AP46" s="153">
        <v>9.351347173863525</v>
      </c>
      <c r="AQ46" s="125">
        <v>17.661413733239232</v>
      </c>
      <c r="AR46" s="125">
        <v>14.7</v>
      </c>
      <c r="AS46" s="125">
        <v>16.720697063332842</v>
      </c>
      <c r="AT46" s="126">
        <f>'【印刷しない】第７表性質別歳出の状況（H29）'!AI48/'【印刷しない】第７表性質別歳出の状況（H29）'!BF48*100</f>
        <v>8.15903735905394</v>
      </c>
      <c r="AU46" s="125">
        <v>0.14849283568166782</v>
      </c>
      <c r="AV46" s="125">
        <v>0.33201240401378956</v>
      </c>
      <c r="AW46" s="125">
        <v>0.7</v>
      </c>
      <c r="AX46" s="125">
        <v>0.6925577870870901</v>
      </c>
      <c r="AY46" s="127">
        <f>'【印刷しない】第７表性質別歳出の状況（H29）'!AN48/'【印刷しない】第７表性質別歳出の状況（H29）'!BF48*100</f>
        <v>0.17509979806805942</v>
      </c>
      <c r="AZ46" s="129">
        <v>0</v>
      </c>
      <c r="BA46" s="125">
        <v>0</v>
      </c>
      <c r="BB46" s="125">
        <v>0</v>
      </c>
      <c r="BC46" s="125">
        <v>0</v>
      </c>
      <c r="BD46" s="126">
        <f>'【印刷しない】第７表性質別歳出の状況（H29）'!AU48/'【印刷しない】第７表性質別歳出の状況（H29）'!BF48*100</f>
        <v>0</v>
      </c>
      <c r="BE46" s="125">
        <v>6.871129044504463</v>
      </c>
      <c r="BF46" s="125">
        <v>5.96604500435669</v>
      </c>
      <c r="BG46" s="125">
        <v>5.7</v>
      </c>
      <c r="BH46" s="125">
        <v>6.429797965212954</v>
      </c>
      <c r="BI46" s="126">
        <f>'【印刷しない】第７表性質別歳出の状況（H29）'!AX48/'【印刷しない】第７表性質別歳出の状況（H29）'!BF48*100</f>
        <v>6.674255289610144</v>
      </c>
      <c r="BJ46" s="125">
        <v>4.523730109661254</v>
      </c>
      <c r="BK46" s="125">
        <v>5.896622113370961</v>
      </c>
      <c r="BL46" s="125">
        <v>2</v>
      </c>
      <c r="BM46" s="125">
        <v>1.520477953729561</v>
      </c>
      <c r="BN46" s="126">
        <f>'【印刷しない】第７表性質別歳出の状況（H29）'!BA48/'【印刷しない】第７表性質別歳出の状況（H29）'!BF48*100</f>
        <v>2.2918781775987798</v>
      </c>
      <c r="BO46" s="125">
        <v>0.7118219387589079</v>
      </c>
      <c r="BP46" s="125">
        <v>0.667527797939703</v>
      </c>
      <c r="BQ46" s="125">
        <v>0.6</v>
      </c>
      <c r="BR46" s="125">
        <v>0.6794906590288432</v>
      </c>
      <c r="BS46" s="126">
        <f>('【印刷しない】第７表性質別歳出の状況（H29）'!BB48+'【印刷しない】第７表性質別歳出の状況（H29）'!BC48)/'【印刷しない】第７表性質別歳出の状況（H29）'!BF48*100</f>
        <v>0.6842920110881625</v>
      </c>
      <c r="BT46" s="153">
        <v>10.177602963348626</v>
      </c>
      <c r="BU46" s="125">
        <v>9.100461586286112</v>
      </c>
      <c r="BV46" s="125">
        <v>9.8</v>
      </c>
      <c r="BW46" s="125">
        <v>10.052280272648241</v>
      </c>
      <c r="BX46" s="126">
        <f>'【印刷しない】第７表性質別歳出の状況（H29）'!BD48/'【印刷しない】第７表性質別歳出の状況（H29）'!BF48*100</f>
        <v>8.428516816805159</v>
      </c>
      <c r="BY46" s="125">
        <v>0</v>
      </c>
      <c r="BZ46" s="125">
        <v>0</v>
      </c>
      <c r="CA46" s="125">
        <v>0</v>
      </c>
      <c r="CB46" s="125">
        <v>0</v>
      </c>
      <c r="CC46" s="126">
        <f>'【印刷しない】第７表性質別歳出の状況（H29）'!BE48/'【印刷しない】第７表性質別歳出の状況（H29）'!BF48*100</f>
        <v>0</v>
      </c>
      <c r="CD46" s="112"/>
      <c r="CE46" s="122"/>
      <c r="CF46" s="114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</row>
    <row r="47" spans="1:98" ht="32.25" customHeight="1">
      <c r="A47" s="124" t="s">
        <v>40</v>
      </c>
      <c r="B47" s="125">
        <v>17.215080684465985</v>
      </c>
      <c r="C47" s="125">
        <v>17.215080684465985</v>
      </c>
      <c r="D47" s="125">
        <v>12.7</v>
      </c>
      <c r="E47" s="125">
        <v>14.853789099252928</v>
      </c>
      <c r="F47" s="126">
        <f>'【印刷しない】第７表性質別歳出の状況（H29）'!B49/'【印刷しない】第７表性質別歳出の状況（H29）'!BF49*100</f>
        <v>15.299776806649067</v>
      </c>
      <c r="G47" s="125">
        <v>8.972986963210152</v>
      </c>
      <c r="H47" s="125">
        <v>10.105367169400658</v>
      </c>
      <c r="I47" s="125">
        <v>7.4</v>
      </c>
      <c r="J47" s="125">
        <v>8.158404747799935</v>
      </c>
      <c r="K47" s="126">
        <f>'【印刷しない】第７表性質別歳出の状況（H29）'!F49/'【印刷しない】第７表性質別歳出の状況（H29）'!BF49*100</f>
        <v>8.418514910367566</v>
      </c>
      <c r="L47" s="153">
        <v>16.841018238174247</v>
      </c>
      <c r="M47" s="125">
        <v>14.531509336965303</v>
      </c>
      <c r="N47" s="125">
        <v>11.7</v>
      </c>
      <c r="O47" s="125">
        <v>16.978719069740013</v>
      </c>
      <c r="P47" s="126">
        <f>'【印刷しない】第７表性質別歳出の状況（H29）'!P49/'【印刷しない】第７表性質別歳出の状況（H29）'!BF49*100</f>
        <v>15.24030556400369</v>
      </c>
      <c r="Q47" s="125">
        <v>1.0948008028087892</v>
      </c>
      <c r="R47" s="125">
        <v>1.4233848084870577</v>
      </c>
      <c r="S47" s="125">
        <v>0.9</v>
      </c>
      <c r="T47" s="125">
        <v>1.1155131789512058</v>
      </c>
      <c r="U47" s="126">
        <f>'【印刷しない】第７表性質別歳出の状況（H29）'!Y49/'【印刷しない】第７表性質別歳出の状況（H29）'!BF49*100</f>
        <v>1.0468185595815653</v>
      </c>
      <c r="V47" s="153">
        <v>8.232669776665427</v>
      </c>
      <c r="W47" s="125">
        <v>9.12428145091834</v>
      </c>
      <c r="X47" s="125">
        <v>6.7</v>
      </c>
      <c r="Y47" s="125">
        <v>13.285288843259876</v>
      </c>
      <c r="Z47" s="126">
        <f>'【印刷しない】第７表性質別歳出の状況（H29）'!Z49/'【印刷しない】第７表性質別歳出の状況（H29）'!BF49*100</f>
        <v>13.531876206569592</v>
      </c>
      <c r="AA47" s="125">
        <v>15.730099809504763</v>
      </c>
      <c r="AB47" s="125">
        <v>15.844786721947376</v>
      </c>
      <c r="AC47" s="125">
        <v>11.4</v>
      </c>
      <c r="AD47" s="125">
        <v>16.312895884543114</v>
      </c>
      <c r="AE47" s="126">
        <f>'【印刷しない】第７表性質別歳出の状況（H29）'!AA49/'【印刷しない】第７表性質別歳出の状況（H29）'!BF49*100</f>
        <v>15.78508816869232</v>
      </c>
      <c r="AF47" s="125">
        <v>11.363394918807785</v>
      </c>
      <c r="AG47" s="125">
        <v>17.323879530781607</v>
      </c>
      <c r="AH47" s="125">
        <v>37.4</v>
      </c>
      <c r="AI47" s="125">
        <v>8.840284460551604</v>
      </c>
      <c r="AJ47" s="126">
        <f>'【印刷しない】第７表性質別歳出の状況（H29）'!AG49/'【印刷しない】第７表性質別歳出の状況（H29）'!BF49*100</f>
        <v>11.043625436343813</v>
      </c>
      <c r="AK47" s="125">
        <v>6.079391415111927</v>
      </c>
      <c r="AL47" s="125">
        <v>10.732415994017932</v>
      </c>
      <c r="AM47" s="125">
        <v>16.2</v>
      </c>
      <c r="AN47" s="125">
        <v>1.7516626145602416</v>
      </c>
      <c r="AO47" s="126">
        <f>'【印刷しない】第７表性質別歳出の状況（H29）'!AH49/'【印刷しない】第７表性質別歳出の状況（H29）'!BF49*100</f>
        <v>7.462827762715706</v>
      </c>
      <c r="AP47" s="153">
        <v>4.453594256605102</v>
      </c>
      <c r="AQ47" s="125">
        <v>5.548741162096661</v>
      </c>
      <c r="AR47" s="125">
        <v>20.5</v>
      </c>
      <c r="AS47" s="125">
        <v>7.088621845991364</v>
      </c>
      <c r="AT47" s="126">
        <f>'【印刷しない】第７表性質別歳出の状況（H29）'!AI49/'【印刷しない】第７表性質別歳出の状況（H29）'!BF49*100</f>
        <v>3.5051981769380602</v>
      </c>
      <c r="AU47" s="125">
        <v>0.9836178263545835</v>
      </c>
      <c r="AV47" s="125">
        <v>0.5229768795775166</v>
      </c>
      <c r="AW47" s="125">
        <v>0.1</v>
      </c>
      <c r="AX47" s="125">
        <v>0.015332777564822535</v>
      </c>
      <c r="AY47" s="127">
        <f>'【印刷しない】第７表性質別歳出の状況（H29）'!AN49/'【印刷しない】第７表性質別歳出の状況（H29）'!BF49*100</f>
        <v>0.41898222314022254</v>
      </c>
      <c r="AZ47" s="129">
        <v>0</v>
      </c>
      <c r="BA47" s="125">
        <v>0</v>
      </c>
      <c r="BB47" s="125">
        <v>0</v>
      </c>
      <c r="BC47" s="125">
        <v>0</v>
      </c>
      <c r="BD47" s="126">
        <f>'【印刷しない】第７表性質別歳出の状況（H29）'!AU49/'【印刷しない】第７表性質別歳出の状況（H29）'!BF49*100</f>
        <v>0</v>
      </c>
      <c r="BE47" s="125">
        <v>12.056791326998768</v>
      </c>
      <c r="BF47" s="125">
        <v>11.460065028274615</v>
      </c>
      <c r="BG47" s="125">
        <v>8</v>
      </c>
      <c r="BH47" s="125">
        <v>10.916374709494796</v>
      </c>
      <c r="BI47" s="126">
        <f>'【印刷しない】第７表性質別歳出の状況（H29）'!AX49/'【印刷しない】第７表性質別歳出の状況（H29）'!BF49*100</f>
        <v>10.163537785382001</v>
      </c>
      <c r="BJ47" s="125">
        <v>8.660346682581196</v>
      </c>
      <c r="BK47" s="125">
        <v>2.1139396852738335</v>
      </c>
      <c r="BL47" s="125">
        <v>4.3</v>
      </c>
      <c r="BM47" s="125">
        <v>7.982881972459972</v>
      </c>
      <c r="BN47" s="126">
        <f>'【印刷しない】第７表性質別歳出の状況（H29）'!BA49/'【印刷しない】第７表性質別歳出の状況（H29）'!BF49*100</f>
        <v>7.702610174949541</v>
      </c>
      <c r="BO47" s="125">
        <v>0.24405574667570712</v>
      </c>
      <c r="BP47" s="125">
        <v>0.21602205887262071</v>
      </c>
      <c r="BQ47" s="125">
        <v>0.21602205887262071</v>
      </c>
      <c r="BR47" s="125">
        <v>0.24500277437496149</v>
      </c>
      <c r="BS47" s="126">
        <f>('【印刷しない】第７表性質別歳出の状況（H29）'!BB49+'【印刷しない】第７表性質別歳出の状況（H29）'!BC49)/'【印刷しない】第７表性質別歳出の状況（H29）'!BF49*100</f>
        <v>0.24552894980941556</v>
      </c>
      <c r="BT47" s="153">
        <v>8.84183271206265</v>
      </c>
      <c r="BU47" s="125">
        <v>10.224073814435743</v>
      </c>
      <c r="BV47" s="125">
        <v>6.6</v>
      </c>
      <c r="BW47" s="125">
        <v>9.453917229806704</v>
      </c>
      <c r="BX47" s="126">
        <f>'【印刷しない】第７表性質別歳出の状況（H29）'!BD49/'【印刷しない】第７表性質別歳出の状況（H29）'!BF49*100</f>
        <v>9.521850124878767</v>
      </c>
      <c r="BY47" s="125">
        <v>0</v>
      </c>
      <c r="BZ47" s="125">
        <v>0</v>
      </c>
      <c r="CA47" s="125">
        <v>0</v>
      </c>
      <c r="CB47" s="125">
        <v>0</v>
      </c>
      <c r="CC47" s="126">
        <f>'【印刷しない】第７表性質別歳出の状況（H29）'!BE49/'【印刷しない】第７表性質別歳出の状況（H29）'!BF49*100</f>
        <v>0</v>
      </c>
      <c r="CD47" s="112"/>
      <c r="CE47" s="122"/>
      <c r="CF47" s="114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</row>
    <row r="48" spans="1:98" ht="32.25" customHeight="1">
      <c r="A48" s="124" t="s">
        <v>41</v>
      </c>
      <c r="B48" s="125">
        <v>12.792577200489704</v>
      </c>
      <c r="C48" s="125">
        <v>12.792577200489704</v>
      </c>
      <c r="D48" s="125">
        <v>11.1</v>
      </c>
      <c r="E48" s="125">
        <v>14.361854205877425</v>
      </c>
      <c r="F48" s="126">
        <f>'【印刷しない】第７表性質別歳出の状況（H29）'!B50/'【印刷しない】第７表性質別歳出の状況（H29）'!BF50*100</f>
        <v>14.505606185949782</v>
      </c>
      <c r="G48" s="125">
        <v>8.996047926668812</v>
      </c>
      <c r="H48" s="125">
        <v>7.284735981924488</v>
      </c>
      <c r="I48" s="125">
        <v>6.2</v>
      </c>
      <c r="J48" s="125">
        <v>8.024310915729632</v>
      </c>
      <c r="K48" s="126">
        <f>'【印刷しない】第７表性質別歳出の状況（H29）'!F50/'【印刷しない】第７表性質別歳出の状況（H29）'!BF50*100</f>
        <v>8.32573895019894</v>
      </c>
      <c r="L48" s="153">
        <v>12.736003640886453</v>
      </c>
      <c r="M48" s="125">
        <v>10.674253445704254</v>
      </c>
      <c r="N48" s="125">
        <v>11.7</v>
      </c>
      <c r="O48" s="125">
        <v>12.139231275292383</v>
      </c>
      <c r="P48" s="126">
        <f>'【印刷しない】第７表性質別歳出の状況（H29）'!P50/'【印刷しない】第７表性質別歳出の状況（H29）'!BF50*100</f>
        <v>12.347442658799343</v>
      </c>
      <c r="Q48" s="125">
        <v>1.584621922531972</v>
      </c>
      <c r="R48" s="125">
        <v>1.332346956319508</v>
      </c>
      <c r="S48" s="125">
        <v>1.1</v>
      </c>
      <c r="T48" s="125">
        <v>1.1102933675022346</v>
      </c>
      <c r="U48" s="126">
        <f>'【印刷しない】第７表性質別歳出の状況（H29）'!Y50/'【印刷しない】第７表性質別歳出の状況（H29）'!BF50*100</f>
        <v>1.26474727124926</v>
      </c>
      <c r="V48" s="153">
        <v>7.687507111106356</v>
      </c>
      <c r="W48" s="125">
        <v>6.839330513555636</v>
      </c>
      <c r="X48" s="125">
        <v>5.7</v>
      </c>
      <c r="Y48" s="125">
        <v>8.074565062326478</v>
      </c>
      <c r="Z48" s="126">
        <f>'【印刷しない】第７表性質別歳出の状況（H29）'!Z50/'【印刷しない】第７表性質別歳出の状況（H29）'!BF50*100</f>
        <v>7.503623655952585</v>
      </c>
      <c r="AA48" s="125">
        <v>10.721530533753565</v>
      </c>
      <c r="AB48" s="125">
        <v>8.549148182735317</v>
      </c>
      <c r="AC48" s="125">
        <v>7.9</v>
      </c>
      <c r="AD48" s="125">
        <v>10.29462700465554</v>
      </c>
      <c r="AE48" s="126">
        <f>'【印刷しない】第７表性質別歳出の状況（H29）'!AA50/'【印刷しない】第７表性質別歳出の状況（H29）'!BF50*100</f>
        <v>9.676845709661048</v>
      </c>
      <c r="AF48" s="125">
        <v>16.984676963710747</v>
      </c>
      <c r="AG48" s="125">
        <v>36.9937255092813</v>
      </c>
      <c r="AH48" s="125">
        <v>45.3</v>
      </c>
      <c r="AI48" s="125">
        <v>27.761511537252094</v>
      </c>
      <c r="AJ48" s="126">
        <f>'【印刷しない】第７表性質別歳出の状況（H29）'!AG50/'【印刷しない】第７表性質別歳出の状況（H29）'!BF50*100</f>
        <v>33.61673494395504</v>
      </c>
      <c r="AK48" s="125">
        <v>8.358163452851784</v>
      </c>
      <c r="AL48" s="125">
        <v>11.199700656250537</v>
      </c>
      <c r="AM48" s="125">
        <v>9.7</v>
      </c>
      <c r="AN48" s="125">
        <v>9.013377175213162</v>
      </c>
      <c r="AO48" s="126">
        <f>'【印刷しない】第７表性質別歳出の状況（H29）'!AH50/'【印刷しない】第７表性質別歳出の状況（H29）'!BF50*100</f>
        <v>15.645766853880971</v>
      </c>
      <c r="AP48" s="153">
        <v>8.626513510858963</v>
      </c>
      <c r="AQ48" s="125">
        <v>25.794024853030756</v>
      </c>
      <c r="AR48" s="125">
        <v>35.6</v>
      </c>
      <c r="AS48" s="125">
        <v>18.748134362038932</v>
      </c>
      <c r="AT48" s="126">
        <f>'【印刷しない】第７表性質別歳出の状況（H29）'!AI50/'【印刷しない】第７表性質別歳出の状況（H29）'!BF50*100</f>
        <v>17.970968090074066</v>
      </c>
      <c r="AU48" s="125">
        <v>2.5352492072028094</v>
      </c>
      <c r="AV48" s="125">
        <v>1.591041547907167</v>
      </c>
      <c r="AW48" s="125">
        <v>0</v>
      </c>
      <c r="AX48" s="125">
        <v>0.4235706641734117</v>
      </c>
      <c r="AY48" s="127">
        <f>'【印刷しない】第７表性質別歳出の状況（H29）'!AN50/'【印刷しない】第７表性質別歳出の状況（H29）'!BF50*100</f>
        <v>0.1262550796127192</v>
      </c>
      <c r="AZ48" s="129">
        <v>0</v>
      </c>
      <c r="BA48" s="125">
        <v>0</v>
      </c>
      <c r="BB48" s="125">
        <v>0</v>
      </c>
      <c r="BC48" s="125">
        <v>0</v>
      </c>
      <c r="BD48" s="126">
        <f>'【印刷しない】第７表性質別歳出の状況（H29）'!AU50/'【印刷しない】第７表性質別歳出の状況（H29）'!BF50*100</f>
        <v>0</v>
      </c>
      <c r="BE48" s="125">
        <v>14.059982242898862</v>
      </c>
      <c r="BF48" s="125">
        <v>9.644381699980494</v>
      </c>
      <c r="BG48" s="125">
        <v>7.8</v>
      </c>
      <c r="BH48" s="125">
        <v>9.113318692317412</v>
      </c>
      <c r="BI48" s="126">
        <f>'【印刷しない】第７表性質別歳出の状況（H29）'!AX50/'【印刷しない】第７表性質別歳出の状況（H29）'!BF50*100</f>
        <v>8.355243524675181</v>
      </c>
      <c r="BJ48" s="125">
        <v>7.817743681204605</v>
      </c>
      <c r="BK48" s="125">
        <v>2.334254953592544</v>
      </c>
      <c r="BL48" s="125">
        <v>1.5</v>
      </c>
      <c r="BM48" s="125">
        <v>6.90343772789122</v>
      </c>
      <c r="BN48" s="126">
        <f>'【印刷しない】第７表性質別歳出の状況（H29）'!BA50/'【印刷しない】第７表性質別歳出の状況（H29）'!BF50*100</f>
        <v>2.7861019726247394</v>
      </c>
      <c r="BO48" s="125">
        <v>0.10463658721352573</v>
      </c>
      <c r="BP48" s="125">
        <v>0.0792638632975602</v>
      </c>
      <c r="BQ48" s="125">
        <v>0.0792638632975602</v>
      </c>
      <c r="BR48" s="125">
        <v>0.10353109900402746</v>
      </c>
      <c r="BS48" s="126">
        <f>('【印刷しない】第７表性質別歳出の状況（H29）'!BB50+'【印刷しない】第７表性質別歳出の状況（H29）'!BC50)/'【印刷しない】第７表性質別歳出の状況（H29）'!BF50*100</f>
        <v>0.10557864553094401</v>
      </c>
      <c r="BT48" s="153">
        <v>10.432418476331808</v>
      </c>
      <c r="BU48" s="125">
        <v>9.169676127136524</v>
      </c>
      <c r="BV48" s="125">
        <v>7.7</v>
      </c>
      <c r="BW48" s="125">
        <v>9.714059363707774</v>
      </c>
      <c r="BX48" s="126">
        <f>'【印刷しない】第７表性質別歳出の状況（H29）'!BD50/'【印刷しない】第７表性質別歳出の状況（H29）'!BF50*100</f>
        <v>9.711820351989363</v>
      </c>
      <c r="BY48" s="125">
        <v>0</v>
      </c>
      <c r="BZ48" s="125">
        <v>0</v>
      </c>
      <c r="CA48" s="125">
        <v>0</v>
      </c>
      <c r="CB48" s="125">
        <v>0</v>
      </c>
      <c r="CC48" s="126">
        <f>'【印刷しない】第７表性質別歳出の状況（H29）'!BE50/'【印刷しない】第７表性質別歳出の状況（H29）'!BF50*100</f>
        <v>0</v>
      </c>
      <c r="CD48" s="112"/>
      <c r="CE48" s="122"/>
      <c r="CF48" s="114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</row>
    <row r="49" spans="1:98" ht="32.25" customHeight="1">
      <c r="A49" s="124" t="s">
        <v>42</v>
      </c>
      <c r="B49" s="125">
        <v>17.352258078735897</v>
      </c>
      <c r="C49" s="125">
        <v>17.352258078735897</v>
      </c>
      <c r="D49" s="125">
        <v>17</v>
      </c>
      <c r="E49" s="125">
        <v>14.943800780882219</v>
      </c>
      <c r="F49" s="126">
        <f>'【印刷しない】第７表性質別歳出の状況（H29）'!B51/'【印刷しない】第７表性質別歳出の状況（H29）'!BF51*100</f>
        <v>15.73524449780871</v>
      </c>
      <c r="G49" s="125">
        <v>9.344712803374813</v>
      </c>
      <c r="H49" s="125">
        <v>9.993225564814324</v>
      </c>
      <c r="I49" s="125">
        <v>9.6</v>
      </c>
      <c r="J49" s="125">
        <v>8.226272799620025</v>
      </c>
      <c r="K49" s="126">
        <f>'【印刷しない】第７表性質別歳出の状況（H29）'!F51/'【印刷しない】第７表性質別歳出の状況（H29）'!BF51*100</f>
        <v>8.597407923721901</v>
      </c>
      <c r="L49" s="153">
        <v>12.325023986589125</v>
      </c>
      <c r="M49" s="125">
        <v>13.713654757272876</v>
      </c>
      <c r="N49" s="125">
        <v>14.6</v>
      </c>
      <c r="O49" s="125">
        <v>12.136548664699822</v>
      </c>
      <c r="P49" s="126">
        <f>'【印刷しない】第７表性質別歳出の状況（H29）'!P51/'【印刷しない】第７表性質別歳出の状況（H29）'!BF51*100</f>
        <v>12.343285211995413</v>
      </c>
      <c r="Q49" s="125">
        <v>1.3920327298359545</v>
      </c>
      <c r="R49" s="125">
        <v>1.271071386261274</v>
      </c>
      <c r="S49" s="125">
        <v>1.7</v>
      </c>
      <c r="T49" s="125">
        <v>1.2255001228182663</v>
      </c>
      <c r="U49" s="126">
        <f>'【印刷しない】第７表性質別歳出の状況（H29）'!Y51/'【印刷しない】第７表性質別歳出の状況（H29）'!BF51*100</f>
        <v>0.9875172826417599</v>
      </c>
      <c r="V49" s="153">
        <v>10.237170026790528</v>
      </c>
      <c r="W49" s="125">
        <v>11.052278252042662</v>
      </c>
      <c r="X49" s="125">
        <v>10.7</v>
      </c>
      <c r="Y49" s="125">
        <v>9.306652752523034</v>
      </c>
      <c r="Z49" s="126">
        <f>'【印刷しない】第７表性質別歳出の状況（H29）'!Z51/'【印刷しない】第７表性質別歳出の状況（H29）'!BF51*100</f>
        <v>9.058868415541564</v>
      </c>
      <c r="AA49" s="125">
        <v>13.767191389565022</v>
      </c>
      <c r="AB49" s="125">
        <v>14.509903440574307</v>
      </c>
      <c r="AC49" s="125">
        <v>14.6</v>
      </c>
      <c r="AD49" s="125">
        <v>11.848964565746696</v>
      </c>
      <c r="AE49" s="126">
        <f>'【印刷しない】第７表性質別歳出の状況（H29）'!AA51/'【印刷しない】第７表性質別歳出の状況（H29）'!BF51*100</f>
        <v>12.39358426943955</v>
      </c>
      <c r="AF49" s="125">
        <v>14.422634694154477</v>
      </c>
      <c r="AG49" s="125">
        <v>14.179967324753198</v>
      </c>
      <c r="AH49" s="125">
        <v>12.2</v>
      </c>
      <c r="AI49" s="125">
        <v>23.533847083631613</v>
      </c>
      <c r="AJ49" s="126">
        <f>'【印刷しない】第７表性質別歳出の状況（H29）'!AG51/'【印刷しない】第７表性質別歳出の状況（H29）'!BF51*100</f>
        <v>23.211204026538947</v>
      </c>
      <c r="AK49" s="125">
        <v>8.922921092227384</v>
      </c>
      <c r="AL49" s="125">
        <v>9.062161641758195</v>
      </c>
      <c r="AM49" s="125">
        <v>4.5</v>
      </c>
      <c r="AN49" s="125">
        <v>6.718606257261926</v>
      </c>
      <c r="AO49" s="126">
        <f>'【印刷しない】第７表性質別歳出の状況（H29）'!AH51/'【印刷しない】第７表性質別歳出の状況（H29）'!BF51*100</f>
        <v>7.926281788554963</v>
      </c>
      <c r="AP49" s="153">
        <v>5.499713601927093</v>
      </c>
      <c r="AQ49" s="125">
        <v>5.117805682995004</v>
      </c>
      <c r="AR49" s="125">
        <v>7.7</v>
      </c>
      <c r="AS49" s="125">
        <v>16.81524082636969</v>
      </c>
      <c r="AT49" s="126">
        <f>'【印刷しない】第７表性質別歳出の状況（H29）'!AI51/'【印刷しない】第７表性質別歳出の状況（H29）'!BF51*100</f>
        <v>15.284922237983986</v>
      </c>
      <c r="AU49" s="125">
        <v>0.5621687959392716</v>
      </c>
      <c r="AV49" s="125">
        <v>0.2530387765241484</v>
      </c>
      <c r="AW49" s="125">
        <v>0.6</v>
      </c>
      <c r="AX49" s="125">
        <v>0.1326805467963894</v>
      </c>
      <c r="AY49" s="127">
        <f>'【印刷しない】第７表性質別歳出の状況（H29）'!AN51/'【印刷しない】第７表性質別歳出の状況（H29）'!BF51*100</f>
        <v>0.44433103479077146</v>
      </c>
      <c r="AZ49" s="129">
        <v>0</v>
      </c>
      <c r="BA49" s="125">
        <v>0</v>
      </c>
      <c r="BB49" s="125">
        <v>0</v>
      </c>
      <c r="BC49" s="125">
        <v>0</v>
      </c>
      <c r="BD49" s="126">
        <f>'【印刷しない】第７表性質別歳出の状況（H29）'!AU51/'【印刷しない】第７表性質別歳出の状況（H29）'!BF51*100</f>
        <v>0</v>
      </c>
      <c r="BE49" s="125">
        <v>10.495708832228368</v>
      </c>
      <c r="BF49" s="125">
        <v>9.620034695638678</v>
      </c>
      <c r="BG49" s="125">
        <v>9</v>
      </c>
      <c r="BH49" s="125">
        <v>7.643372573813252</v>
      </c>
      <c r="BI49" s="126">
        <f>'【印刷しない】第７表性質別歳出の状況（H29）'!AX51/'【印刷しない】第７表性質別歳出の状況（H29）'!BF51*100</f>
        <v>7.544450124004742</v>
      </c>
      <c r="BJ49" s="125">
        <v>8.415750332930255</v>
      </c>
      <c r="BK49" s="125">
        <v>6.428978786803658</v>
      </c>
      <c r="BL49" s="125">
        <v>7.8</v>
      </c>
      <c r="BM49" s="125">
        <v>5.525980402728196</v>
      </c>
      <c r="BN49" s="126">
        <f>'【印刷しない】第７表性質別歳出の状況（H29）'!BA51/'【印刷しない】第７表性質別歳出の状況（H29）'!BF51*100</f>
        <v>5.791444911911291</v>
      </c>
      <c r="BO49" s="125">
        <v>0.9998715111371024</v>
      </c>
      <c r="BP49" s="125">
        <v>1.379774591612986</v>
      </c>
      <c r="BQ49" s="125">
        <v>1.5</v>
      </c>
      <c r="BR49" s="125">
        <v>2.6562408773905513</v>
      </c>
      <c r="BS49" s="126">
        <f>('【印刷しない】第７表性質別歳出の状況（H29）'!BB51+'【印刷しない】第７表性質別歳出の状況（H29）'!BC51)/'【印刷しない】第７表性質別歳出の状況（H29）'!BF51*100</f>
        <v>1.4705734174247154</v>
      </c>
      <c r="BT49" s="153">
        <v>11.114136536828871</v>
      </c>
      <c r="BU49" s="125">
        <v>10.239039909780319</v>
      </c>
      <c r="BV49" s="125">
        <v>10.3</v>
      </c>
      <c r="BW49" s="125">
        <v>11.046411628969963</v>
      </c>
      <c r="BX49" s="126">
        <f>'【印刷しない】第７表性質別歳出の状況（H29）'!BD51/'【印刷しない】第７表性質別歳出の状況（H29）'!BF51*100</f>
        <v>11.019496807902534</v>
      </c>
      <c r="BY49" s="125">
        <v>0</v>
      </c>
      <c r="BZ49" s="125">
        <v>0</v>
      </c>
      <c r="CA49" s="125">
        <v>0</v>
      </c>
      <c r="CB49" s="125">
        <v>0</v>
      </c>
      <c r="CC49" s="126">
        <f>'【印刷しない】第７表性質別歳出の状況（H29）'!BE51/'【印刷しない】第７表性質別歳出の状況（H29）'!BF51*100</f>
        <v>0</v>
      </c>
      <c r="CD49" s="112"/>
      <c r="CE49" s="122"/>
      <c r="CF49" s="114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</row>
    <row r="50" spans="1:98" ht="32.25" customHeight="1">
      <c r="A50" s="124" t="s">
        <v>43</v>
      </c>
      <c r="B50" s="125">
        <v>15.41537643538863</v>
      </c>
      <c r="C50" s="125">
        <v>15.41537643538863</v>
      </c>
      <c r="D50" s="125">
        <v>14.8</v>
      </c>
      <c r="E50" s="125">
        <v>12.96395742772159</v>
      </c>
      <c r="F50" s="126">
        <f>'【印刷しない】第７表性質別歳出の状況（H29）'!B52/'【印刷しない】第７表性質別歳出の状況（H29）'!BF52*100</f>
        <v>12.860409676204663</v>
      </c>
      <c r="G50" s="125">
        <v>6.7666142922218535</v>
      </c>
      <c r="H50" s="125">
        <v>8.657487346592099</v>
      </c>
      <c r="I50" s="125">
        <v>8.5</v>
      </c>
      <c r="J50" s="125">
        <v>7.632438935155615</v>
      </c>
      <c r="K50" s="126">
        <f>'【印刷しない】第７表性質別歳出の状況（H29）'!F52/'【印刷しない】第７表性質別歳出の状況（H29）'!BF52*100</f>
        <v>7.5625239295695135</v>
      </c>
      <c r="L50" s="153">
        <v>11.336315757886421</v>
      </c>
      <c r="M50" s="125">
        <v>14.147931709905984</v>
      </c>
      <c r="N50" s="125">
        <v>14.3</v>
      </c>
      <c r="O50" s="125">
        <v>16.144455537434705</v>
      </c>
      <c r="P50" s="126">
        <f>'【印刷しない】第７表性質別歳出の状況（H29）'!P52/'【印刷しない】第７表性質別歳出の状況（H29）'!BF52*100</f>
        <v>15.164006531155783</v>
      </c>
      <c r="Q50" s="125">
        <v>0.996222940006828</v>
      </c>
      <c r="R50" s="125">
        <v>1.4773274815552973</v>
      </c>
      <c r="S50" s="125">
        <v>1.2</v>
      </c>
      <c r="T50" s="125">
        <v>1.371817052475356</v>
      </c>
      <c r="U50" s="126">
        <f>'【印刷しない】第７表性質別歳出の状況（H29）'!Y52/'【印刷しない】第７表性質別歳出の状況（H29）'!BF52*100</f>
        <v>0.9951739031791106</v>
      </c>
      <c r="V50" s="153">
        <v>5.585837845176943</v>
      </c>
      <c r="W50" s="125">
        <v>7.487042555194251</v>
      </c>
      <c r="X50" s="125">
        <v>6.9</v>
      </c>
      <c r="Y50" s="125">
        <v>6.190860065028349</v>
      </c>
      <c r="Z50" s="126">
        <f>'【印刷しない】第７表性質別歳出の状況（H29）'!Z52/'【印刷しない】第７表性質別歳出の状況（H29）'!BF52*100</f>
        <v>5.186854518682687</v>
      </c>
      <c r="AA50" s="125">
        <v>9.01289749399596</v>
      </c>
      <c r="AB50" s="125">
        <v>11.633011402843305</v>
      </c>
      <c r="AC50" s="125">
        <v>11.633011402843305</v>
      </c>
      <c r="AD50" s="125">
        <v>10.640299800119474</v>
      </c>
      <c r="AE50" s="126">
        <f>'【印刷しない】第７表性質別歳出の状況（H29）'!AA52/'【印刷しない】第７表性質別歳出の状況（H29）'!BF52*100</f>
        <v>9.925299264010857</v>
      </c>
      <c r="AF50" s="125">
        <v>36.223786131233894</v>
      </c>
      <c r="AG50" s="125">
        <v>15.290696981497288</v>
      </c>
      <c r="AH50" s="125">
        <v>19.7</v>
      </c>
      <c r="AI50" s="125">
        <v>31.67368418876824</v>
      </c>
      <c r="AJ50" s="126">
        <f>'【印刷しない】第７表性質別歳出の状況（H29）'!AG52/'【印刷しない】第７表性質別歳出の状況（H29）'!BF52*100</f>
        <v>33.60218042189497</v>
      </c>
      <c r="AK50" s="125">
        <v>23.62997208773326</v>
      </c>
      <c r="AL50" s="125">
        <v>4.64804323064264</v>
      </c>
      <c r="AM50" s="125">
        <v>3.9</v>
      </c>
      <c r="AN50" s="125">
        <v>2.4430278489176067</v>
      </c>
      <c r="AO50" s="126">
        <f>'【印刷しない】第７表性質別歳出の状況（H29）'!AH52/'【印刷しない】第７表性質別歳出の状況（H29）'!BF52*100</f>
        <v>3.128679526121957</v>
      </c>
      <c r="AP50" s="153">
        <v>11.59855529177026</v>
      </c>
      <c r="AQ50" s="125">
        <v>8.191167703594665</v>
      </c>
      <c r="AR50" s="125">
        <v>12.7</v>
      </c>
      <c r="AS50" s="125">
        <v>26.116034056169113</v>
      </c>
      <c r="AT50" s="126">
        <f>'【印刷しない】第７表性質別歳出の状況（H29）'!AI52/'【印刷しない】第７表性質別歳出の状況（H29）'!BF52*100</f>
        <v>25.750201260144213</v>
      </c>
      <c r="AU50" s="125">
        <v>0.047264902858031144</v>
      </c>
      <c r="AV50" s="125">
        <v>0.4528204044274584</v>
      </c>
      <c r="AW50" s="125">
        <v>0.4</v>
      </c>
      <c r="AX50" s="125">
        <v>0</v>
      </c>
      <c r="AY50" s="127">
        <f>'【印刷しない】第７表性質別歳出の状況（H29）'!AN52/'【印刷しない】第７表性質別歳出の状況（H29）'!BF52*100</f>
        <v>0</v>
      </c>
      <c r="AZ50" s="129">
        <v>0</v>
      </c>
      <c r="BA50" s="125">
        <v>0</v>
      </c>
      <c r="BB50" s="125">
        <v>0</v>
      </c>
      <c r="BC50" s="125">
        <v>0</v>
      </c>
      <c r="BD50" s="126">
        <f>'【印刷しない】第７表性質別歳出の状況（H29）'!AU52/'【印刷しない】第７表性質別歳出の状況（H29）'!BF52*100</f>
        <v>0</v>
      </c>
      <c r="BE50" s="125">
        <v>9.519371821499234</v>
      </c>
      <c r="BF50" s="125">
        <v>12.585571186836027</v>
      </c>
      <c r="BG50" s="125">
        <v>11.9</v>
      </c>
      <c r="BH50" s="125">
        <v>10.731682613701429</v>
      </c>
      <c r="BI50" s="126">
        <f>'【印刷しない】第７表性質別歳出の状況（H29）'!AX52/'【印刷しない】第７表性質別歳出の状況（H29）'!BF52*100</f>
        <v>11.351131371287993</v>
      </c>
      <c r="BJ50" s="125">
        <v>7.414784941740399</v>
      </c>
      <c r="BK50" s="125">
        <v>11.59059217389549</v>
      </c>
      <c r="BL50" s="125">
        <v>10.8</v>
      </c>
      <c r="BM50" s="125">
        <v>2.8633763892936797</v>
      </c>
      <c r="BN50" s="126">
        <f>'【印刷しない】第７表性質別歳出の状況（H29）'!BA52/'【印刷しない】第７表性質別歳出の状況（H29）'!BF52*100</f>
        <v>3.9065892284899455</v>
      </c>
      <c r="BO50" s="125">
        <v>0.009838655882188</v>
      </c>
      <c r="BP50" s="125">
        <v>0</v>
      </c>
      <c r="BQ50" s="125">
        <v>0</v>
      </c>
      <c r="BR50" s="125">
        <v>0</v>
      </c>
      <c r="BS50" s="126">
        <f>('【印刷しない】第７表性質別歳出の状況（H29）'!BB52+'【印刷しない】第７表性質別歳出の状況（H29）'!BC52)/'【印刷しない】第７表性質別歳出の状況（H29）'!BF52*100</f>
        <v>0</v>
      </c>
      <c r="BT50" s="153">
        <v>8.0329870454418</v>
      </c>
      <c r="BU50" s="125">
        <v>9.919629668456269</v>
      </c>
      <c r="BV50" s="125">
        <v>8.3</v>
      </c>
      <c r="BW50" s="125">
        <v>7.419866925457172</v>
      </c>
      <c r="BX50" s="126">
        <f>'【印刷しない】第７表性質別歳出の状況（H29）'!BD52/'【印刷しない】第７表性質別歳出の状況（H29）'!BF52*100</f>
        <v>7.008355085093994</v>
      </c>
      <c r="BY50" s="125">
        <v>0</v>
      </c>
      <c r="BZ50" s="125">
        <v>0</v>
      </c>
      <c r="CA50" s="125">
        <v>0</v>
      </c>
      <c r="CB50" s="125">
        <v>0</v>
      </c>
      <c r="CC50" s="126">
        <f>'【印刷しない】第７表性質別歳出の状況（H29）'!BE52/'【印刷しない】第７表性質別歳出の状況（H29）'!BF52*100</f>
        <v>0</v>
      </c>
      <c r="CD50" s="112"/>
      <c r="CE50" s="122"/>
      <c r="CF50" s="114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</row>
    <row r="51" spans="1:98" ht="32.25" customHeight="1">
      <c r="A51" s="124" t="s">
        <v>44</v>
      </c>
      <c r="B51" s="125">
        <v>10.773559934582163</v>
      </c>
      <c r="C51" s="125">
        <v>10.773559934582163</v>
      </c>
      <c r="D51" s="125">
        <v>11.4</v>
      </c>
      <c r="E51" s="125">
        <v>11.880870013303271</v>
      </c>
      <c r="F51" s="126">
        <f>'【印刷しない】第７表性質別歳出の状況（H29）'!B53/'【印刷しない】第７表性質別歳出の状況（H29）'!BF53*100</f>
        <v>16.107236319621546</v>
      </c>
      <c r="G51" s="125">
        <v>7.412888362476688</v>
      </c>
      <c r="H51" s="125">
        <v>6.546037124293637</v>
      </c>
      <c r="I51" s="125">
        <v>7</v>
      </c>
      <c r="J51" s="125">
        <v>7.394729187614521</v>
      </c>
      <c r="K51" s="126">
        <f>'【印刷しない】第７表性質別歳出の状況（H29）'!F53/'【印刷しない】第７表性質別歳出の状況（H29）'!BF53*100</f>
        <v>9.986291425590155</v>
      </c>
      <c r="L51" s="153">
        <v>33.43629971997245</v>
      </c>
      <c r="M51" s="125">
        <v>41.83795246922684</v>
      </c>
      <c r="N51" s="125">
        <v>41.5</v>
      </c>
      <c r="O51" s="125">
        <v>38.17695467782507</v>
      </c>
      <c r="P51" s="126">
        <f>'【印刷しない】第７表性質別歳出の状況（H29）'!P53/'【印刷しない】第７表性質別歳出の状況（H29）'!BF53*100</f>
        <v>22.175149373450687</v>
      </c>
      <c r="Q51" s="125">
        <v>1.414267906285222</v>
      </c>
      <c r="R51" s="125">
        <v>1.5406309804176894</v>
      </c>
      <c r="S51" s="125">
        <v>1.2</v>
      </c>
      <c r="T51" s="125">
        <v>1.525402457192552</v>
      </c>
      <c r="U51" s="126">
        <f>'【印刷しない】第７表性質別歳出の状況（H29）'!Y53/'【印刷しない】第７表性質別歳出の状況（H29）'!BF53*100</f>
        <v>1.896773887705339</v>
      </c>
      <c r="V51" s="153">
        <v>7.33786827711654</v>
      </c>
      <c r="W51" s="125">
        <v>6.830801973248832</v>
      </c>
      <c r="X51" s="125">
        <v>7.1</v>
      </c>
      <c r="Y51" s="125">
        <v>8.314037929335658</v>
      </c>
      <c r="Z51" s="126">
        <f>'【印刷しない】第７表性質別歳出の状況（H29）'!Z53/'【印刷しない】第７表性質別歳出の状況（H29）'!BF53*100</f>
        <v>10.27880005303184</v>
      </c>
      <c r="AA51" s="125">
        <v>10.4085107210276</v>
      </c>
      <c r="AB51" s="125">
        <v>8.430510141710288</v>
      </c>
      <c r="AC51" s="125">
        <v>9.6</v>
      </c>
      <c r="AD51" s="125">
        <v>10.16505801909706</v>
      </c>
      <c r="AE51" s="126">
        <f>'【印刷しない】第７表性質別歳出の状況（H29）'!AA53/'【印刷しない】第７表性質別歳出の状況（H29）'!BF53*100</f>
        <v>14.425168452931505</v>
      </c>
      <c r="AF51" s="125">
        <v>15.758998126101286</v>
      </c>
      <c r="AG51" s="125">
        <v>15.720259491536945</v>
      </c>
      <c r="AH51" s="125">
        <v>10.3</v>
      </c>
      <c r="AI51" s="125">
        <v>10.003902883655186</v>
      </c>
      <c r="AJ51" s="126">
        <f>'【印刷しない】第７表性質別歳出の状況（H29）'!AG53/'【印刷しない】第７表性質別歳出の状況（H29）'!BF53*100</f>
        <v>10.78105273412216</v>
      </c>
      <c r="AK51" s="125">
        <v>11.950060233532335</v>
      </c>
      <c r="AL51" s="125">
        <v>11.794338613023614</v>
      </c>
      <c r="AM51" s="125">
        <v>5.8</v>
      </c>
      <c r="AN51" s="125">
        <v>3.9331519206075702</v>
      </c>
      <c r="AO51" s="126">
        <f>'【印刷しない】第７表性質別歳出の状況（H29）'!AH53/'【印刷しない】第７表性質別歳出の状況（H29）'!BF53*100</f>
        <v>3.1309883848288305</v>
      </c>
      <c r="AP51" s="153">
        <v>3.808937892568953</v>
      </c>
      <c r="AQ51" s="125">
        <v>3.92592087851333</v>
      </c>
      <c r="AR51" s="125">
        <v>4.5</v>
      </c>
      <c r="AS51" s="125">
        <v>6.070750963047615</v>
      </c>
      <c r="AT51" s="126">
        <f>'【印刷しない】第７表性質別歳出の状況（H29）'!AI53/'【印刷しない】第７表性質別歳出の状況（H29）'!BF53*100</f>
        <v>7.65006434929333</v>
      </c>
      <c r="AU51" s="125">
        <v>1.0374237585583879</v>
      </c>
      <c r="AV51" s="125">
        <v>0.4093289399131766</v>
      </c>
      <c r="AW51" s="125">
        <v>0.1</v>
      </c>
      <c r="AX51" s="125">
        <v>0.04120421432688053</v>
      </c>
      <c r="AY51" s="127">
        <f>'【印刷しない】第７表性質別歳出の状況（H29）'!AN53/'【印刷しない】第７表性質別歳出の状況（H29）'!BF53*100</f>
        <v>0.25242218241650677</v>
      </c>
      <c r="AZ51" s="129">
        <v>0</v>
      </c>
      <c r="BA51" s="125">
        <v>0</v>
      </c>
      <c r="BB51" s="125">
        <v>0</v>
      </c>
      <c r="BC51" s="125">
        <v>0</v>
      </c>
      <c r="BD51" s="126">
        <f>'【印刷しない】第７表性質別歳出の状況（H29）'!AU53/'【印刷しない】第７表性質別歳出の状況（H29）'!BF53*100</f>
        <v>0</v>
      </c>
      <c r="BE51" s="125">
        <v>9.019145955554558</v>
      </c>
      <c r="BF51" s="125">
        <v>6.79653821491378</v>
      </c>
      <c r="BG51" s="125">
        <v>6.9</v>
      </c>
      <c r="BH51" s="125">
        <v>7.279493225568465</v>
      </c>
      <c r="BI51" s="126">
        <f>'【印刷しない】第７表性質別歳出の状況（H29）'!AX53/'【印刷しない】第７表性質別歳出の状況（H29）'!BF53*100</f>
        <v>9.32074964517375</v>
      </c>
      <c r="BJ51" s="125">
        <v>2.487538157674662</v>
      </c>
      <c r="BK51" s="125">
        <v>1.5576196727878462</v>
      </c>
      <c r="BL51" s="125">
        <v>4.5</v>
      </c>
      <c r="BM51" s="125">
        <v>4.285425313424198</v>
      </c>
      <c r="BN51" s="126">
        <f>'【印刷しない】第７表性質別歳出の状況（H29）'!BA53/'【印刷しない】第７表性質別歳出の状況（H29）'!BF53*100</f>
        <v>3.467477494677932</v>
      </c>
      <c r="BO51" s="125">
        <v>1.2483438409221437</v>
      </c>
      <c r="BP51" s="125">
        <v>0.921196472247914</v>
      </c>
      <c r="BQ51" s="125">
        <v>1.4</v>
      </c>
      <c r="BR51" s="125">
        <v>1.9498964234722278</v>
      </c>
      <c r="BS51" s="126">
        <f>('【印刷しない】第７表性質別歳出の状況（H29）'!BB53+'【印刷しない】第７表性質別歳出の状況（H29）'!BC53)/'【印刷しない】第７表性質別歳出の状況（H29）'!BF53*100</f>
        <v>2.862247711308832</v>
      </c>
      <c r="BT51" s="153">
        <v>5.867099804272337</v>
      </c>
      <c r="BU51" s="125">
        <v>5.181601709414523</v>
      </c>
      <c r="BV51" s="125">
        <v>5.9</v>
      </c>
      <c r="BW51" s="125">
        <v>6.377754842799425</v>
      </c>
      <c r="BX51" s="126">
        <f>'【印刷しない】第７表性質別歳出の状況（H29）'!BD53/'【印刷しない】第７表性質別歳出の状況（H29）'!BF53*100</f>
        <v>8.432922145559898</v>
      </c>
      <c r="BY51" s="125">
        <v>0</v>
      </c>
      <c r="BZ51" s="125">
        <v>0</v>
      </c>
      <c r="CA51" s="125">
        <v>0</v>
      </c>
      <c r="CB51" s="125">
        <v>0</v>
      </c>
      <c r="CC51" s="126">
        <f>'【印刷しない】第７表性質別歳出の状況（H29）'!BE53/'【印刷しない】第７表性質別歳出の状況（H29）'!BF53*100</f>
        <v>0</v>
      </c>
      <c r="CD51" s="112"/>
      <c r="CE51" s="122"/>
      <c r="CF51" s="114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</row>
    <row r="52" spans="1:98" ht="32.25" customHeight="1">
      <c r="A52" s="124" t="s">
        <v>45</v>
      </c>
      <c r="B52" s="125">
        <v>16.35595793907589</v>
      </c>
      <c r="C52" s="125">
        <v>16.35595793907589</v>
      </c>
      <c r="D52" s="125">
        <v>17.6</v>
      </c>
      <c r="E52" s="125">
        <v>18.304831190518527</v>
      </c>
      <c r="F52" s="126">
        <f>'【印刷しない】第７表性質別歳出の状況（H29）'!B54/'【印刷しない】第７表性質別歳出の状況（H29）'!BF54*100</f>
        <v>18.08018783669391</v>
      </c>
      <c r="G52" s="125">
        <v>10.727786813859803</v>
      </c>
      <c r="H52" s="125">
        <v>9.852224779133763</v>
      </c>
      <c r="I52" s="125">
        <v>10.7</v>
      </c>
      <c r="J52" s="125">
        <v>11.297092317564381</v>
      </c>
      <c r="K52" s="126">
        <f>'【印刷しない】第７表性質別歳出の状況（H29）'!F54/'【印刷しない】第７表性質別歳出の状況（H29）'!BF54*100</f>
        <v>11.216245551581682</v>
      </c>
      <c r="L52" s="153">
        <v>16.748839780323788</v>
      </c>
      <c r="M52" s="125">
        <v>18.417913924307612</v>
      </c>
      <c r="N52" s="125">
        <v>17</v>
      </c>
      <c r="O52" s="125">
        <v>17.268896843374797</v>
      </c>
      <c r="P52" s="126">
        <f>'【印刷しない】第７表性質別歳出の状況（H29）'!P54/'【印刷しない】第７表性質別歳出の状況（H29）'!BF54*100</f>
        <v>16.3237490713008</v>
      </c>
      <c r="Q52" s="125">
        <v>0.6010872461335952</v>
      </c>
      <c r="R52" s="125">
        <v>0.5192156860108892</v>
      </c>
      <c r="S52" s="125">
        <v>0.4</v>
      </c>
      <c r="T52" s="125">
        <v>0.6701740280021956</v>
      </c>
      <c r="U52" s="126">
        <f>'【印刷しない】第７表性質別歳出の状況（H29）'!Y54/'【印刷しない】第７表性質別歳出の状況（H29）'!BF54*100</f>
        <v>0.5768012511598338</v>
      </c>
      <c r="V52" s="153">
        <v>8.029952954931382</v>
      </c>
      <c r="W52" s="125">
        <v>7.376106263846942</v>
      </c>
      <c r="X52" s="125">
        <v>7.5</v>
      </c>
      <c r="Y52" s="125">
        <v>9.108038841256464</v>
      </c>
      <c r="Z52" s="126">
        <f>'【印刷しない】第７表性質別歳出の状況（H29）'!Z54/'【印刷しない】第７表性質別歳出の状況（H29）'!BF54*100</f>
        <v>8.523951656237253</v>
      </c>
      <c r="AA52" s="125">
        <v>17.32473425302532</v>
      </c>
      <c r="AB52" s="125">
        <v>15.76901481449488</v>
      </c>
      <c r="AC52" s="125">
        <v>16.1</v>
      </c>
      <c r="AD52" s="125">
        <v>18.401741053136135</v>
      </c>
      <c r="AE52" s="126">
        <f>'【印刷しない】第７表性質別歳出の状況（H29）'!AA54/'【印刷しない】第７表性質別歳出の状況（H29）'!BF54*100</f>
        <v>17.81699013812979</v>
      </c>
      <c r="AF52" s="125">
        <v>10.378229626065275</v>
      </c>
      <c r="AG52" s="125">
        <v>17.789746133023748</v>
      </c>
      <c r="AH52" s="125">
        <v>19.9</v>
      </c>
      <c r="AI52" s="125">
        <v>15.592959249151509</v>
      </c>
      <c r="AJ52" s="126">
        <f>'【印刷しない】第７表性質別歳出の状況（H29）'!AG54/'【印刷しない】第７表性質別歳出の状況（H29）'!BF54*100</f>
        <v>20.43509904214085</v>
      </c>
      <c r="AK52" s="125">
        <v>5.798453835783681</v>
      </c>
      <c r="AL52" s="125">
        <v>11.67639527346508</v>
      </c>
      <c r="AM52" s="125">
        <v>11.67639527346508</v>
      </c>
      <c r="AN52" s="125">
        <v>4.178198953203398</v>
      </c>
      <c r="AO52" s="126">
        <f>'【印刷しない】第７表性質別歳出の状況（H29）'!AH54/'【印刷しない】第７表性質別歳出の状況（H29）'!BF54*100</f>
        <v>5.869952156967454</v>
      </c>
      <c r="AP52" s="153">
        <v>4.54867752852331</v>
      </c>
      <c r="AQ52" s="125">
        <v>6.070882562470159</v>
      </c>
      <c r="AR52" s="125">
        <v>8.1</v>
      </c>
      <c r="AS52" s="125">
        <v>11.281475411103466</v>
      </c>
      <c r="AT52" s="126">
        <f>'【印刷しない】第７表性質別歳出の状況（H29）'!AI54/'【印刷しない】第７表性質別歳出の状況（H29）'!BF54*100</f>
        <v>14.373878303330818</v>
      </c>
      <c r="AU52" s="125">
        <v>4.793506746573027</v>
      </c>
      <c r="AV52" s="125">
        <v>0.9444532488247273</v>
      </c>
      <c r="AW52" s="125">
        <v>0.4</v>
      </c>
      <c r="AX52" s="125">
        <v>0.0028025389069711707</v>
      </c>
      <c r="AY52" s="127">
        <f>'【印刷しない】第７表性質別歳出の状況（H29）'!AN54/'【印刷しない】第７表性質別歳出の状況（H29）'!BF54*100</f>
        <v>0.031212429055517073</v>
      </c>
      <c r="AZ52" s="129">
        <v>0</v>
      </c>
      <c r="BA52" s="125">
        <v>0</v>
      </c>
      <c r="BB52" s="125">
        <v>0</v>
      </c>
      <c r="BC52" s="125">
        <v>0</v>
      </c>
      <c r="BD52" s="126">
        <f>'【印刷しない】第７表性質別歳出の状況（H29）'!AU54/'【印刷しない】第７表性質別歳出の状況（H29）'!BF54*100</f>
        <v>0</v>
      </c>
      <c r="BE52" s="125">
        <v>9.216657851515741</v>
      </c>
      <c r="BF52" s="125">
        <v>7.851341129327309</v>
      </c>
      <c r="BG52" s="125">
        <v>8.2</v>
      </c>
      <c r="BH52" s="125">
        <v>8.545501635136493</v>
      </c>
      <c r="BI52" s="126">
        <f>'【印刷しない】第７表性質別歳出の状況（H29）'!AX54/'【印刷しない】第７表性質別歳出の状況（H29）'!BF54*100</f>
        <v>7.9870165170701295</v>
      </c>
      <c r="BJ52" s="125">
        <v>8.16860268590358</v>
      </c>
      <c r="BK52" s="125">
        <v>8.775459340764977</v>
      </c>
      <c r="BL52" s="125">
        <v>5.8</v>
      </c>
      <c r="BM52" s="125">
        <v>4.523143173015223</v>
      </c>
      <c r="BN52" s="126">
        <f>'【印刷しない】第７表性質別歳出の状況（H29）'!BA54/'【印刷しない】第７表性質別歳出の状況（H29）'!BF54*100</f>
        <v>2.8260561653607867</v>
      </c>
      <c r="BO52" s="125">
        <v>0.7093147645161675</v>
      </c>
      <c r="BP52" s="125">
        <v>0.6310920032717562</v>
      </c>
      <c r="BQ52" s="125">
        <v>0.7</v>
      </c>
      <c r="BR52" s="125">
        <v>0.9970273759731575</v>
      </c>
      <c r="BS52" s="126">
        <f>('【印刷しない】第７表性質別歳出の状況（H29）'!BB54+'【印刷しない】第７表性質別歳出の状況（H29）'!BC54)/'【印刷しない】第７表性質別歳出の状況（H29）'!BF54*100</f>
        <v>0.9719121421896258</v>
      </c>
      <c r="BT52" s="153">
        <v>6.531728578189062</v>
      </c>
      <c r="BU52" s="125">
        <v>5.569699517051265</v>
      </c>
      <c r="BV52" s="125">
        <v>6.4</v>
      </c>
      <c r="BW52" s="125">
        <v>6.584884071528524</v>
      </c>
      <c r="BX52" s="126">
        <f>'【印刷しない】第７表性質別歳出の状況（H29）'!BD54/'【印刷しない】第７表性質別歳出の状況（H29）'!BF54*100</f>
        <v>6.427023750661507</v>
      </c>
      <c r="BY52" s="125">
        <v>0</v>
      </c>
      <c r="BZ52" s="125">
        <v>0</v>
      </c>
      <c r="CA52" s="125">
        <v>0</v>
      </c>
      <c r="CB52" s="125">
        <v>0</v>
      </c>
      <c r="CC52" s="126">
        <f>'【印刷しない】第７表性質別歳出の状況（H29）'!BE54/'【印刷しない】第７表性質別歳出の状況（H29）'!BF54*100</f>
        <v>0</v>
      </c>
      <c r="CD52" s="112"/>
      <c r="CE52" s="122"/>
      <c r="CF52" s="114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</row>
    <row r="53" spans="1:98" ht="32.25" customHeight="1">
      <c r="A53" s="124" t="s">
        <v>46</v>
      </c>
      <c r="B53" s="125">
        <v>5.566250926977664</v>
      </c>
      <c r="C53" s="125">
        <v>5.566250926977664</v>
      </c>
      <c r="D53" s="125">
        <v>4.1</v>
      </c>
      <c r="E53" s="125">
        <v>5.920620020544361</v>
      </c>
      <c r="F53" s="126">
        <f>'【印刷しない】第７表性質別歳出の状況（H29）'!B55/'【印刷しない】第７表性質別歳出の状況（H29）'!BF55*100</f>
        <v>8.66723350688347</v>
      </c>
      <c r="G53" s="125">
        <v>4.275436120477488</v>
      </c>
      <c r="H53" s="125">
        <v>3.419986304935485</v>
      </c>
      <c r="I53" s="125">
        <v>2.5</v>
      </c>
      <c r="J53" s="125">
        <v>3.77919763044635</v>
      </c>
      <c r="K53" s="126">
        <f>'【印刷しない】第７表性質別歳出の状況（H29）'!F55/'【印刷しない】第７表性質別歳出の状況（H29）'!BF55*100</f>
        <v>5.589283900561109</v>
      </c>
      <c r="L53" s="153">
        <v>44.384920107015226</v>
      </c>
      <c r="M53" s="125">
        <v>39.36034857868102</v>
      </c>
      <c r="N53" s="125">
        <v>59.6</v>
      </c>
      <c r="O53" s="125">
        <v>47.31349752318023</v>
      </c>
      <c r="P53" s="126">
        <f>'【印刷しない】第７表性質別歳出の状況（H29）'!P55/'【印刷しない】第７表性質別歳出の状況（H29）'!BF55*100</f>
        <v>29.0183475262268</v>
      </c>
      <c r="Q53" s="125">
        <v>0.47989498272906234</v>
      </c>
      <c r="R53" s="125">
        <v>0.6134189181319989</v>
      </c>
      <c r="S53" s="125">
        <v>0.4</v>
      </c>
      <c r="T53" s="125">
        <v>0.2745917664521909</v>
      </c>
      <c r="U53" s="126">
        <f>'【印刷しない】第７表性質別歳出の状況（H29）'!Y55/'【印刷しない】第７表性質別歳出の状況（H29）'!BF55*100</f>
        <v>2.622951293710182</v>
      </c>
      <c r="V53" s="153">
        <v>1.940054025894488</v>
      </c>
      <c r="W53" s="125">
        <v>1.9995004669090897</v>
      </c>
      <c r="X53" s="125">
        <v>1.2</v>
      </c>
      <c r="Y53" s="125">
        <v>1.8904339173905067</v>
      </c>
      <c r="Z53" s="126">
        <f>'【印刷しない】第７表性質別歳出の状況（H29）'!Z55/'【印刷しない】第７表性質別歳出の状況（H29）'!BF55*100</f>
        <v>2.517454915539643</v>
      </c>
      <c r="AA53" s="125">
        <v>4.823400050858838</v>
      </c>
      <c r="AB53" s="125">
        <v>7.114022988344463</v>
      </c>
      <c r="AC53" s="125">
        <v>6.7</v>
      </c>
      <c r="AD53" s="125">
        <v>13.403813695404242</v>
      </c>
      <c r="AE53" s="126">
        <f>'【印刷しない】第７表性質別歳出の状況（H29）'!AA55/'【印刷しない】第７表性質別歳出の状況（H29）'!BF55*100</f>
        <v>12.821388342457437</v>
      </c>
      <c r="AF53" s="125">
        <v>16.88173203326457</v>
      </c>
      <c r="AG53" s="125">
        <v>17.56271876497459</v>
      </c>
      <c r="AH53" s="125">
        <v>11.1</v>
      </c>
      <c r="AI53" s="125">
        <v>15.930485247771845</v>
      </c>
      <c r="AJ53" s="126">
        <f>'【印刷しない】第７表性質別歳出の状況（H29）'!AG55/'【印刷しない】第７表性質別歳出の状況（H29）'!BF55*100</f>
        <v>20.244328455190125</v>
      </c>
      <c r="AK53" s="125">
        <v>14.800179262076032</v>
      </c>
      <c r="AL53" s="125">
        <v>13.199030611135237</v>
      </c>
      <c r="AM53" s="125">
        <v>4</v>
      </c>
      <c r="AN53" s="125">
        <v>11.524816862518614</v>
      </c>
      <c r="AO53" s="126">
        <f>'【印刷しない】第７表性質別歳出の状況（H29）'!AH55/'【印刷しない】第７表性質別歳出の状況（H29）'!BF55*100</f>
        <v>7.717681764078724</v>
      </c>
      <c r="AP53" s="153">
        <v>2.081552771188537</v>
      </c>
      <c r="AQ53" s="125">
        <v>4.363688153839354</v>
      </c>
      <c r="AR53" s="125">
        <v>7.1</v>
      </c>
      <c r="AS53" s="125">
        <v>4.4056683852532315</v>
      </c>
      <c r="AT53" s="126">
        <f>'【印刷しない】第７表性質別歳出の状況（H29）'!AI55/'【印刷しない】第７表性質別歳出の状況（H29）'!BF55*100</f>
        <v>12.43628318765331</v>
      </c>
      <c r="AU53" s="125">
        <v>4.24105546630147</v>
      </c>
      <c r="AV53" s="125">
        <v>5.35589627953086</v>
      </c>
      <c r="AW53" s="125">
        <v>1.1</v>
      </c>
      <c r="AX53" s="125">
        <v>1.549305279778726</v>
      </c>
      <c r="AY53" s="127">
        <f>'【印刷しない】第７表性質別歳出の状況（H29）'!AN55/'【印刷しない】第７表性質別歳出の状況（H29）'!BF55*100</f>
        <v>1.364019011999189</v>
      </c>
      <c r="AZ53" s="129">
        <v>0</v>
      </c>
      <c r="BA53" s="125">
        <v>0</v>
      </c>
      <c r="BB53" s="125">
        <v>0</v>
      </c>
      <c r="BC53" s="125">
        <v>0</v>
      </c>
      <c r="BD53" s="126">
        <f>'【印刷しない】第７表性質別歳出の状況（H29）'!AU55/'【印刷しない】第７表性質別歳出の状況（H29）'!BF55*100</f>
        <v>0</v>
      </c>
      <c r="BE53" s="125">
        <v>2.325095592758184</v>
      </c>
      <c r="BF53" s="125">
        <v>2.9548136538109393</v>
      </c>
      <c r="BG53" s="125">
        <v>1.1</v>
      </c>
      <c r="BH53" s="125">
        <v>1.6075419984325514</v>
      </c>
      <c r="BI53" s="126">
        <f>'【印刷しない】第７表性質別歳出の状況（H29）'!AX55/'【印刷しない】第７表性質別歳出の状況（H29）'!BF55*100</f>
        <v>2.499550893387813</v>
      </c>
      <c r="BJ53" s="125">
        <v>11.630265143486316</v>
      </c>
      <c r="BK53" s="125">
        <v>8.439259021237874</v>
      </c>
      <c r="BL53" s="125">
        <v>8.9</v>
      </c>
      <c r="BM53" s="125">
        <v>7.905814718891893</v>
      </c>
      <c r="BN53" s="126">
        <f>'【印刷しない】第７表性質別歳出の状況（H29）'!BA55/'【印刷しない】第７表性質別歳出の状況（H29）'!BF55*100</f>
        <v>13.001488829082975</v>
      </c>
      <c r="BO53" s="125">
        <v>0.17447489633629423</v>
      </c>
      <c r="BP53" s="125">
        <v>0.1592612522985889</v>
      </c>
      <c r="BQ53" s="125">
        <v>0.1</v>
      </c>
      <c r="BR53" s="125">
        <v>0.11903385207449552</v>
      </c>
      <c r="BS53" s="126">
        <f>('【印刷しない】第７表性質別歳出の状況（H29）'!BB55+'【印刷しない】第７表性質別歳出の状況（H29）'!BC55)/'【印刷しない】第７表性質別歳出の状況（H29）'!BF55*100</f>
        <v>0.21060720539299027</v>
      </c>
      <c r="BT53" s="153">
        <v>6.341173395110371</v>
      </c>
      <c r="BU53" s="125">
        <v>10.87450914910291</v>
      </c>
      <c r="BV53" s="125">
        <v>5.7</v>
      </c>
      <c r="BW53" s="125">
        <v>4.084861980078956</v>
      </c>
      <c r="BX53" s="126">
        <f>'【印刷しない】第７表性質別歳出の状況（H29）'!BD55/'【印刷しない】第７表性質別歳出の状況（H29）'!BF55*100</f>
        <v>7.032630020129374</v>
      </c>
      <c r="BY53" s="125">
        <v>0</v>
      </c>
      <c r="BZ53" s="125">
        <v>0</v>
      </c>
      <c r="CA53" s="125">
        <v>0</v>
      </c>
      <c r="CB53" s="125">
        <v>0</v>
      </c>
      <c r="CC53" s="126">
        <f>'【印刷しない】第７表性質別歳出の状況（H29）'!BE55/'【印刷しない】第７表性質別歳出の状況（H29）'!BF55*100</f>
        <v>0</v>
      </c>
      <c r="CD53" s="112"/>
      <c r="CE53" s="122"/>
      <c r="CF53" s="114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</row>
    <row r="54" spans="1:98" ht="32.25" customHeight="1">
      <c r="A54" s="124" t="s">
        <v>47</v>
      </c>
      <c r="B54" s="125">
        <v>7.242081011713506</v>
      </c>
      <c r="C54" s="125">
        <v>7.242081011713506</v>
      </c>
      <c r="D54" s="125">
        <v>5.6</v>
      </c>
      <c r="E54" s="125">
        <v>5.761487961888405</v>
      </c>
      <c r="F54" s="126">
        <f>'【印刷しない】第７表性質別歳出の状況（H29）'!B56/'【印刷しない】第７表性質別歳出の状況（H29）'!BF56*100</f>
        <v>5.103172706531862</v>
      </c>
      <c r="G54" s="125">
        <v>8.466579288568825</v>
      </c>
      <c r="H54" s="125">
        <v>4.636120608370999</v>
      </c>
      <c r="I54" s="125">
        <v>3.6</v>
      </c>
      <c r="J54" s="125">
        <v>3.8064209874496435</v>
      </c>
      <c r="K54" s="126">
        <f>'【印刷しない】第７表性質別歳出の状況（H29）'!F56/'【印刷しない】第７表性質別歳出の状況（H29）'!BF56*100</f>
        <v>3.323539962757363</v>
      </c>
      <c r="L54" s="153">
        <v>18.968572527936605</v>
      </c>
      <c r="M54" s="125">
        <v>12.938554479257213</v>
      </c>
      <c r="N54" s="125">
        <v>10.4</v>
      </c>
      <c r="O54" s="125">
        <v>11.220764130664275</v>
      </c>
      <c r="P54" s="126">
        <f>'【印刷しない】第７表性質別歳出の状況（H29）'!P56/'【印刷しない】第７表性質別歳出の状況（H29）'!BF56*100</f>
        <v>7.682852537464497</v>
      </c>
      <c r="Q54" s="125">
        <v>0.5035693186328549</v>
      </c>
      <c r="R54" s="125">
        <v>0.6020012992126721</v>
      </c>
      <c r="S54" s="125">
        <v>0.4</v>
      </c>
      <c r="T54" s="125">
        <v>0.5007786407299243</v>
      </c>
      <c r="U54" s="126">
        <f>'【印刷しない】第７表性質別歳出の状況（H29）'!Y56/'【印刷しない】第７表性質別歳出の状況（H29）'!BF56*100</f>
        <v>0.8599522968886099</v>
      </c>
      <c r="V54" s="153">
        <v>5.20677609670495</v>
      </c>
      <c r="W54" s="125">
        <v>3.022151513657646</v>
      </c>
      <c r="X54" s="125">
        <v>2.2</v>
      </c>
      <c r="Y54" s="125">
        <v>2.419893526725302</v>
      </c>
      <c r="Z54" s="126">
        <f>'【印刷しない】第７表性質別歳出の状況（H29）'!Z56/'【印刷しない】第７表性質別歳出の状況（H29）'!BF56*100</f>
        <v>1.9935262669187281</v>
      </c>
      <c r="AA54" s="125">
        <v>7.473183723856239</v>
      </c>
      <c r="AB54" s="125">
        <v>8.212114565347214</v>
      </c>
      <c r="AC54" s="125">
        <v>4.9</v>
      </c>
      <c r="AD54" s="125">
        <v>8.202256711968111</v>
      </c>
      <c r="AE54" s="126">
        <f>'【印刷しない】第７表性質別歳出の状況（H29）'!AA56/'【印刷しない】第７表性質別歳出の状況（H29）'!BF56*100</f>
        <v>6.555298598362959</v>
      </c>
      <c r="AF54" s="125">
        <v>15.294501769173669</v>
      </c>
      <c r="AG54" s="125">
        <v>30.558003106378813</v>
      </c>
      <c r="AH54" s="125">
        <v>28.7</v>
      </c>
      <c r="AI54" s="125">
        <v>36.42249797014951</v>
      </c>
      <c r="AJ54" s="126">
        <f>'【印刷しない】第７表性質別歳出の状況（H29）'!AG56/'【印刷しない】第７表性質別歳出の状況（H29）'!BF56*100</f>
        <v>37.84894851736082</v>
      </c>
      <c r="AK54" s="125">
        <v>3.2233290208681646</v>
      </c>
      <c r="AL54" s="125">
        <v>23.002413714993175</v>
      </c>
      <c r="AM54" s="125">
        <v>17.7</v>
      </c>
      <c r="AN54" s="125">
        <v>30.965562683058508</v>
      </c>
      <c r="AO54" s="126">
        <f>'【印刷しない】第７表性質別歳出の状況（H29）'!AH56/'【印刷しない】第７表性質別歳出の状況（H29）'!BF56*100</f>
        <v>25.100357993318735</v>
      </c>
      <c r="AP54" s="153">
        <v>10.08129154404549</v>
      </c>
      <c r="AQ54" s="125">
        <v>7.512633314383882</v>
      </c>
      <c r="AR54" s="125">
        <v>11</v>
      </c>
      <c r="AS54" s="125">
        <v>5.44300335686968</v>
      </c>
      <c r="AT54" s="126">
        <f>'【印刷しない】第７表性質別歳出の状況（H29）'!AI56/'【印刷しない】第７表性質別歳出の状況（H29）'!BF56*100</f>
        <v>12.710849973639563</v>
      </c>
      <c r="AU54" s="125">
        <v>9.783120487379584</v>
      </c>
      <c r="AV54" s="125">
        <v>7.759738010831764</v>
      </c>
      <c r="AW54" s="125">
        <v>12.4</v>
      </c>
      <c r="AX54" s="125">
        <v>4.272222434772012</v>
      </c>
      <c r="AY54" s="127">
        <f>'【印刷しない】第７表性質別歳出の状況（H29）'!AN56/'【印刷しない】第７表性質別歳出の状況（H29）'!BF56*100</f>
        <v>1.3855460667038741</v>
      </c>
      <c r="AZ54" s="129">
        <v>0</v>
      </c>
      <c r="BA54" s="125">
        <v>0</v>
      </c>
      <c r="BB54" s="125">
        <v>0</v>
      </c>
      <c r="BC54" s="125">
        <v>0</v>
      </c>
      <c r="BD54" s="126">
        <f>'【印刷しない】第７表性質別歳出の状況（H29）'!AU56/'【印刷しない】第７表性質別歳出の状況（H29）'!BF56*100</f>
        <v>0</v>
      </c>
      <c r="BE54" s="125">
        <v>3.3000306044398027</v>
      </c>
      <c r="BF54" s="125">
        <v>1.8584919023855717</v>
      </c>
      <c r="BG54" s="125">
        <v>1.4</v>
      </c>
      <c r="BH54" s="125">
        <v>1.2146625346987532</v>
      </c>
      <c r="BI54" s="126">
        <f>'【印刷しない】第７表性質別歳出の状況（H29）'!AX56/'【印刷しない】第７表性質別歳出の状況（H29）'!BF56*100</f>
        <v>1.013725992443949</v>
      </c>
      <c r="BJ54" s="125">
        <v>15.364162497299713</v>
      </c>
      <c r="BK54" s="125">
        <v>22.255233823959802</v>
      </c>
      <c r="BL54" s="125">
        <v>27</v>
      </c>
      <c r="BM54" s="125">
        <v>24.474479146740123</v>
      </c>
      <c r="BN54" s="126">
        <f>'【印刷しない】第７表性質別歳出の状況（H29）'!BA56/'【印刷しない】第７表性質別歳出の状況（H29）'!BF56*100</f>
        <v>31.175207688384315</v>
      </c>
      <c r="BO54" s="125">
        <v>0.45151778408617105</v>
      </c>
      <c r="BP54" s="125">
        <v>0.4056139466299409</v>
      </c>
      <c r="BQ54" s="125">
        <v>1.8</v>
      </c>
      <c r="BR54" s="125">
        <v>0.1813758206193134</v>
      </c>
      <c r="BS54" s="126">
        <f>('【印刷しない】第７表性質別歳出の状況（H29）'!BB56+'【印刷しない】第７表性質別歳出の状況（H29）'!BC56)/'【印刷しない】第７表性質別歳出の状況（H29）'!BF56*100</f>
        <v>0.17169428673310735</v>
      </c>
      <c r="BT54" s="153">
        <v>10.325026487867506</v>
      </c>
      <c r="BU54" s="125">
        <v>5.146016340625856</v>
      </c>
      <c r="BV54" s="125">
        <v>5.3</v>
      </c>
      <c r="BW54" s="125">
        <v>5.329581121044271</v>
      </c>
      <c r="BX54" s="126">
        <f>'【印刷しない】第７表性質別歳出の状況（H29）'!BD56/'【印刷しない】第７表性質別歳出の状況（H29）'!BF56*100</f>
        <v>6.210075042207285</v>
      </c>
      <c r="BY54" s="125">
        <v>0</v>
      </c>
      <c r="BZ54" s="125">
        <v>0</v>
      </c>
      <c r="CA54" s="125">
        <v>0</v>
      </c>
      <c r="CB54" s="125">
        <v>0</v>
      </c>
      <c r="CC54" s="126">
        <f>'【印刷しない】第７表性質別歳出の状況（H29）'!BE56/'【印刷しない】第７表性質別歳出の状況（H29）'!BF56*100</f>
        <v>0</v>
      </c>
      <c r="CD54" s="112"/>
      <c r="CE54" s="122"/>
      <c r="CF54" s="114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</row>
    <row r="55" spans="1:98" ht="32.25" customHeight="1">
      <c r="A55" s="124" t="s">
        <v>48</v>
      </c>
      <c r="B55" s="125">
        <v>11.023220012322223</v>
      </c>
      <c r="C55" s="125">
        <v>11.023220012322223</v>
      </c>
      <c r="D55" s="125">
        <v>8.8</v>
      </c>
      <c r="E55" s="125">
        <v>5.7063803205228885</v>
      </c>
      <c r="F55" s="126">
        <f>'【印刷しない】第７表性質別歳出の状況（H29）'!B57/'【印刷しない】第７表性質別歳出の状況（H29）'!BF57*100</f>
        <v>5.367035427836625</v>
      </c>
      <c r="G55" s="125">
        <v>7.7948969277422115</v>
      </c>
      <c r="H55" s="125">
        <v>5.77287844126225</v>
      </c>
      <c r="I55" s="125">
        <v>4.5</v>
      </c>
      <c r="J55" s="125">
        <v>3.1242165710216385</v>
      </c>
      <c r="K55" s="126">
        <f>'【印刷しない】第７表性質別歳出の状況（H29）'!F57/'【印刷しない】第７表性質別歳出の状況（H29）'!BF57*100</f>
        <v>3.0460484088651993</v>
      </c>
      <c r="L55" s="153">
        <v>18.586346725226257</v>
      </c>
      <c r="M55" s="125">
        <v>24.682805080430946</v>
      </c>
      <c r="N55" s="125">
        <v>21.5</v>
      </c>
      <c r="O55" s="125">
        <v>11.63983670030987</v>
      </c>
      <c r="P55" s="126">
        <f>'【印刷しない】第７表性質別歳出の状況（H29）'!P57/'【印刷しない】第７表性質別歳出の状況（H29）'!BF57*100</f>
        <v>9.409478780735894</v>
      </c>
      <c r="Q55" s="125">
        <v>0.09779435500022385</v>
      </c>
      <c r="R55" s="125">
        <v>0.07829259157361738</v>
      </c>
      <c r="S55" s="125">
        <v>0</v>
      </c>
      <c r="T55" s="125">
        <v>0.0025065186512913543</v>
      </c>
      <c r="U55" s="126">
        <f>'【印刷しない】第７表性質別歳出の状況（H29）'!Y57/'【印刷しない】第７表性質別歳出の状況（H29）'!BF57*100</f>
        <v>0.04101406091174202</v>
      </c>
      <c r="V55" s="153">
        <v>9.643093605019661</v>
      </c>
      <c r="W55" s="125">
        <v>7.9390123593717</v>
      </c>
      <c r="X55" s="125">
        <v>5.5</v>
      </c>
      <c r="Y55" s="125">
        <v>3.872657591343647</v>
      </c>
      <c r="Z55" s="126">
        <f>'【印刷しない】第７表性質別歳出の状況（H29）'!Z57/'【印刷しない】第７表性質別歳出の状況（H29）'!BF57*100</f>
        <v>3.407290404859694</v>
      </c>
      <c r="AA55" s="125">
        <v>7.9026698177002945</v>
      </c>
      <c r="AB55" s="125">
        <v>10.5960251232626</v>
      </c>
      <c r="AC55" s="125">
        <v>5.2</v>
      </c>
      <c r="AD55" s="125">
        <v>4.378924410163261</v>
      </c>
      <c r="AE55" s="126">
        <f>'【印刷しない】第７表性質別歳出の状況（H29）'!AA57/'【印刷しない】第７表性質別歳出の状況（H29）'!BF57*100</f>
        <v>5.824919264809309</v>
      </c>
      <c r="AF55" s="125">
        <v>2.664245271682402</v>
      </c>
      <c r="AG55" s="125">
        <v>5.502816110488659</v>
      </c>
      <c r="AH55" s="125">
        <v>19.5</v>
      </c>
      <c r="AI55" s="125">
        <v>34.08024410585555</v>
      </c>
      <c r="AJ55" s="126">
        <f>'【印刷しない】第７表性質別歳出の状況（H29）'!AG57/'【印刷しない】第７表性質別歳出の状況（H29）'!BF57*100</f>
        <v>29.291145321988942</v>
      </c>
      <c r="AK55" s="125">
        <v>0.42575475187966383</v>
      </c>
      <c r="AL55" s="125">
        <v>2.9856262877897475</v>
      </c>
      <c r="AM55" s="125">
        <v>11.2</v>
      </c>
      <c r="AN55" s="125">
        <v>31.41586018747942</v>
      </c>
      <c r="AO55" s="126">
        <f>'【印刷しない】第７表性質別歳出の状況（H29）'!AH57/'【印刷しない】第７表性質別歳出の状況（H29）'!BF57*100</f>
        <v>27.845381688083055</v>
      </c>
      <c r="AP55" s="153">
        <v>2.228405955547806</v>
      </c>
      <c r="AQ55" s="125">
        <v>2.5171898226989113</v>
      </c>
      <c r="AR55" s="125">
        <v>8.2</v>
      </c>
      <c r="AS55" s="125">
        <v>2.6643839183761284</v>
      </c>
      <c r="AT55" s="126">
        <f>'【印刷しない】第７表性質別歳出の状況（H29）'!AI57/'【印刷しない】第７表性質別歳出の状況（H29）'!BF57*100</f>
        <v>1.3997556000423557</v>
      </c>
      <c r="AU55" s="125">
        <v>2.0571450787090813</v>
      </c>
      <c r="AV55" s="125">
        <v>1.911918546272133</v>
      </c>
      <c r="AW55" s="125">
        <v>2.1</v>
      </c>
      <c r="AX55" s="125">
        <v>5.611114448595185</v>
      </c>
      <c r="AY55" s="127">
        <f>'【印刷しない】第７表性質別歳出の状況（H29）'!AN57/'【印刷しない】第７表性質別歳出の状況（H29）'!BF57*100</f>
        <v>2.7563683523977542</v>
      </c>
      <c r="AZ55" s="129">
        <v>0</v>
      </c>
      <c r="BA55" s="125">
        <v>0</v>
      </c>
      <c r="BB55" s="125">
        <v>0</v>
      </c>
      <c r="BC55" s="125">
        <v>0</v>
      </c>
      <c r="BD55" s="126">
        <f>'【印刷しない】第７表性質別歳出の状況（H29）'!AU57/'【印刷しない】第７表性質別歳出の状況（H29）'!BF57*100</f>
        <v>0</v>
      </c>
      <c r="BE55" s="125">
        <v>4.1427295710997125</v>
      </c>
      <c r="BF55" s="125">
        <v>2.6005792844173783</v>
      </c>
      <c r="BG55" s="125">
        <v>1.8</v>
      </c>
      <c r="BH55" s="125">
        <v>1.0452500631511017</v>
      </c>
      <c r="BI55" s="126">
        <f>'【印刷しない】第７表性質別歳出の状況（H29）'!AX57/'【印刷しない】第７表性質別歳出の状況（H29）'!BF57*100</f>
        <v>0.7746752415157266</v>
      </c>
      <c r="BJ55" s="125">
        <v>19.623548871259228</v>
      </c>
      <c r="BK55" s="125">
        <v>20.53703961937148</v>
      </c>
      <c r="BL55" s="125">
        <v>18.5</v>
      </c>
      <c r="BM55" s="125">
        <v>24.66812126482745</v>
      </c>
      <c r="BN55" s="126">
        <f>'【印刷しない】第７表性質別歳出の状況（H29）'!BA57/'【印刷しない】第７表性質別歳出の状況（H29）'!BF57*100</f>
        <v>37.386692890385426</v>
      </c>
      <c r="BO55" s="125">
        <v>1.083855036745042</v>
      </c>
      <c r="BP55" s="125">
        <v>0.8255493896587736</v>
      </c>
      <c r="BQ55" s="125">
        <v>0.7</v>
      </c>
      <c r="BR55" s="125">
        <v>0.6447928414553846</v>
      </c>
      <c r="BS55" s="126">
        <f>('【印刷しない】第７表性質別歳出の状況（H29）'!BB57+'【印刷しない】第７表性質別歳出の状況（H29）'!BC57)/'【印刷しない】第７表性質別歳出の状況（H29）'!BF57*100</f>
        <v>0.3470387983451497</v>
      </c>
      <c r="BT55" s="153">
        <v>19.826253325196568</v>
      </c>
      <c r="BU55" s="125">
        <v>14.302741882830494</v>
      </c>
      <c r="BV55" s="125">
        <v>16.4</v>
      </c>
      <c r="BW55" s="125">
        <v>8.350171735124368</v>
      </c>
      <c r="BX55" s="126">
        <f>'【印刷しない】第７表性質別歳出の状況（H29）'!BD57/'【印刷しない】第７表性質別歳出の状況（H29）'!BF57*100</f>
        <v>5.394341456213734</v>
      </c>
      <c r="BY55" s="125">
        <v>0</v>
      </c>
      <c r="BZ55" s="125">
        <v>0</v>
      </c>
      <c r="CA55" s="125">
        <v>0</v>
      </c>
      <c r="CB55" s="125">
        <v>0</v>
      </c>
      <c r="CC55" s="126">
        <f>'【印刷しない】第７表性質別歳出の状況（H29）'!BE57/'【印刷しない】第７表性質別歳出の状況（H29）'!BF57*100</f>
        <v>0</v>
      </c>
      <c r="CD55" s="112"/>
      <c r="CE55" s="122"/>
      <c r="CF55" s="114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</row>
    <row r="56" spans="1:98" ht="32.25" customHeight="1">
      <c r="A56" s="124" t="s">
        <v>49</v>
      </c>
      <c r="B56" s="125">
        <v>7.7688253871322495</v>
      </c>
      <c r="C56" s="125">
        <v>7.7688253871322495</v>
      </c>
      <c r="D56" s="125">
        <v>5.7</v>
      </c>
      <c r="E56" s="125">
        <v>5.570814200816215</v>
      </c>
      <c r="F56" s="126">
        <f>'【印刷しない】第７表性質別歳出の状況（H29）'!B58/'【印刷しない】第７表性質別歳出の状況（H29）'!BF58*100</f>
        <v>6.212822396296834</v>
      </c>
      <c r="G56" s="125">
        <v>4.0503871024646125</v>
      </c>
      <c r="H56" s="125">
        <v>4.191830042700136</v>
      </c>
      <c r="I56" s="125">
        <v>3</v>
      </c>
      <c r="J56" s="125">
        <v>3.083080592689403</v>
      </c>
      <c r="K56" s="126">
        <f>'【印刷しない】第７表性質別歳出の状況（H29）'!F58/'【印刷しない】第７表性質別歳出の状況（H29）'!BF58*100</f>
        <v>3.4337911645393486</v>
      </c>
      <c r="L56" s="153">
        <v>13.46591741571109</v>
      </c>
      <c r="M56" s="125">
        <v>25.656864778342047</v>
      </c>
      <c r="N56" s="125">
        <v>27.9</v>
      </c>
      <c r="O56" s="125">
        <v>43.49086130342165</v>
      </c>
      <c r="P56" s="126">
        <f>'【印刷しない】第７表性質別歳出の状況（H29）'!P58/'【印刷しない】第７表性質別歳出の状況（H29）'!BF58*100</f>
        <v>37.695231327946594</v>
      </c>
      <c r="Q56" s="125">
        <v>1.502603401661541</v>
      </c>
      <c r="R56" s="125">
        <v>1.0914450791925374</v>
      </c>
      <c r="S56" s="125">
        <v>0.5</v>
      </c>
      <c r="T56" s="125">
        <v>1.1279661433055623</v>
      </c>
      <c r="U56" s="126">
        <f>'【印刷しない】第７表性質別歳出の状況（H29）'!Y58/'【印刷しない】第７表性質別歳出の状況（H29）'!BF58*100</f>
        <v>0.9392375014137058</v>
      </c>
      <c r="V56" s="153">
        <v>2.284301812358267</v>
      </c>
      <c r="W56" s="125">
        <v>2.6250649456850415</v>
      </c>
      <c r="X56" s="125">
        <v>1.6</v>
      </c>
      <c r="Y56" s="125">
        <v>5.249338070318158</v>
      </c>
      <c r="Z56" s="126">
        <f>'【印刷しない】第７表性質別歳出の状況（H29）'!Z58/'【印刷しない】第７表性質別歳出の状況（H29）'!BF58*100</f>
        <v>3.0433799161258412</v>
      </c>
      <c r="AA56" s="125">
        <v>8.046278808536446</v>
      </c>
      <c r="AB56" s="125">
        <v>10.785445574816341</v>
      </c>
      <c r="AC56" s="125">
        <v>8.8</v>
      </c>
      <c r="AD56" s="125">
        <v>6.093581432224202</v>
      </c>
      <c r="AE56" s="126">
        <f>'【印刷しない】第７表性質別歳出の状況（H29）'!AA58/'【印刷しない】第７表性質別歳出の状況（H29）'!BF58*100</f>
        <v>4.802875163218748</v>
      </c>
      <c r="AF56" s="125">
        <v>40.35134806128035</v>
      </c>
      <c r="AG56" s="125">
        <v>22.30291569202795</v>
      </c>
      <c r="AH56" s="125">
        <v>39.5</v>
      </c>
      <c r="AI56" s="125">
        <v>25.299908469338185</v>
      </c>
      <c r="AJ56" s="126">
        <f>'【印刷しない】第７表性質別歳出の状況（H29）'!AG58/'【印刷しない】第７表性質別歳出の状況（H29）'!BF58*100</f>
        <v>29.43753362905962</v>
      </c>
      <c r="AK56" s="125">
        <v>27.971300257533755</v>
      </c>
      <c r="AL56" s="125">
        <v>18.192860467596496</v>
      </c>
      <c r="AM56" s="125">
        <v>36.6</v>
      </c>
      <c r="AN56" s="125">
        <v>22.65669681314012</v>
      </c>
      <c r="AO56" s="126">
        <f>'【印刷しない】第７表性質別歳出の状況（H29）'!AH58/'【印刷しない】第７表性質別歳出の状況（H29）'!BF58*100</f>
        <v>26.34821827387392</v>
      </c>
      <c r="AP56" s="153">
        <v>7.267219152988755</v>
      </c>
      <c r="AQ56" s="125">
        <v>3.332603682229897</v>
      </c>
      <c r="AR56" s="125">
        <v>2.6</v>
      </c>
      <c r="AS56" s="125">
        <v>2.445515607351171</v>
      </c>
      <c r="AT56" s="126">
        <f>'【印刷しない】第７表性質別歳出の状況（H29）'!AI58/'【印刷しない】第７表性質別歳出の状況（H29）'!BF58*100</f>
        <v>2.8113379767615343</v>
      </c>
      <c r="AU56" s="125">
        <v>13.861278746576724</v>
      </c>
      <c r="AV56" s="125">
        <v>15.332343122162563</v>
      </c>
      <c r="AW56" s="125">
        <v>8.6</v>
      </c>
      <c r="AX56" s="125">
        <v>0.4401128485782099</v>
      </c>
      <c r="AY56" s="127">
        <f>'【印刷しない】第７表性質別歳出の状況（H29）'!AN58/'【印刷しない】第７表性質別歳出の状況（H29）'!BF58*100</f>
        <v>0</v>
      </c>
      <c r="AZ56" s="129">
        <v>0</v>
      </c>
      <c r="BA56" s="125">
        <v>0</v>
      </c>
      <c r="BB56" s="125">
        <v>0</v>
      </c>
      <c r="BC56" s="125">
        <v>0</v>
      </c>
      <c r="BD56" s="126">
        <f>'【印刷しない】第７表性質別歳出の状況（H29）'!AU58/'【印刷しない】第７表性質別歳出の状況（H29）'!BF58*100</f>
        <v>0</v>
      </c>
      <c r="BE56" s="125">
        <v>4.637634042565599</v>
      </c>
      <c r="BF56" s="125">
        <v>4.7892681589068165</v>
      </c>
      <c r="BG56" s="125">
        <v>3.2</v>
      </c>
      <c r="BH56" s="125">
        <v>2.8090824801447605</v>
      </c>
      <c r="BI56" s="126">
        <f>'【印刷しない】第７表性質別歳出の状況（H29）'!AX58/'【印刷しない】第７表性質別歳出の状況（H29）'!BF58*100</f>
        <v>3.188063411697372</v>
      </c>
      <c r="BJ56" s="125">
        <v>4.217503402317585</v>
      </c>
      <c r="BK56" s="125">
        <v>5.410865603552572</v>
      </c>
      <c r="BL56" s="125">
        <v>1.2</v>
      </c>
      <c r="BM56" s="125">
        <v>6.9593420821417435</v>
      </c>
      <c r="BN56" s="126">
        <f>'【印刷しない】第７表性質別歳出の状況（H29）'!BA58/'【印刷しない】第７表性質別歳出の状況（H29）'!BF58*100</f>
        <v>11.00200032215354</v>
      </c>
      <c r="BO56" s="125">
        <v>0.016634362569331106</v>
      </c>
      <c r="BP56" s="125">
        <v>0.01853147972932846</v>
      </c>
      <c r="BQ56" s="125">
        <v>0.01853147972932846</v>
      </c>
      <c r="BR56" s="125">
        <v>0.015695212546583234</v>
      </c>
      <c r="BS56" s="126">
        <f>('【印刷しない】第７表性質別歳出の状況（H29）'!BB58+'【印刷しない】第７表性質別歳出の状況（H29）'!BC58)/'【印刷しない】第７表性質別歳出の状況（H29）'!BF58*100</f>
        <v>0.07425524841807761</v>
      </c>
      <c r="BT56" s="153">
        <v>4.191713579894143</v>
      </c>
      <c r="BU56" s="125">
        <v>4.218430178452553</v>
      </c>
      <c r="BV56" s="125">
        <v>3.1</v>
      </c>
      <c r="BW56" s="125">
        <v>2.943297757164732</v>
      </c>
      <c r="BX56" s="126">
        <f>'【印刷しない】第７表性質別歳出の状況（H29）'!BD58/'【印刷しない】第７表性質別歳出の状況（H29）'!BF58*100</f>
        <v>3.6046010836696714</v>
      </c>
      <c r="BY56" s="125">
        <v>0</v>
      </c>
      <c r="BZ56" s="125">
        <v>0</v>
      </c>
      <c r="CA56" s="125">
        <v>0</v>
      </c>
      <c r="CB56" s="125">
        <v>0</v>
      </c>
      <c r="CC56" s="126">
        <f>'【印刷しない】第７表性質別歳出の状況（H29）'!BE58/'【印刷しない】第７表性質別歳出の状況（H29）'!BF58*100</f>
        <v>0</v>
      </c>
      <c r="CD56" s="112"/>
      <c r="CE56" s="122"/>
      <c r="CF56" s="114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</row>
    <row r="57" spans="1:98" ht="32.25" customHeight="1">
      <c r="A57" s="124" t="s">
        <v>50</v>
      </c>
      <c r="B57" s="125">
        <v>1.5824959101269107</v>
      </c>
      <c r="C57" s="125">
        <v>1.5824959101269107</v>
      </c>
      <c r="D57" s="125">
        <v>7.4</v>
      </c>
      <c r="E57" s="125">
        <v>4.176017264567717</v>
      </c>
      <c r="F57" s="126">
        <f>'【印刷しない】第７表性質別歳出の状況（H29）'!B59/'【印刷しない】第７表性質別歳出の状況（H29）'!BF59*100</f>
        <v>5.337642307050602</v>
      </c>
      <c r="G57" s="125">
        <v>5.783259781302701</v>
      </c>
      <c r="H57" s="125">
        <v>0.9463436397846152</v>
      </c>
      <c r="I57" s="125">
        <v>4.4</v>
      </c>
      <c r="J57" s="125">
        <v>2.5403676040937464</v>
      </c>
      <c r="K57" s="126">
        <f>'【印刷しない】第７表性質別歳出の状況（H29）'!F59/'【印刷しない】第７表性質別歳出の状況（H29）'!BF59*100</f>
        <v>3.2405795057061058</v>
      </c>
      <c r="L57" s="153">
        <v>13.722691619845007</v>
      </c>
      <c r="M57" s="125">
        <v>2.7169817160145002</v>
      </c>
      <c r="N57" s="125">
        <v>13.2</v>
      </c>
      <c r="O57" s="125">
        <v>8.457549141531775</v>
      </c>
      <c r="P57" s="126">
        <f>'【印刷しない】第７表性質別歳出の状況（H29）'!P59/'【印刷しない】第７表性質別歳出の状況（H29）'!BF59*100</f>
        <v>10.937729003149746</v>
      </c>
      <c r="Q57" s="125">
        <v>0.7855093414309644</v>
      </c>
      <c r="R57" s="125">
        <v>0.1529812968721267</v>
      </c>
      <c r="S57" s="125">
        <v>1</v>
      </c>
      <c r="T57" s="125">
        <v>0.8751691293761457</v>
      </c>
      <c r="U57" s="126">
        <f>'【印刷しない】第７表性質別歳出の状況（H29）'!Y59/'【印刷しない】第７表性質別歳出の状況（H29）'!BF59*100</f>
        <v>1.1618356950503057</v>
      </c>
      <c r="V57" s="153">
        <v>7.506162595271629</v>
      </c>
      <c r="W57" s="125">
        <v>1.1635853187846552</v>
      </c>
      <c r="X57" s="125">
        <v>4.8</v>
      </c>
      <c r="Y57" s="125">
        <v>2.7419001202063713</v>
      </c>
      <c r="Z57" s="126">
        <f>'【印刷しない】第７表性質別歳出の状況（H29）'!Z59/'【印刷しない】第７表性質別歳出の状況（H29）'!BF59*100</f>
        <v>3.1354080157869237</v>
      </c>
      <c r="AA57" s="125">
        <v>5.639429300357349</v>
      </c>
      <c r="AB57" s="125">
        <v>1.98284391035289</v>
      </c>
      <c r="AC57" s="125">
        <v>7.1</v>
      </c>
      <c r="AD57" s="125">
        <v>14.871810372176919</v>
      </c>
      <c r="AE57" s="126">
        <f>'【印刷しない】第７表性質別歳出の状況（H29）'!AA59/'【印刷しない】第７表性質別歳出の状況（H29）'!BF59*100</f>
        <v>34.13705319333407</v>
      </c>
      <c r="AF57" s="125">
        <v>0.46853609165139565</v>
      </c>
      <c r="AG57" s="125">
        <v>0.03522590166469024</v>
      </c>
      <c r="AH57" s="125">
        <v>1.2</v>
      </c>
      <c r="AI57" s="125">
        <v>1.161636776041752</v>
      </c>
      <c r="AJ57" s="126">
        <f>'【印刷しない】第７表性質別歳出の状況（H29）'!AG59/'【印刷しない】第７表性質別歳出の状況（H29）'!BF59*100</f>
        <v>14.521384709853372</v>
      </c>
      <c r="AK57" s="125">
        <v>0</v>
      </c>
      <c r="AL57" s="125">
        <v>0</v>
      </c>
      <c r="AM57" s="125">
        <v>0.5</v>
      </c>
      <c r="AN57" s="125">
        <v>0.8360606361503924</v>
      </c>
      <c r="AO57" s="126">
        <f>'【印刷しない】第７表性質別歳出の状況（H29）'!AH59/'【印刷しない】第７表性質別歳出の状況（H29）'!BF59*100</f>
        <v>6.876563654002448</v>
      </c>
      <c r="AP57" s="153">
        <v>0.46853609165139565</v>
      </c>
      <c r="AQ57" s="125">
        <v>0.03522590166469024</v>
      </c>
      <c r="AR57" s="125">
        <v>0.7</v>
      </c>
      <c r="AS57" s="125">
        <v>0.3255761398913597</v>
      </c>
      <c r="AT57" s="126">
        <f>'【印刷しない】第７表性質別歳出の状況（H29）'!AI59/'【印刷しない】第７表性質別歳出の状況（H29）'!BF59*100</f>
        <v>7.644821055850924</v>
      </c>
      <c r="AU57" s="125">
        <v>0.940584945607339</v>
      </c>
      <c r="AV57" s="125">
        <v>0.9769572411413985</v>
      </c>
      <c r="AW57" s="125">
        <v>0.1</v>
      </c>
      <c r="AX57" s="125">
        <v>0.029792824164129258</v>
      </c>
      <c r="AY57" s="127">
        <f>'【印刷しない】第７表性質別歳出の状況（H29）'!AN59/'【印刷しない】第７表性質別歳出の状況（H29）'!BF59*100</f>
        <v>0.03071495877520772</v>
      </c>
      <c r="AZ57" s="129">
        <v>0</v>
      </c>
      <c r="BA57" s="125">
        <v>0</v>
      </c>
      <c r="BB57" s="125">
        <v>0</v>
      </c>
      <c r="BC57" s="125">
        <v>0</v>
      </c>
      <c r="BD57" s="126">
        <f>'【印刷しない】第７表性質別歳出の状況（H29）'!AU59/'【印刷しない】第７表性質別歳出の状況（H29）'!BF59*100</f>
        <v>0</v>
      </c>
      <c r="BE57" s="125">
        <v>0.4409266367089444</v>
      </c>
      <c r="BF57" s="125">
        <v>0.06610630275005822</v>
      </c>
      <c r="BG57" s="125">
        <v>0.06610630275005822</v>
      </c>
      <c r="BH57" s="125">
        <v>0.03137888864737154</v>
      </c>
      <c r="BI57" s="126">
        <f>'【印刷しない】第７表性質別歳出の状況（H29）'!AX59/'【印刷しない】第７表性質別歳出の状況（H29）'!BF59*100</f>
        <v>0.027435602138564323</v>
      </c>
      <c r="BJ57" s="125">
        <v>55.642551160759105</v>
      </c>
      <c r="BK57" s="125">
        <v>90.4567754758223</v>
      </c>
      <c r="BL57" s="125">
        <v>60.6</v>
      </c>
      <c r="BM57" s="125">
        <v>65.25074006831412</v>
      </c>
      <c r="BN57" s="126">
        <f>'【印刷しない】第７表性質別歳出の状況（H29）'!BA59/'【印刷しない】第７表性質別歳出の状況（H29）'!BF59*100</f>
        <v>27.4928849312604</v>
      </c>
      <c r="BO57" s="125">
        <v>1.4672208406190128</v>
      </c>
      <c r="BP57" s="125">
        <v>0.22844726760059467</v>
      </c>
      <c r="BQ57" s="125">
        <v>1</v>
      </c>
      <c r="BR57" s="125">
        <v>0.5824752940939406</v>
      </c>
      <c r="BS57" s="126">
        <f>('【印刷しない】第７表性質別歳出の状況（H29）'!BB59+'【印刷しない】第７表性質別歳出の状況（H29）'!BC59)/'【印刷しない】第７表性質別歳出の状況（H29）'!BF59*100</f>
        <v>0.6810971476105523</v>
      </c>
      <c r="BT57" s="153">
        <v>3.848862973461188</v>
      </c>
      <c r="BU57" s="125">
        <v>0.637599658869867</v>
      </c>
      <c r="BV57" s="125">
        <v>3.6</v>
      </c>
      <c r="BW57" s="125">
        <v>1.8215301208797596</v>
      </c>
      <c r="BX57" s="126">
        <f>'【印刷しない】第７表性質別歳出の状況（H29）'!BD59/'【印刷しない】第７表性質別歳出の状況（H29）'!BF59*100</f>
        <v>2.536814435990263</v>
      </c>
      <c r="BY57" s="125">
        <v>0</v>
      </c>
      <c r="BZ57" s="125">
        <v>0</v>
      </c>
      <c r="CA57" s="125">
        <v>0</v>
      </c>
      <c r="CB57" s="125">
        <v>0</v>
      </c>
      <c r="CC57" s="126">
        <f>'【印刷しない】第７表性質別歳出の状況（H29）'!BE59/'【印刷しない】第７表性質別歳出の状況（H29）'!BF59*100</f>
        <v>0</v>
      </c>
      <c r="CD57" s="112"/>
      <c r="CE57" s="122"/>
      <c r="CF57" s="114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</row>
    <row r="58" spans="1:98" ht="32.25" customHeight="1">
      <c r="A58" s="124" t="s">
        <v>51</v>
      </c>
      <c r="B58" s="125">
        <v>1.6984840808898474</v>
      </c>
      <c r="C58" s="125">
        <v>1.6984840808898474</v>
      </c>
      <c r="D58" s="125">
        <v>10.3</v>
      </c>
      <c r="E58" s="125">
        <v>7.983702866655716</v>
      </c>
      <c r="F58" s="126">
        <f>'【印刷しない】第７表性質別歳出の状況（H29）'!B60/'【印刷しない】第７表性質別歳出の状況（H29）'!BF60*100</f>
        <v>4.595536558263934</v>
      </c>
      <c r="G58" s="125">
        <v>8.05622030756151</v>
      </c>
      <c r="H58" s="125">
        <v>1.0914372288549894</v>
      </c>
      <c r="I58" s="125">
        <v>6.6</v>
      </c>
      <c r="J58" s="125">
        <v>5.2450184921274925</v>
      </c>
      <c r="K58" s="126">
        <f>'【印刷しない】第７表性質別歳出の状況（H29）'!F60/'【印刷しない】第７表性質別歳出の状況（H29）'!BF60*100</f>
        <v>2.9972227683919113</v>
      </c>
      <c r="L58" s="153">
        <v>12.902180430313217</v>
      </c>
      <c r="M58" s="125">
        <v>2.225720845690795</v>
      </c>
      <c r="N58" s="125">
        <v>15.8</v>
      </c>
      <c r="O58" s="125">
        <v>15.463918331140421</v>
      </c>
      <c r="P58" s="126">
        <f>'【印刷しない】第７表性質別歳出の状況（H29）'!P60/'【印刷しない】第７表性質別歳出の状況（H29）'!BF60*100</f>
        <v>8.585228199843167</v>
      </c>
      <c r="Q58" s="125">
        <v>0.013726910254543164</v>
      </c>
      <c r="R58" s="125">
        <v>0</v>
      </c>
      <c r="S58" s="125">
        <v>0</v>
      </c>
      <c r="T58" s="125">
        <v>0.0019627806019467267</v>
      </c>
      <c r="U58" s="126">
        <f>'【印刷しない】第７表性質別歳出の状況（H29）'!Y60/'【印刷しない】第７表性質別歳出の状況（H29）'!BF60*100</f>
        <v>0.010122630162995251</v>
      </c>
      <c r="V58" s="153">
        <v>5.132109621104477</v>
      </c>
      <c r="W58" s="125">
        <v>0.9092082917474215</v>
      </c>
      <c r="X58" s="125">
        <v>4.4</v>
      </c>
      <c r="Y58" s="125">
        <v>3.657382877170752</v>
      </c>
      <c r="Z58" s="126">
        <f>'【印刷しない】第７表性質別歳出の状況（H29）'!Z60/'【印刷しない】第７表性質別歳出の状況（H29）'!BF60*100</f>
        <v>2.00055630454461</v>
      </c>
      <c r="AA58" s="125">
        <v>6.723906406416257</v>
      </c>
      <c r="AB58" s="125">
        <v>1.607574382829085</v>
      </c>
      <c r="AC58" s="125">
        <v>6.7</v>
      </c>
      <c r="AD58" s="125">
        <v>23.59413642243101</v>
      </c>
      <c r="AE58" s="126">
        <f>'【印刷しない】第７表性質別歳出の状況（H29）'!AA60/'【印刷しない】第７表性質別歳出の状況（H29）'!BF60*100</f>
        <v>15.11160144740408</v>
      </c>
      <c r="AF58" s="125">
        <v>1.2499360394862693</v>
      </c>
      <c r="AG58" s="125">
        <v>0.0718733929454192</v>
      </c>
      <c r="AH58" s="125">
        <v>0.7</v>
      </c>
      <c r="AI58" s="125">
        <v>3.990772392250669</v>
      </c>
      <c r="AJ58" s="126">
        <f>'【印刷しない】第７表性質別歳出の状況（H29）'!AG60/'【印刷しない】第７表性質別歳出の状況（H29）'!BF60*100</f>
        <v>10.206350916158545</v>
      </c>
      <c r="AK58" s="125">
        <v>0</v>
      </c>
      <c r="AL58" s="125">
        <v>0.04234233753645597</v>
      </c>
      <c r="AM58" s="125">
        <v>0.3</v>
      </c>
      <c r="AN58" s="125">
        <v>2.724105113639138</v>
      </c>
      <c r="AO58" s="126">
        <f>'【印刷しない】第７表性質別歳出の状況（H29）'!AH60/'【印刷しない】第７表性質別歳出の状況（H29）'!BF60*100</f>
        <v>9.401266231004803</v>
      </c>
      <c r="AP58" s="153">
        <v>1.2499360394862693</v>
      </c>
      <c r="AQ58" s="125">
        <v>0.029531055408963214</v>
      </c>
      <c r="AR58" s="125">
        <v>0.5</v>
      </c>
      <c r="AS58" s="125">
        <v>1.266667278611531</v>
      </c>
      <c r="AT58" s="126">
        <f>'【印刷しない】第７表性質別歳出の状況（H29）'!AI60/'【印刷しない】第７表性質別歳出の状況（H29）'!BF60*100</f>
        <v>0.8050846851537434</v>
      </c>
      <c r="AU58" s="125">
        <v>3.549136106661209</v>
      </c>
      <c r="AV58" s="125">
        <v>1.819258767778962</v>
      </c>
      <c r="AW58" s="125">
        <v>2</v>
      </c>
      <c r="AX58" s="125">
        <v>2.1691557524021605</v>
      </c>
      <c r="AY58" s="127">
        <f>'【印刷しない】第７表性質別歳出の状況（H29）'!AN60/'【印刷しない】第７表性質別歳出の状況（H29）'!BF60*100</f>
        <v>1.4792133440031723</v>
      </c>
      <c r="AZ58" s="129">
        <v>0</v>
      </c>
      <c r="BA58" s="125">
        <v>0</v>
      </c>
      <c r="BB58" s="125">
        <v>0</v>
      </c>
      <c r="BC58" s="125">
        <v>0</v>
      </c>
      <c r="BD58" s="126">
        <f>'【印刷しない】第７表性質別歳出の状況（H29）'!AU60/'【印刷しない】第７表性質別歳出の状況（H29）'!BF60*100</f>
        <v>0</v>
      </c>
      <c r="BE58" s="125">
        <v>8.919096838185805</v>
      </c>
      <c r="BF58" s="125">
        <v>0.5112016600397334</v>
      </c>
      <c r="BG58" s="125">
        <v>3</v>
      </c>
      <c r="BH58" s="125">
        <v>2.259258123616899</v>
      </c>
      <c r="BI58" s="126">
        <f>'【印刷しない】第７表性質別歳出の状況（H29）'!AX60/'【印刷しない】第７表性質別歳出の状況（H29）'!BF60*100</f>
        <v>1.2889078969388617</v>
      </c>
      <c r="BJ58" s="125">
        <v>37.37337458294465</v>
      </c>
      <c r="BK58" s="125">
        <v>89.80305320995915</v>
      </c>
      <c r="BL58" s="125">
        <v>48.7</v>
      </c>
      <c r="BM58" s="125">
        <v>35.317258583356754</v>
      </c>
      <c r="BN58" s="126">
        <f>'【印刷しない】第７表性質別歳出の状況（H29）'!BA60/'【印刷しない】第７表性質別歳出の状況（H29）'!BF60*100</f>
        <v>53.568227132455824</v>
      </c>
      <c r="BO58" s="125">
        <v>0.32800263451716044</v>
      </c>
      <c r="BP58" s="125">
        <v>0.04200420369669756</v>
      </c>
      <c r="BQ58" s="125">
        <v>0.3</v>
      </c>
      <c r="BR58" s="125">
        <v>0.19530155243251013</v>
      </c>
      <c r="BS58" s="126">
        <f>('【印刷しない】第７表性質別歳出の状況（H29）'!BB60+'【印刷しない】第７表性質別歳出の状況（H29）'!BC60)/'【印刷しない】第７表性質別歳出の状況（H29）'!BF60*100</f>
        <v>0.11002858872820925</v>
      </c>
      <c r="BT58" s="153">
        <v>11.327128179493538</v>
      </c>
      <c r="BU58" s="125">
        <v>1.3116211644228932</v>
      </c>
      <c r="BV58" s="125">
        <v>8</v>
      </c>
      <c r="BW58" s="125">
        <v>5.367150317941162</v>
      </c>
      <c r="BX58" s="126">
        <f>'【印刷しない】第７表性質別歳出の状況（H29）'!BD60/'【印刷しない】第７表性質別歳出の状況（H29）'!BF60*100</f>
        <v>3.0442269814966023</v>
      </c>
      <c r="BY58" s="125">
        <v>0</v>
      </c>
      <c r="BZ58" s="125">
        <v>0</v>
      </c>
      <c r="CA58" s="125">
        <v>0</v>
      </c>
      <c r="CB58" s="125">
        <v>0</v>
      </c>
      <c r="CC58" s="126">
        <f>'【印刷しない】第７表性質別歳出の状況（H29）'!BE60/'【印刷しない】第７表性質別歳出の状況（H29）'!BF60*100</f>
        <v>0</v>
      </c>
      <c r="CD58" s="112"/>
      <c r="CE58" s="122"/>
      <c r="CF58" s="114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</row>
    <row r="59" spans="1:98" ht="32.25" customHeight="1">
      <c r="A59" s="124" t="s">
        <v>52</v>
      </c>
      <c r="B59" s="125">
        <v>9.240178564673988</v>
      </c>
      <c r="C59" s="125">
        <v>9.240178564673988</v>
      </c>
      <c r="D59" s="125">
        <v>10</v>
      </c>
      <c r="E59" s="125">
        <v>7.837428238013845</v>
      </c>
      <c r="F59" s="126">
        <f>'【印刷しない】第７表性質別歳出の状況（H29）'!B61/'【印刷しない】第７表性質別歳出の状況（H29）'!BF61*100</f>
        <v>3.4131309278298536</v>
      </c>
      <c r="G59" s="125">
        <v>5.77509873022865</v>
      </c>
      <c r="H59" s="125">
        <v>5.238422078087314</v>
      </c>
      <c r="I59" s="125">
        <v>5.5</v>
      </c>
      <c r="J59" s="125">
        <v>4.460752947006023</v>
      </c>
      <c r="K59" s="126">
        <f>'【印刷しない】第７表性質別歳出の状況（H29）'!F61/'【印刷しない】第７表性質別歳出の状況（H29）'!BF61*100</f>
        <v>2.009552558595398</v>
      </c>
      <c r="L59" s="153">
        <v>10.908162163859597</v>
      </c>
      <c r="M59" s="125">
        <v>16.995802726061683</v>
      </c>
      <c r="N59" s="125">
        <v>21.7</v>
      </c>
      <c r="O59" s="125">
        <v>19.414574835212406</v>
      </c>
      <c r="P59" s="126">
        <f>'【印刷しない】第７表性質別歳出の状況（H29）'!P61/'【印刷しない】第７表性質別歳出の状況（H29）'!BF61*100</f>
        <v>7.21319074345081</v>
      </c>
      <c r="Q59" s="125">
        <v>0.009306310744511298</v>
      </c>
      <c r="R59" s="125">
        <v>0.0036862835178423686</v>
      </c>
      <c r="S59" s="125">
        <v>0.6</v>
      </c>
      <c r="T59" s="125">
        <v>0.4560090936639829</v>
      </c>
      <c r="U59" s="126">
        <f>'【印刷しない】第７表性質別歳出の状況（H29）'!Y61/'【印刷しない】第７表性質別歳出の状況（H29）'!BF61*100</f>
        <v>0.05966938850368035</v>
      </c>
      <c r="V59" s="153">
        <v>5.932082816008085</v>
      </c>
      <c r="W59" s="125">
        <v>7.017452764334382</v>
      </c>
      <c r="X59" s="125">
        <v>5.9</v>
      </c>
      <c r="Y59" s="125">
        <v>4.105265286015993</v>
      </c>
      <c r="Z59" s="126">
        <f>'【印刷しない】第７表性質別歳出の状況（H29）'!Z61/'【印刷しない】第７表性質別歳出の状況（H29）'!BF61*100</f>
        <v>2.0093190231855482</v>
      </c>
      <c r="AA59" s="125">
        <v>5.961689902996196</v>
      </c>
      <c r="AB59" s="125">
        <v>9.359363813487809</v>
      </c>
      <c r="AC59" s="125">
        <v>8.3</v>
      </c>
      <c r="AD59" s="125">
        <v>9.141440016778594</v>
      </c>
      <c r="AE59" s="126">
        <f>'【印刷しない】第７表性質別歳出の状況（H29）'!AA61/'【印刷しない】第７表性質別歳出の状況（H29）'!BF61*100</f>
        <v>4.62752815449428</v>
      </c>
      <c r="AF59" s="125">
        <v>1.5750913052090092</v>
      </c>
      <c r="AG59" s="125">
        <v>19.209780480441033</v>
      </c>
      <c r="AH59" s="125">
        <v>17.8</v>
      </c>
      <c r="AI59" s="125">
        <v>22.87425002721645</v>
      </c>
      <c r="AJ59" s="126">
        <f>'【印刷しない】第７表性質別歳出の状況（H29）'!AG61/'【印刷しない】第７表性質別歳出の状況（H29）'!BF61*100</f>
        <v>18.936982608574375</v>
      </c>
      <c r="AK59" s="125">
        <v>1.2084469827488467</v>
      </c>
      <c r="AL59" s="125">
        <v>18.792969101929177</v>
      </c>
      <c r="AM59" s="125">
        <v>13.9</v>
      </c>
      <c r="AN59" s="125">
        <v>21.984673426427566</v>
      </c>
      <c r="AO59" s="126">
        <f>'【印刷しない】第７表性質別歳出の状況（H29）'!AH61/'【印刷しない】第７表性質別歳出の状況（H29）'!BF61*100</f>
        <v>18.467242500965188</v>
      </c>
      <c r="AP59" s="153">
        <v>0.09583139511469474</v>
      </c>
      <c r="AQ59" s="125">
        <v>0.15644009548574694</v>
      </c>
      <c r="AR59" s="125">
        <v>3.6</v>
      </c>
      <c r="AS59" s="125">
        <v>0.6821508134883358</v>
      </c>
      <c r="AT59" s="126">
        <f>'【印刷しない】第７表性質別歳出の状況（H29）'!AI61/'【印刷しない】第７表性質別歳出の状況（H29）'!BF61*100</f>
        <v>0.38849597586841506</v>
      </c>
      <c r="AU59" s="125">
        <v>0.19021069101252877</v>
      </c>
      <c r="AV59" s="125">
        <v>0.6197151520695112</v>
      </c>
      <c r="AW59" s="125">
        <v>2.8</v>
      </c>
      <c r="AX59" s="125">
        <v>1.0373974027479658</v>
      </c>
      <c r="AY59" s="127">
        <f>'【印刷しない】第７表性質別歳出の状況（H29）'!AN61/'【印刷しない】第７表性質別歳出の状況（H29）'!BF61*100</f>
        <v>1.0357339078333516</v>
      </c>
      <c r="AZ59" s="129">
        <v>0</v>
      </c>
      <c r="BA59" s="125">
        <v>0</v>
      </c>
      <c r="BB59" s="125">
        <v>0</v>
      </c>
      <c r="BC59" s="125">
        <v>0</v>
      </c>
      <c r="BD59" s="126">
        <f>'【印刷しない】第７表性質別歳出の状況（H29）'!AU61/'【印刷しない】第７表性質別歳出の状況（H29）'!BF61*100</f>
        <v>0</v>
      </c>
      <c r="BE59" s="125">
        <v>4.877565503444587</v>
      </c>
      <c r="BF59" s="125">
        <v>4.732383381738729</v>
      </c>
      <c r="BG59" s="125">
        <v>4.5</v>
      </c>
      <c r="BH59" s="125">
        <v>3.2935932064671434</v>
      </c>
      <c r="BI59" s="126">
        <f>'【印刷しない】第７表性質別歳出の状況（H29）'!AX61/'【印刷しない】第７表性質別歳出の状況（H29）'!BF61*100</f>
        <v>1.210665025254672</v>
      </c>
      <c r="BJ59" s="125">
        <v>50.91732254936261</v>
      </c>
      <c r="BK59" s="125">
        <v>22.931310645725457</v>
      </c>
      <c r="BL59" s="125">
        <v>17.4</v>
      </c>
      <c r="BM59" s="125">
        <v>22.609136870611707</v>
      </c>
      <c r="BN59" s="126">
        <f>'【印刷しない】第７表性質別歳出の状況（H29）'!BA61/'【印刷しない】第７表性質別歳出の状況（H29）'!BF61*100</f>
        <v>58.37251617358211</v>
      </c>
      <c r="BO59" s="125">
        <v>0.33991997431143495</v>
      </c>
      <c r="BP59" s="125">
        <v>0.31938620628470077</v>
      </c>
      <c r="BQ59" s="125">
        <v>0.31938620628470077</v>
      </c>
      <c r="BR59" s="125">
        <v>0.2544402536315675</v>
      </c>
      <c r="BS59" s="126">
        <f>('【印刷しない】第７表性質別歳出の状況（H29）'!BB61+'【印刷しない】第７表性質別歳出の状況（H29）'!BC61)/'【印刷しない】第７表性質別歳出の状況（H29）'!BF61*100</f>
        <v>0.12161301903599508</v>
      </c>
      <c r="BT59" s="153">
        <v>9.640844360643934</v>
      </c>
      <c r="BU59" s="125">
        <v>9.570939981664866</v>
      </c>
      <c r="BV59" s="125">
        <v>10.6</v>
      </c>
      <c r="BW59" s="125">
        <v>8.976464769640346</v>
      </c>
      <c r="BX59" s="126">
        <f>'【印刷しない】第７表性質別歳出の状況（H29）'!BD61/'【印刷しない】第７表性質別歳出の状況（H29）'!BF61*100</f>
        <v>2.999651028255318</v>
      </c>
      <c r="BY59" s="125">
        <v>0</v>
      </c>
      <c r="BZ59" s="125">
        <v>0</v>
      </c>
      <c r="CA59" s="125">
        <v>0</v>
      </c>
      <c r="CB59" s="125">
        <v>0</v>
      </c>
      <c r="CC59" s="126">
        <f>'【印刷しない】第７表性質別歳出の状況（H29）'!BE61/'【印刷しない】第７表性質別歳出の状況（H29）'!BF61*100</f>
        <v>0</v>
      </c>
      <c r="CD59" s="112"/>
      <c r="CE59" s="122"/>
      <c r="CF59" s="114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</row>
    <row r="60" spans="1:98" ht="32.25" customHeight="1">
      <c r="A60" s="124" t="s">
        <v>53</v>
      </c>
      <c r="B60" s="125">
        <v>4.605725707330597</v>
      </c>
      <c r="C60" s="125">
        <v>4.605725707330597</v>
      </c>
      <c r="D60" s="125">
        <v>5.5</v>
      </c>
      <c r="E60" s="125">
        <v>4.168388843260681</v>
      </c>
      <c r="F60" s="126">
        <f>'【印刷しない】第７表性質別歳出の状況（H29）'!B62/'【印刷しない】第７表性質別歳出の状況（H29）'!BF62*100</f>
        <v>5.197514211970629</v>
      </c>
      <c r="G60" s="125">
        <v>8.496784885338094</v>
      </c>
      <c r="H60" s="125">
        <v>2.6111983076098917</v>
      </c>
      <c r="I60" s="125">
        <v>3.2</v>
      </c>
      <c r="J60" s="125">
        <v>2.518147343202863</v>
      </c>
      <c r="K60" s="126">
        <f>'【印刷しない】第７表性質別歳出の状況（H29）'!F62/'【印刷しない】第７表性質別歳出の状況（H29）'!BF62*100</f>
        <v>2.9198370525880684</v>
      </c>
      <c r="L60" s="153">
        <v>21.585468756939203</v>
      </c>
      <c r="M60" s="125">
        <v>11.625689056336528</v>
      </c>
      <c r="N60" s="125">
        <v>12.5</v>
      </c>
      <c r="O60" s="125">
        <v>9.389759448745357</v>
      </c>
      <c r="P60" s="126">
        <f>'【印刷しない】第７表性質別歳出の状況（H29）'!P62/'【印刷しない】第７表性質別歳出の状況（H29）'!BF62*100</f>
        <v>11.605833328800973</v>
      </c>
      <c r="Q60" s="125">
        <v>1.335318578010065</v>
      </c>
      <c r="R60" s="125">
        <v>1.042984932558869</v>
      </c>
      <c r="S60" s="125">
        <v>1.9</v>
      </c>
      <c r="T60" s="125">
        <v>1.0708429819697747</v>
      </c>
      <c r="U60" s="126">
        <f>'【印刷しない】第７表性質別歳出の状況（H29）'!Y62/'【印刷しない】第７表性質別歳出の状況（H29）'!BF62*100</f>
        <v>1.7913247000937291</v>
      </c>
      <c r="V60" s="153">
        <v>3.522578262505756</v>
      </c>
      <c r="W60" s="125">
        <v>1.186076379578599</v>
      </c>
      <c r="X60" s="125">
        <v>1.4</v>
      </c>
      <c r="Y60" s="125">
        <v>1.0305781472839026</v>
      </c>
      <c r="Z60" s="126">
        <f>'【印刷しない】第７表性質別歳出の状況（H29）'!Z62/'【印刷しない】第７表性質別歳出の状況（H29）'!BF62*100</f>
        <v>1.3123297721068887</v>
      </c>
      <c r="AA60" s="125">
        <v>7.416852296393602</v>
      </c>
      <c r="AB60" s="125">
        <v>5.018291339537473</v>
      </c>
      <c r="AC60" s="125">
        <v>3.7</v>
      </c>
      <c r="AD60" s="125">
        <v>3.584780011089137</v>
      </c>
      <c r="AE60" s="126">
        <f>'【印刷しない】第７表性質別歳出の状況（H29）'!AA62/'【印刷しない】第７表性質別歳出の状況（H29）'!BF62*100</f>
        <v>6.7012606608664536</v>
      </c>
      <c r="AF60" s="125">
        <v>14.011729149671709</v>
      </c>
      <c r="AG60" s="125">
        <v>16.449140341199236</v>
      </c>
      <c r="AH60" s="125">
        <v>41.2</v>
      </c>
      <c r="AI60" s="125">
        <v>59.951883819051375</v>
      </c>
      <c r="AJ60" s="126">
        <f>'【印刷しない】第７表性質別歳出の状況（H29）'!AG62/'【印刷しない】第７表性質別歳出の状況（H29）'!BF62*100</f>
        <v>50.50637038326242</v>
      </c>
      <c r="AK60" s="125">
        <v>9.784466940767562</v>
      </c>
      <c r="AL60" s="125">
        <v>14.819500401065941</v>
      </c>
      <c r="AM60" s="125">
        <v>38.2</v>
      </c>
      <c r="AN60" s="125">
        <v>57.794435862387964</v>
      </c>
      <c r="AO60" s="126">
        <f>'【印刷しない】第７表性質別歳出の状況（H29）'!AH62/'【印刷しない】第７表性質別歳出の状況（H29）'!BF62*100</f>
        <v>48.0643196292892</v>
      </c>
      <c r="AP60" s="153">
        <v>4.22726220890415</v>
      </c>
      <c r="AQ60" s="125">
        <v>1.629639940133294</v>
      </c>
      <c r="AR60" s="125">
        <v>2.7</v>
      </c>
      <c r="AS60" s="125">
        <v>2.152158378969778</v>
      </c>
      <c r="AT60" s="126">
        <f>'【印刷しない】第７表性質別歳出の状況（H29）'!AI62/'【印刷しない】第７表性質別歳出の状況（H29）'!BF62*100</f>
        <v>2.4148868088377395</v>
      </c>
      <c r="AU60" s="125">
        <v>12.058865465391062</v>
      </c>
      <c r="AV60" s="125">
        <v>1.9312079400239899</v>
      </c>
      <c r="AW60" s="125">
        <v>2</v>
      </c>
      <c r="AX60" s="125">
        <v>3.918402927057791</v>
      </c>
      <c r="AY60" s="127">
        <f>'【印刷しない】第７表性質別歳出の状況（H29）'!AN62/'【印刷しない】第７表性質別歳出の状況（H29）'!BF62*100</f>
        <v>4.540050049342294</v>
      </c>
      <c r="AZ60" s="129">
        <v>0</v>
      </c>
      <c r="BA60" s="125">
        <v>0</v>
      </c>
      <c r="BB60" s="125">
        <v>0</v>
      </c>
      <c r="BC60" s="125">
        <v>0</v>
      </c>
      <c r="BD60" s="126">
        <f>'【印刷しない】第７表性質別歳出の状況（H29）'!AU62/'【印刷しない】第７表性質別歳出の状況（H29）'!BF62*100</f>
        <v>0</v>
      </c>
      <c r="BE60" s="125">
        <v>9.915175200959276</v>
      </c>
      <c r="BF60" s="125">
        <v>2.550753770560678</v>
      </c>
      <c r="BG60" s="125">
        <v>2.8</v>
      </c>
      <c r="BH60" s="125">
        <v>1.841271159052027</v>
      </c>
      <c r="BI60" s="126">
        <f>'【印刷しない】第７表性質別歳出の状況（H29）'!AX62/'【印刷しない】第７表性質別歳出の状況（H29）'!BF62*100</f>
        <v>2.3139964720108632</v>
      </c>
      <c r="BJ60" s="125">
        <v>11.909364386673928</v>
      </c>
      <c r="BK60" s="125">
        <v>54.47747853912941</v>
      </c>
      <c r="BL60" s="125">
        <v>27.6</v>
      </c>
      <c r="BM60" s="125">
        <v>14.00249653835092</v>
      </c>
      <c r="BN60" s="126">
        <f>'【印刷しない】第７表性質別歳出の状況（H29）'!BA62/'【印刷しない】第７表性質別歳出の状況（H29）'!BF62*100</f>
        <v>13.734728212491548</v>
      </c>
      <c r="BO60" s="125">
        <v>0.016829389724255125</v>
      </c>
      <c r="BP60" s="125">
        <v>0.005123624520300654</v>
      </c>
      <c r="BQ60" s="125">
        <v>0.005123624520300654</v>
      </c>
      <c r="BR60" s="125">
        <v>0</v>
      </c>
      <c r="BS60" s="126">
        <f>('【印刷しない】第７表性質別歳出の状況（H29）'!BB62+'【印刷しない】第７表性質別歳出の状況（H29）'!BC62)/'【印刷しない】第７表性質別歳出の状況（H29）'!BF62*100</f>
        <v>0.7553933574938345</v>
      </c>
      <c r="BT60" s="153">
        <v>3.346524146668131</v>
      </c>
      <c r="BU60" s="125">
        <v>1.1075283692243232</v>
      </c>
      <c r="BV60" s="125">
        <v>1.5</v>
      </c>
      <c r="BW60" s="125">
        <v>1.0415961241390352</v>
      </c>
      <c r="BX60" s="126">
        <f>'【印刷しない】第７表性質別歳出の状況（H29）'!BD62/'【印刷しない】第７表性質別歳出の状況（H29）'!BF62*100</f>
        <v>1.5411988515603707</v>
      </c>
      <c r="BY60" s="125">
        <v>0</v>
      </c>
      <c r="BZ60" s="125">
        <v>0</v>
      </c>
      <c r="CA60" s="125">
        <v>0</v>
      </c>
      <c r="CB60" s="125">
        <v>0</v>
      </c>
      <c r="CC60" s="126">
        <f>'【印刷しない】第７表性質別歳出の状況（H29）'!BE62/'【印刷しない】第７表性質別歳出の状況（H29）'!BF62*100</f>
        <v>0</v>
      </c>
      <c r="CD60" s="112"/>
      <c r="CE60" s="122"/>
      <c r="CF60" s="114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</row>
    <row r="61" spans="1:98" ht="32.25" customHeight="1">
      <c r="A61" s="124" t="s">
        <v>54</v>
      </c>
      <c r="B61" s="125">
        <v>4.893057106125194</v>
      </c>
      <c r="C61" s="125">
        <v>4.893057106125194</v>
      </c>
      <c r="D61" s="125">
        <v>7.2</v>
      </c>
      <c r="E61" s="125">
        <v>7.546326555958817</v>
      </c>
      <c r="F61" s="126">
        <f>'【印刷しない】第７表性質別歳出の状況（H29）'!B63/'【印刷しない】第７表性質別歳出の状況（H29）'!BF63*100</f>
        <v>11.137735874273877</v>
      </c>
      <c r="G61" s="125">
        <v>2.9331083650401943</v>
      </c>
      <c r="H61" s="125">
        <v>3.0211950794491726</v>
      </c>
      <c r="I61" s="125">
        <v>4.4</v>
      </c>
      <c r="J61" s="125">
        <v>4.6261555764364655</v>
      </c>
      <c r="K61" s="126">
        <f>'【印刷しない】第７表性質別歳出の状況（H29）'!F63/'【印刷しない】第７表性質別歳出の状況（H29）'!BF63*100</f>
        <v>6.8773221266325235</v>
      </c>
      <c r="L61" s="153">
        <v>5.020149498501145</v>
      </c>
      <c r="M61" s="125">
        <v>6.313284024570054</v>
      </c>
      <c r="N61" s="125">
        <v>6.6</v>
      </c>
      <c r="O61" s="125">
        <v>8.14766068298974</v>
      </c>
      <c r="P61" s="126">
        <f>'【印刷しない】第７表性質別歳出の状況（H29）'!P63/'【印刷しない】第７表性質別歳出の状況（H29）'!BF63*100</f>
        <v>10.40756763790106</v>
      </c>
      <c r="Q61" s="139">
        <v>0.049457031184316866</v>
      </c>
      <c r="R61" s="125">
        <v>0.06722648250043067</v>
      </c>
      <c r="S61" s="125">
        <v>0.06722648250043067</v>
      </c>
      <c r="T61" s="125">
        <v>0.17130569944286445</v>
      </c>
      <c r="U61" s="126">
        <f>'【印刷しない】第７表性質別歳出の状況（H29）'!Y63/'【印刷しない】第７表性質別歳出の状況（H29）'!BF63*100</f>
        <v>0.08091993797242647</v>
      </c>
      <c r="V61" s="153">
        <v>1.5493598897753957</v>
      </c>
      <c r="W61" s="125">
        <v>1.6301020589563588</v>
      </c>
      <c r="X61" s="125">
        <v>2.2</v>
      </c>
      <c r="Y61" s="125">
        <v>3.0958204796559583</v>
      </c>
      <c r="Z61" s="126">
        <f>'【印刷しない】第７表性質別歳出の状況（H29）'!Z63/'【印刷しない】第７表性質別歳出の状況（H29）'!BF63*100</f>
        <v>4.274938688732501</v>
      </c>
      <c r="AA61" s="125">
        <v>5.84723414402009</v>
      </c>
      <c r="AB61" s="125">
        <v>7.290398525045161</v>
      </c>
      <c r="AC61" s="125">
        <v>7.6</v>
      </c>
      <c r="AD61" s="125">
        <v>6.95502080633486</v>
      </c>
      <c r="AE61" s="126">
        <f>'【印刷しない】第７表性質別歳出の状況（H29）'!AA63/'【印刷しない】第７表性質別歳出の状況（H29）'!BF63*100</f>
        <v>8.72531436556438</v>
      </c>
      <c r="AF61" s="125">
        <v>26.033527866010896</v>
      </c>
      <c r="AG61" s="125">
        <v>33.269489282717</v>
      </c>
      <c r="AH61" s="125">
        <v>43.1</v>
      </c>
      <c r="AI61" s="125">
        <v>52.44386617706649</v>
      </c>
      <c r="AJ61" s="126">
        <f>'【印刷しない】第７表性質別歳出の状況（H29）'!AG63/'【印刷しない】第７表性質別歳出の状況（H29）'!BF63*100</f>
        <v>33.28524454864601</v>
      </c>
      <c r="AK61" s="125">
        <v>23.75440706970661</v>
      </c>
      <c r="AL61" s="125">
        <v>32.342545503354394</v>
      </c>
      <c r="AM61" s="125">
        <v>41.1</v>
      </c>
      <c r="AN61" s="125">
        <v>50.193816623239115</v>
      </c>
      <c r="AO61" s="126">
        <f>'【印刷しない】第７表性質別歳出の状況（H29）'!AH63/'【印刷しない】第７表性質別歳出の状況（H29）'!BF63*100</f>
        <v>30.236475981988185</v>
      </c>
      <c r="AP61" s="153">
        <v>2.279120796304291</v>
      </c>
      <c r="AQ61" s="125">
        <v>0.9269437793626014</v>
      </c>
      <c r="AR61" s="125">
        <v>1.1</v>
      </c>
      <c r="AS61" s="125">
        <v>2.2500495538273744</v>
      </c>
      <c r="AT61" s="126">
        <f>'【印刷しない】第７表性質別歳出の状況（H29）'!AI63/'【印刷しない】第７表性質別歳出の状況（H29）'!BF63*100</f>
        <v>3.0487685666578264</v>
      </c>
      <c r="AU61" s="125">
        <v>11.50135035674904</v>
      </c>
      <c r="AV61" s="125">
        <v>0.4427646589883214</v>
      </c>
      <c r="AW61" s="125">
        <v>1.5</v>
      </c>
      <c r="AX61" s="125">
        <v>3.6016458770588358</v>
      </c>
      <c r="AY61" s="127">
        <f>'【印刷しない】第７表性質別歳出の状況（H29）'!AN63/'【印刷しない】第７表性質別歳出の状況（H29）'!BF63*100</f>
        <v>12.349955425551503</v>
      </c>
      <c r="AZ61" s="129">
        <v>0</v>
      </c>
      <c r="BA61" s="125">
        <v>0</v>
      </c>
      <c r="BB61" s="125">
        <v>0</v>
      </c>
      <c r="BC61" s="125">
        <v>0</v>
      </c>
      <c r="BD61" s="126">
        <f>'【印刷しない】第７表性質別歳出の状況（H29）'!AU63/'【印刷しない】第７表性質別歳出の状況（H29）'!BF63*100</f>
        <v>0</v>
      </c>
      <c r="BE61" s="125">
        <v>2.377503062638685</v>
      </c>
      <c r="BF61" s="125">
        <v>2.3825331148299638</v>
      </c>
      <c r="BG61" s="125">
        <v>3.4</v>
      </c>
      <c r="BH61" s="125">
        <v>3.5915312509016917</v>
      </c>
      <c r="BI61" s="126">
        <f>'【印刷しない】第７表性質別歳出の状況（H29）'!AX63/'【印刷しない】第７表性質別歳出の状況（H29）'!BF63*100</f>
        <v>4.531693255777144</v>
      </c>
      <c r="BJ61" s="125">
        <v>40.86046725524163</v>
      </c>
      <c r="BK61" s="125">
        <v>40.35284664342772</v>
      </c>
      <c r="BL61" s="125">
        <v>23.8</v>
      </c>
      <c r="BM61" s="125">
        <v>9.463597068420663</v>
      </c>
      <c r="BN61" s="126">
        <f>'【印刷しない】第７表性質別歳出の状況（H29）'!BA63/'【印刷しない】第７表性質別歳出の状況（H29）'!BF63*100</f>
        <v>8.313601320521489</v>
      </c>
      <c r="BO61" s="125">
        <v>0.43392024031913434</v>
      </c>
      <c r="BP61" s="125">
        <v>0.6154036363236228</v>
      </c>
      <c r="BQ61" s="125">
        <v>0.6154036363236228</v>
      </c>
      <c r="BR61" s="125">
        <v>0.7220823772790056</v>
      </c>
      <c r="BS61" s="126">
        <f>('【印刷しない】第７表性質別歳出の状況（H29）'!BB63+'【印刷しない】第７表性質別歳出の状況（H29）'!BC63)/'【印刷しない】第７表性質別歳出の状況（H29）'!BF63*100</f>
        <v>1.0090802420705696</v>
      </c>
      <c r="BT61" s="153">
        <v>1.6304461231866514</v>
      </c>
      <c r="BU61" s="125">
        <v>2.7428944665161823</v>
      </c>
      <c r="BV61" s="125">
        <v>3.9</v>
      </c>
      <c r="BW61" s="125">
        <v>4.2611430248910755</v>
      </c>
      <c r="BX61" s="126">
        <f>'【印刷しない】第７表性質別歳出の状況（H29）'!BD63/'【印刷しない】第７表性質別歳出の状況（H29）'!BF63*100</f>
        <v>5.883948702989034</v>
      </c>
      <c r="BY61" s="125">
        <v>0</v>
      </c>
      <c r="BZ61" s="125">
        <v>0</v>
      </c>
      <c r="CA61" s="125">
        <v>0</v>
      </c>
      <c r="CB61" s="125">
        <v>0</v>
      </c>
      <c r="CC61" s="126">
        <f>'【印刷しない】第７表性質別歳出の状況（H29）'!BE63/'【印刷しない】第７表性質別歳出の状況（H29）'!BF63*100</f>
        <v>0</v>
      </c>
      <c r="CD61" s="112"/>
      <c r="CE61" s="122"/>
      <c r="CF61" s="114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</row>
    <row r="62" spans="1:98" ht="32.25" customHeight="1" thickBot="1">
      <c r="A62" s="130" t="s">
        <v>70</v>
      </c>
      <c r="B62" s="131">
        <v>10.240610820462388</v>
      </c>
      <c r="C62" s="131">
        <v>10.240610820462388</v>
      </c>
      <c r="D62" s="131">
        <v>7.9</v>
      </c>
      <c r="E62" s="131">
        <v>7.088660975123857</v>
      </c>
      <c r="F62" s="132">
        <f>'【印刷しない】第７表性質別歳出の状況（H29）'!B64/'【印刷しない】第７表性質別歳出の状況（H29）'!BF64*100</f>
        <v>4.4072053097934445</v>
      </c>
      <c r="G62" s="131">
        <v>4.963715681773349</v>
      </c>
      <c r="H62" s="131">
        <v>5.743386044249376</v>
      </c>
      <c r="I62" s="131">
        <v>4.5</v>
      </c>
      <c r="J62" s="131">
        <v>4.29660586865827</v>
      </c>
      <c r="K62" s="132">
        <f>'【印刷しない】第７表性質別歳出の状況（H29）'!F64/'【印刷しない】第７表性質別歳出の状況（H29）'!BF64*100</f>
        <v>2.7433067471194503</v>
      </c>
      <c r="L62" s="154">
        <v>35.78013399166712</v>
      </c>
      <c r="M62" s="131">
        <v>25.39510330634551</v>
      </c>
      <c r="N62" s="131">
        <v>22.6</v>
      </c>
      <c r="O62" s="131">
        <v>21.206895966721294</v>
      </c>
      <c r="P62" s="132">
        <f>'【印刷しない】第７表性質別歳出の状況（H29）'!P64/'【印刷しない】第７表性質別歳出の状況（H29）'!BF64*100</f>
        <v>12.840181921713164</v>
      </c>
      <c r="Q62" s="131">
        <v>2.7939079461589356</v>
      </c>
      <c r="R62" s="131">
        <v>1.3802673710906799</v>
      </c>
      <c r="S62" s="131">
        <v>3</v>
      </c>
      <c r="T62" s="131">
        <v>5.466159265285903</v>
      </c>
      <c r="U62" s="132">
        <f>'【印刷しない】第７表性質別歳出の状況（H29）'!Y64/'【印刷しない】第７表性質別歳出の状況（H29）'!BF64*100</f>
        <v>1.9669283526649137</v>
      </c>
      <c r="V62" s="154">
        <v>3.7510737716904567</v>
      </c>
      <c r="W62" s="131">
        <v>5.135603958971853</v>
      </c>
      <c r="X62" s="131">
        <v>3.7</v>
      </c>
      <c r="Y62" s="131">
        <v>3.181175932267635</v>
      </c>
      <c r="Z62" s="132">
        <f>'【印刷しない】第７表性質別歳出の状況（H29）'!Z64/'【印刷しない】第７表性質別歳出の状況（H29）'!BF64*100</f>
        <v>1.7502261605861495</v>
      </c>
      <c r="AA62" s="131">
        <v>9.274862858692115</v>
      </c>
      <c r="AB62" s="131">
        <v>9.013847015122098</v>
      </c>
      <c r="AC62" s="131">
        <v>8.6</v>
      </c>
      <c r="AD62" s="131">
        <v>7.728234889806942</v>
      </c>
      <c r="AE62" s="132">
        <f>'【印刷しない】第７表性質別歳出の状況（H29）'!AA64/'【印刷しない】第７表性質別歳出の状況（H29）'!BF64*100</f>
        <v>7.199666360228243</v>
      </c>
      <c r="AF62" s="131">
        <v>6.897693141598476</v>
      </c>
      <c r="AG62" s="131">
        <v>11.240136321649855</v>
      </c>
      <c r="AH62" s="131">
        <v>20.3</v>
      </c>
      <c r="AI62" s="131">
        <v>25.151927160660787</v>
      </c>
      <c r="AJ62" s="132">
        <f>'【印刷しない】第７表性質別歳出の状況（H29）'!AG64/'【印刷しない】第７表性質別歳出の状況（H29）'!BF64*100</f>
        <v>40.643424751308004</v>
      </c>
      <c r="AK62" s="131">
        <v>5.741356683422227</v>
      </c>
      <c r="AL62" s="131">
        <v>9.616935920108663</v>
      </c>
      <c r="AM62" s="131">
        <v>16.5</v>
      </c>
      <c r="AN62" s="131">
        <v>21.00594214131332</v>
      </c>
      <c r="AO62" s="132">
        <f>'【印刷しない】第７表性質別歳出の状況（H29）'!AH64/'【印刷しない】第７表性質別歳出の状況（H29）'!BF64*100</f>
        <v>36.098846990159544</v>
      </c>
      <c r="AP62" s="154">
        <v>1.1563364581762485</v>
      </c>
      <c r="AQ62" s="131">
        <v>1.6232004015411916</v>
      </c>
      <c r="AR62" s="131">
        <v>3.1</v>
      </c>
      <c r="AS62" s="131">
        <v>4.087091947353956</v>
      </c>
      <c r="AT62" s="132">
        <f>'【印刷しない】第７表性質別歳出の状況（H29）'!AI64/'【印刷しない】第７表性質別歳出の状況（H29）'!BF64*100</f>
        <v>4.482009017077593</v>
      </c>
      <c r="AU62" s="131">
        <v>4.995729084431455</v>
      </c>
      <c r="AV62" s="131">
        <v>1.719075370342209</v>
      </c>
      <c r="AW62" s="131">
        <v>2.1</v>
      </c>
      <c r="AX62" s="131">
        <v>4.692503033114387</v>
      </c>
      <c r="AY62" s="132">
        <f>'【印刷しない】第７表性質別歳出の状況（H29）'!AN64/'【印刷しない】第７表性質別歳出の状況（H29）'!BF64*100</f>
        <v>0.4543076607912883</v>
      </c>
      <c r="AZ62" s="133">
        <v>0</v>
      </c>
      <c r="BA62" s="131">
        <v>0</v>
      </c>
      <c r="BB62" s="131">
        <v>0</v>
      </c>
      <c r="BC62" s="131">
        <v>0</v>
      </c>
      <c r="BD62" s="132">
        <f>'【印刷しない】第７表性質別歳出の状況（H29）'!AU64/'【印刷しない】第７表性質別歳出の状況（H29）'!BF64*100</f>
        <v>0</v>
      </c>
      <c r="BE62" s="131">
        <v>6.539865481938009</v>
      </c>
      <c r="BF62" s="131">
        <v>8.218627232574816</v>
      </c>
      <c r="BG62" s="131">
        <v>6.1</v>
      </c>
      <c r="BH62" s="131">
        <v>4.160642850599182</v>
      </c>
      <c r="BI62" s="132">
        <f>'【印刷しない】第７表性質別歳出の状況（H29）'!AX64/'【印刷しない】第７表性質別歳出の状況（H29）'!BF64*100</f>
        <v>2.3145017610333354</v>
      </c>
      <c r="BJ62" s="131">
        <v>14.567320197543104</v>
      </c>
      <c r="BK62" s="131">
        <v>18.7650261766702</v>
      </c>
      <c r="BL62" s="131">
        <v>17.9</v>
      </c>
      <c r="BM62" s="131">
        <v>16.579509767282694</v>
      </c>
      <c r="BN62" s="132">
        <f>'【印刷しない】第７表性質別歳出の状況（H29）'!BA64/'【印刷しない】第７表性質別歳出の状況（H29）'!BF64*100</f>
        <v>25.138120206256197</v>
      </c>
      <c r="BO62" s="131">
        <v>2.0652941815506387</v>
      </c>
      <c r="BP62" s="131">
        <v>2.0272100841206857</v>
      </c>
      <c r="BQ62" s="131">
        <v>1.3</v>
      </c>
      <c r="BR62" s="131">
        <v>0.9985162823590771</v>
      </c>
      <c r="BS62" s="132">
        <f>('【印刷しない】第７表性質別歳出の状況（H29）'!BB64+'【印刷しない】第７表性質別歳出の状況（H29）'!BC64)/'【印刷しない】第７表性質別歳出の状況（H29）'!BF64*100</f>
        <v>0.7483192445023085</v>
      </c>
      <c r="BT62" s="154">
        <v>4.632288336553249</v>
      </c>
      <c r="BU62" s="131">
        <v>6.864492342649703</v>
      </c>
      <c r="BV62" s="131">
        <v>6.4</v>
      </c>
      <c r="BW62" s="131">
        <v>3.745773876778244</v>
      </c>
      <c r="BX62" s="132">
        <f>'【印刷しない】第７表性質別歳出の状況（H29）'!BD64/'【印刷しない】第７表性質別歳出の状況（H29）'!BF64*100</f>
        <v>2.537118271122947</v>
      </c>
      <c r="BY62" s="131">
        <v>0</v>
      </c>
      <c r="BZ62" s="131">
        <v>0</v>
      </c>
      <c r="CA62" s="131">
        <v>0</v>
      </c>
      <c r="CB62" s="131">
        <v>0</v>
      </c>
      <c r="CC62" s="132">
        <f>'【印刷しない】第７表性質別歳出の状況（H29）'!BE64/'【印刷しない】第７表性質別歳出の状況（H29）'!BF64*100</f>
        <v>0</v>
      </c>
      <c r="CD62" s="112"/>
      <c r="CE62" s="122"/>
      <c r="CF62" s="114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</row>
    <row r="63" spans="1:98" ht="32.25" customHeight="1" thickBot="1" thickTop="1">
      <c r="A63" s="134" t="s">
        <v>55</v>
      </c>
      <c r="B63" s="135">
        <v>8.812169289289407</v>
      </c>
      <c r="C63" s="135">
        <v>8.812169289289407</v>
      </c>
      <c r="D63" s="135">
        <v>10.6</v>
      </c>
      <c r="E63" s="135">
        <v>10.326786958296006</v>
      </c>
      <c r="F63" s="142">
        <f>'【印刷しない】第７表性質別歳出の状況（H29）'!B65/'【印刷しない】第７表性質別歳出の状況（H29）'!BF65*100</f>
        <v>10.445997997919218</v>
      </c>
      <c r="G63" s="135">
        <v>6.927979660579986</v>
      </c>
      <c r="H63" s="135">
        <v>5.166664340917416</v>
      </c>
      <c r="I63" s="135">
        <v>6.2</v>
      </c>
      <c r="J63" s="135">
        <v>6.13762440905757</v>
      </c>
      <c r="K63" s="142">
        <f>'【印刷しない】第７表性質別歳出の状況（H29）'!F65/'【印刷しない】第７表性質別歳出の状況（H29）'!BF65*100</f>
        <v>6.194742754533099</v>
      </c>
      <c r="L63" s="155">
        <v>23.470528529426343</v>
      </c>
      <c r="M63" s="135">
        <v>20.450420163846296</v>
      </c>
      <c r="N63" s="135">
        <v>25.7</v>
      </c>
      <c r="O63" s="135">
        <v>22.39459129898956</v>
      </c>
      <c r="P63" s="142">
        <f>'【印刷しない】第７表性質別歳出の状況（H29）'!P65/'【印刷しない】第７表性質別歳出の状況（H29）'!BF65*100</f>
        <v>15.334518831035398</v>
      </c>
      <c r="Q63" s="135">
        <v>1.276382842948211</v>
      </c>
      <c r="R63" s="135">
        <v>1.0861711055669259</v>
      </c>
      <c r="S63" s="135">
        <v>1.0861711055669259</v>
      </c>
      <c r="T63" s="135">
        <v>1.4042564213391044</v>
      </c>
      <c r="U63" s="142">
        <f>'【印刷しない】第７表性質別歳出の状況（H29）'!Y65/'【印刷しない】第７表性質別歳出の状況（H29）'!BF65*100</f>
        <v>1.4800339307759236</v>
      </c>
      <c r="V63" s="155">
        <v>5.561068857838288</v>
      </c>
      <c r="W63" s="135">
        <v>4.463925055763596</v>
      </c>
      <c r="X63" s="135">
        <v>5.1</v>
      </c>
      <c r="Y63" s="135">
        <v>5.6467545182468095</v>
      </c>
      <c r="Z63" s="142">
        <f>'【印刷しない】第７表性質別歳出の状況（H29）'!Z65/'【印刷しない】第７表性質別歳出の状況（H29）'!BF65*100</f>
        <v>5.30069124710306</v>
      </c>
      <c r="AA63" s="135">
        <v>9.122017363221198</v>
      </c>
      <c r="AB63" s="135">
        <v>7.9821781372177565</v>
      </c>
      <c r="AC63" s="135">
        <v>9.6</v>
      </c>
      <c r="AD63" s="135">
        <v>10.76323308090162</v>
      </c>
      <c r="AE63" s="142">
        <f>'【印刷しない】第７表性質別歳出の状況（H29）'!AA65/'【印刷しない】第７表性質別歳出の状況（H29）'!BF65*100</f>
        <v>11.706679068444124</v>
      </c>
      <c r="AF63" s="135">
        <v>15.163326217673575</v>
      </c>
      <c r="AG63" s="135">
        <v>14.29183747437851</v>
      </c>
      <c r="AH63" s="135">
        <v>19.8</v>
      </c>
      <c r="AI63" s="135">
        <v>20.91611563681562</v>
      </c>
      <c r="AJ63" s="142">
        <f>'【印刷しない】第７表性質別歳出の状況（H29）'!AG65/'【印刷しない】第７表性質別歳出の状況（H29）'!BF65*100</f>
        <v>21.836049943830634</v>
      </c>
      <c r="AK63" s="135">
        <v>9.574720273547458</v>
      </c>
      <c r="AL63" s="135">
        <v>9.452282027817766</v>
      </c>
      <c r="AM63" s="135">
        <v>12.7</v>
      </c>
      <c r="AN63" s="135">
        <v>13.864162612880484</v>
      </c>
      <c r="AO63" s="142">
        <f>'【印刷しない】第７表性質別歳出の状況（H29）'!AH65/'【印刷しない】第７表性質別歳出の状況（H29）'!BF65*100</f>
        <v>15.051630935105914</v>
      </c>
      <c r="AP63" s="155">
        <v>5.210484353649337</v>
      </c>
      <c r="AQ63" s="135">
        <v>4.71608601727892</v>
      </c>
      <c r="AR63" s="135">
        <v>6.9</v>
      </c>
      <c r="AS63" s="135">
        <v>6.8323477795359215</v>
      </c>
      <c r="AT63" s="142">
        <f>'【印刷しない】第７表性質別歳出の状況（H29）'!AI65/'【印刷しない】第７表性質別歳出の状況（H29）'!BF65*100</f>
        <v>6.494928647162496</v>
      </c>
      <c r="AU63" s="135">
        <v>4.403451627251197</v>
      </c>
      <c r="AV63" s="135">
        <v>2.0267956291973253</v>
      </c>
      <c r="AW63" s="135">
        <v>2.3</v>
      </c>
      <c r="AX63" s="135">
        <v>2.2813587928816066</v>
      </c>
      <c r="AY63" s="142">
        <f>'【印刷しない】第７表性質別歳出の状況（H29）'!AN65/'【印刷しない】第７表性質別歳出の状況（H29）'!BF65*100</f>
        <v>1.6387153656349251</v>
      </c>
      <c r="AZ63" s="137">
        <v>0</v>
      </c>
      <c r="BA63" s="135">
        <v>0</v>
      </c>
      <c r="BB63" s="135">
        <v>0</v>
      </c>
      <c r="BC63" s="135">
        <v>0</v>
      </c>
      <c r="BD63" s="142">
        <f>'【印刷しない】第７表性質別歳出の状況（H29）'!AU65/'【印刷しない】第７表性質別歳出の状況（H29）'!BF65*100</f>
        <v>0</v>
      </c>
      <c r="BE63" s="135">
        <v>7.257508524442177</v>
      </c>
      <c r="BF63" s="135">
        <v>4.967700693014912</v>
      </c>
      <c r="BG63" s="135">
        <v>5.8</v>
      </c>
      <c r="BH63" s="135">
        <v>5.677603295186909</v>
      </c>
      <c r="BI63" s="142">
        <f>'【印刷しない】第７表性質別歳出の状況（H29）'!AX65/'【印刷しない】第７表性質別歳出の状況（H29）'!BF65*100</f>
        <v>5.89582587615043</v>
      </c>
      <c r="BJ63" s="135">
        <v>13.404244450862812</v>
      </c>
      <c r="BK63" s="135">
        <v>29.419666401248275</v>
      </c>
      <c r="BL63" s="135">
        <v>11.2</v>
      </c>
      <c r="BM63" s="135">
        <v>12.973664077522615</v>
      </c>
      <c r="BN63" s="142">
        <f>'【印刷しない】第７表性質別歳出の状況（H29）'!BA65/'【印刷しない】第７表性質別歳出の状況（H29）'!BF65*100</f>
        <v>18.935275966159743</v>
      </c>
      <c r="BO63" s="135">
        <v>0.6662400419334817</v>
      </c>
      <c r="BP63" s="135">
        <v>0.5047519213474404</v>
      </c>
      <c r="BQ63" s="135">
        <v>0.6</v>
      </c>
      <c r="BR63" s="135">
        <v>0.5681793139271637</v>
      </c>
      <c r="BS63" s="142">
        <f>('【印刷しない】第７表性質別歳出の状況（H29）'!BB65+'【印刷しない】第７表性質別歳出の状況（H29）'!BC65)/'【印刷しない】第７表性質別歳出の状況（H29）'!BF65*100</f>
        <v>0.577292694739651</v>
      </c>
      <c r="BT63" s="155">
        <v>7.957170711382057</v>
      </c>
      <c r="BU63" s="135">
        <v>5.9943841291295605</v>
      </c>
      <c r="BV63" s="135">
        <v>8.2</v>
      </c>
      <c r="BW63" s="135">
        <v>7.047456605892986</v>
      </c>
      <c r="BX63" s="142">
        <f>'【印刷しない】第７表性質別歳出の状況（H29）'!BD65/'【印刷しない】第７表性質別歳出の状況（H29）'!BF65*100</f>
        <v>6.848919078206894</v>
      </c>
      <c r="BY63" s="135">
        <v>0</v>
      </c>
      <c r="BZ63" s="135">
        <v>0</v>
      </c>
      <c r="CA63" s="135">
        <v>0</v>
      </c>
      <c r="CB63" s="135">
        <v>0</v>
      </c>
      <c r="CC63" s="142">
        <f>'【印刷しない】第７表性質別歳出の状況（H29）'!BE65/'【印刷しない】第７表性質別歳出の状況（H29）'!BF65*100</f>
        <v>0</v>
      </c>
      <c r="CD63" s="112"/>
      <c r="CE63" s="122"/>
      <c r="CF63" s="114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</row>
    <row r="64" spans="1:98" ht="32.25" customHeight="1" thickTop="1">
      <c r="A64" s="143" t="s">
        <v>56</v>
      </c>
      <c r="B64" s="144">
        <v>9.10379810797483</v>
      </c>
      <c r="C64" s="144">
        <v>9.10379810797483</v>
      </c>
      <c r="D64" s="144">
        <v>9.7</v>
      </c>
      <c r="E64" s="144">
        <v>9.854600079998212</v>
      </c>
      <c r="F64" s="145">
        <f>'【印刷しない】第７表性質別歳出の状況（H29）'!B66/'【印刷しない】第７表性質別歳出の状況（H29）'!BF66*100</f>
        <v>11.265948923095383</v>
      </c>
      <c r="G64" s="144">
        <v>6.881165740064519</v>
      </c>
      <c r="H64" s="144">
        <v>5.888749442761113</v>
      </c>
      <c r="I64" s="144">
        <v>6.3</v>
      </c>
      <c r="J64" s="144">
        <v>6.538174122080714</v>
      </c>
      <c r="K64" s="145">
        <f>'【印刷しない】第７表性質別歳出の状況（H29）'!F66/'【印刷しない】第７表性質別歳出の状況（H29）'!BF66*100</f>
        <v>7.499312056028427</v>
      </c>
      <c r="L64" s="157">
        <v>27.409347748495144</v>
      </c>
      <c r="M64" s="144">
        <v>28.125229147248138</v>
      </c>
      <c r="N64" s="144">
        <v>30.5</v>
      </c>
      <c r="O64" s="144">
        <v>28.64273684338127</v>
      </c>
      <c r="P64" s="145">
        <f>'【印刷しない】第７表性質別歳出の状況（H29）'!P66/'【印刷しない】第７表性質別歳出の状況（H29）'!BF66*100</f>
        <v>19.423540076329807</v>
      </c>
      <c r="Q64" s="144">
        <v>1.2566576775992444</v>
      </c>
      <c r="R64" s="144">
        <v>1.047854698848882</v>
      </c>
      <c r="S64" s="144">
        <v>1.1</v>
      </c>
      <c r="T64" s="144">
        <v>1.2412435688695105</v>
      </c>
      <c r="U64" s="145">
        <f>'【印刷しない】第７表性質別歳出の状況（H29）'!Y66/'【印刷しない】第７表性質別歳出の状況（H29）'!BF66*100</f>
        <v>1.518274880705767</v>
      </c>
      <c r="V64" s="157">
        <v>9.996180537237077</v>
      </c>
      <c r="W64" s="144">
        <v>8.899844188667757</v>
      </c>
      <c r="X64" s="144">
        <v>9.7</v>
      </c>
      <c r="Y64" s="144">
        <v>10.69166176274742</v>
      </c>
      <c r="Z64" s="145">
        <f>'【印刷しない】第７表性質別歳出の状況（H29）'!Z66/'【印刷しない】第７表性質別歳出の状況（H29）'!BF66*100</f>
        <v>12.205443379711731</v>
      </c>
      <c r="AA64" s="144">
        <v>7.058321718581693</v>
      </c>
      <c r="AB64" s="144">
        <v>6.538292373400403</v>
      </c>
      <c r="AC64" s="144">
        <v>7.2</v>
      </c>
      <c r="AD64" s="144">
        <v>8.365988964548745</v>
      </c>
      <c r="AE64" s="145">
        <f>'【印刷しない】第７表性質別歳出の状況（H29）'!AA66/'【印刷しない】第７表性質別歳出の状況（H29）'!BF66*100</f>
        <v>9.79126193642328</v>
      </c>
      <c r="AF64" s="144">
        <v>14.310378218199418</v>
      </c>
      <c r="AG64" s="144">
        <v>15.332800869299954</v>
      </c>
      <c r="AH64" s="144">
        <v>16.4</v>
      </c>
      <c r="AI64" s="144">
        <v>16.00312199347432</v>
      </c>
      <c r="AJ64" s="145">
        <f>'【印刷しない】第７表性質別歳出の状況（H29）'!AG66/'【印刷しない】第７表性質別歳出の状況（H29）'!BF66*100</f>
        <v>17.248632646234245</v>
      </c>
      <c r="AK64" s="144">
        <v>9.85258034513201</v>
      </c>
      <c r="AL64" s="144">
        <v>10.694394980252344</v>
      </c>
      <c r="AM64" s="144">
        <v>11.2</v>
      </c>
      <c r="AN64" s="144">
        <v>10.274941350288627</v>
      </c>
      <c r="AO64" s="145">
        <f>'【印刷しない】第７表性質別歳出の状況（H29）'!AH66/'【印刷しない】第７表性質別歳出の状況（H29）'!BF66*100</f>
        <v>10.75036248964568</v>
      </c>
      <c r="AP64" s="157">
        <v>4.286856376777684</v>
      </c>
      <c r="AQ64" s="144">
        <v>4.536516114626509</v>
      </c>
      <c r="AR64" s="144">
        <v>5.1</v>
      </c>
      <c r="AS64" s="144">
        <v>5.523566378281718</v>
      </c>
      <c r="AT64" s="145">
        <f>'【印刷しない】第７表性質別歳出の状況（H29）'!AI66/'【印刷しない】第７表性質別歳出の状況（H29）'!BF66*100</f>
        <v>6.203715015620602</v>
      </c>
      <c r="AU64" s="144">
        <v>3.520661044842077</v>
      </c>
      <c r="AV64" s="144">
        <v>3.3416186399819523</v>
      </c>
      <c r="AW64" s="144">
        <v>3.6</v>
      </c>
      <c r="AX64" s="144">
        <v>3.6570456632805066</v>
      </c>
      <c r="AY64" s="146">
        <f>'【印刷しない】第７表性質別歳出の状況（H29）'!AN66/'【印刷しない】第７表性質別歳出の状況（H29）'!BF66*100</f>
        <v>3.2809861307967196</v>
      </c>
      <c r="AZ64" s="147">
        <v>0</v>
      </c>
      <c r="BA64" s="144">
        <v>0</v>
      </c>
      <c r="BB64" s="144">
        <v>0</v>
      </c>
      <c r="BC64" s="144">
        <v>0</v>
      </c>
      <c r="BD64" s="145">
        <f>'【印刷しない】第７表性質別歳出の状況（H29）'!AU66/'【印刷しない】第７表性質別歳出の状況（H29）'!BF66*100</f>
        <v>0</v>
      </c>
      <c r="BE64" s="144">
        <v>7.329853935676844</v>
      </c>
      <c r="BF64" s="144">
        <v>5.912881921885176</v>
      </c>
      <c r="BG64" s="144">
        <v>6.2</v>
      </c>
      <c r="BH64" s="144">
        <v>6.143026387527847</v>
      </c>
      <c r="BI64" s="145">
        <f>'【印刷しない】第７表性質別歳出の状況（H29）'!AX66/'【印刷しない】第７表性質別歳出の状況（H29）'!BF66*100</f>
        <v>7.033524603702826</v>
      </c>
      <c r="BJ64" s="144">
        <v>9.346918769292788</v>
      </c>
      <c r="BK64" s="144">
        <v>13.598867474949113</v>
      </c>
      <c r="BL64" s="144">
        <v>6.3</v>
      </c>
      <c r="BM64" s="144">
        <v>6.993596785837644</v>
      </c>
      <c r="BN64" s="145">
        <f>'【印刷しない】第７表性質別歳出の状況（H29）'!BA66/'【印刷しない】第７表性質別歳出の状況（H29）'!BF66*100</f>
        <v>8.923753435481284</v>
      </c>
      <c r="BO64" s="144">
        <v>1.8487952866581694</v>
      </c>
      <c r="BP64" s="144">
        <v>1.4894975953760359</v>
      </c>
      <c r="BQ64" s="144">
        <v>1.6</v>
      </c>
      <c r="BR64" s="144">
        <v>1.5020277912860323</v>
      </c>
      <c r="BS64" s="145">
        <f>('【印刷しない】第７表性質別歳出の状況（H29）'!BB66+'【印刷しない】第７表性質別歳出の状況（H29）'!BC66)/'【印刷しない】第７表性質別歳出の状況（H29）'!BF66*100</f>
        <v>1.600590351195837</v>
      </c>
      <c r="BT64" s="157">
        <v>7.350283678320464</v>
      </c>
      <c r="BU64" s="144">
        <v>6.60931498236776</v>
      </c>
      <c r="BV64" s="144">
        <v>7.6</v>
      </c>
      <c r="BW64" s="144">
        <v>6.904950159048491</v>
      </c>
      <c r="BX64" s="145">
        <f>'【印刷しない】第７表性質別歳出の状況（H29）'!BD66/'【印刷しない】第７表性質別歳出の状況（H29）'!BF66*100</f>
        <v>7.708043636323121</v>
      </c>
      <c r="BY64" s="144">
        <v>0</v>
      </c>
      <c r="BZ64" s="144">
        <v>0</v>
      </c>
      <c r="CA64" s="144">
        <v>0</v>
      </c>
      <c r="CB64" s="144">
        <v>0</v>
      </c>
      <c r="CC64" s="145">
        <f>'【印刷しない】第７表性質別歳出の状況（H29）'!BE66/'【印刷しない】第７表性質別歳出の状況（H29）'!BF66*100</f>
        <v>0</v>
      </c>
      <c r="CD64" s="112"/>
      <c r="CE64" s="122"/>
      <c r="CF64" s="114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</row>
    <row r="65" spans="1:98" ht="24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48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48"/>
      <c r="BQ65" s="112"/>
      <c r="BR65" s="112"/>
      <c r="BS65" s="112"/>
      <c r="BT65" s="148"/>
      <c r="BU65" s="148"/>
      <c r="BV65" s="112"/>
      <c r="BW65" s="112"/>
      <c r="BX65" s="112"/>
      <c r="BY65" s="112"/>
      <c r="BZ65" s="112"/>
      <c r="CA65" s="112"/>
      <c r="CB65" s="112"/>
      <c r="CC65" s="149"/>
      <c r="CE65" s="122"/>
      <c r="CF65" s="114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</row>
  </sheetData>
  <sheetProtection/>
  <mergeCells count="16">
    <mergeCell ref="BJ1:BN1"/>
    <mergeCell ref="BO1:BS1"/>
    <mergeCell ref="BT1:BX1"/>
    <mergeCell ref="BY1:CC1"/>
    <mergeCell ref="AF1:AJ1"/>
    <mergeCell ref="AK1:AO1"/>
    <mergeCell ref="AP1:AT1"/>
    <mergeCell ref="AU1:AY1"/>
    <mergeCell ref="AZ1:BD1"/>
    <mergeCell ref="BE1:BI1"/>
    <mergeCell ref="B1:F1"/>
    <mergeCell ref="G1:K1"/>
    <mergeCell ref="L1:P1"/>
    <mergeCell ref="Q1:U1"/>
    <mergeCell ref="V1:Z1"/>
    <mergeCell ref="AA1:AE1"/>
  </mergeCells>
  <printOptions/>
  <pageMargins left="0.7874015748031497" right="0.7480314960629921" top="0.7874015748031497" bottom="0.3937007874015748" header="0.5905511811023623" footer="0.31496062992125984"/>
  <pageSetup firstPageNumber="131" useFirstPageNumber="1" horizontalDpi="600" verticalDpi="600" orientation="portrait" paperSize="9" scale="35" r:id="rId1"/>
  <headerFooter alignWithMargins="0">
    <oddHeader>&amp;L&amp;"ＭＳ Ｐゴシック,標準"&amp;24　　第８表の３　性質別歳出決算構成比の推移</oddHeader>
    <oddFooter>&amp;C&amp;"ＭＳ Ｐゴシック,標準"&amp;30&amp;P</oddFooter>
  </headerFooter>
  <colBreaks count="2" manualBreakCount="2">
    <brk id="31" max="95" man="1"/>
    <brk id="6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156"/>
  <sheetViews>
    <sheetView showOutlineSymbols="0" view="pageBreakPreview" zoomScale="55" zoomScaleSheetLayoutView="55" zoomScalePageLayoutView="0" workbookViewId="0" topLeftCell="A1">
      <pane xSplit="1" ySplit="4" topLeftCell="AV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6" sqref="M66:BF66"/>
    </sheetView>
  </sheetViews>
  <sheetFormatPr defaultColWidth="24.75390625" defaultRowHeight="14.25"/>
  <cols>
    <col min="1" max="1" width="20.625" style="12" customWidth="1"/>
    <col min="2" max="43" width="20.375" style="34" customWidth="1"/>
    <col min="44" max="46" width="20.375" style="34" hidden="1" customWidth="1"/>
    <col min="47" max="58" width="20.375" style="34" customWidth="1"/>
    <col min="59" max="59" width="22.50390625" style="12" bestFit="1" customWidth="1"/>
    <col min="60" max="60" width="23.625" style="12" customWidth="1"/>
    <col min="61" max="63" width="22.25390625" style="12" customWidth="1"/>
    <col min="64" max="16384" width="24.75390625" style="12" customWidth="1"/>
  </cols>
  <sheetData>
    <row r="1" spans="1:58" ht="36" customHeight="1">
      <c r="A1" s="1" t="s">
        <v>57</v>
      </c>
      <c r="B1" s="2" t="s">
        <v>58</v>
      </c>
      <c r="C1" s="3"/>
      <c r="D1" s="3"/>
      <c r="E1" s="3"/>
      <c r="F1" s="3"/>
      <c r="G1" s="3"/>
      <c r="H1" s="3"/>
      <c r="I1" s="3"/>
      <c r="J1" s="3"/>
      <c r="K1" s="4"/>
      <c r="L1" s="2" t="s">
        <v>58</v>
      </c>
      <c r="M1" s="3"/>
      <c r="N1" s="3"/>
      <c r="O1" s="3"/>
      <c r="P1" s="5" t="s">
        <v>59</v>
      </c>
      <c r="Q1" s="2"/>
      <c r="R1" s="2"/>
      <c r="S1" s="2"/>
      <c r="T1" s="2"/>
      <c r="U1" s="6"/>
      <c r="V1" s="5" t="s">
        <v>59</v>
      </c>
      <c r="W1" s="2"/>
      <c r="X1" s="2"/>
      <c r="Y1" s="5" t="s">
        <v>60</v>
      </c>
      <c r="Z1" s="5" t="s">
        <v>61</v>
      </c>
      <c r="AA1" s="5" t="s">
        <v>62</v>
      </c>
      <c r="AB1" s="2"/>
      <c r="AC1" s="2"/>
      <c r="AD1" s="2"/>
      <c r="AE1" s="6"/>
      <c r="AF1" s="5" t="s">
        <v>62</v>
      </c>
      <c r="AG1" s="169" t="s">
        <v>135</v>
      </c>
      <c r="AH1" s="3"/>
      <c r="AI1" s="3"/>
      <c r="AJ1" s="3"/>
      <c r="AK1" s="3"/>
      <c r="AL1" s="3"/>
      <c r="AM1" s="3"/>
      <c r="AN1" s="169" t="s">
        <v>136</v>
      </c>
      <c r="AO1" s="4"/>
      <c r="AP1" s="7" t="s">
        <v>127</v>
      </c>
      <c r="AQ1" s="8"/>
      <c r="AR1" s="3"/>
      <c r="AS1" s="3"/>
      <c r="AT1" s="3"/>
      <c r="AU1" s="169" t="s">
        <v>137</v>
      </c>
      <c r="AV1" s="3"/>
      <c r="AW1" s="3"/>
      <c r="AX1" s="5" t="s">
        <v>63</v>
      </c>
      <c r="AY1" s="9"/>
      <c r="AZ1" s="2"/>
      <c r="BA1" s="10" t="s">
        <v>64</v>
      </c>
      <c r="BB1" s="171" t="s">
        <v>138</v>
      </c>
      <c r="BC1" s="2" t="s">
        <v>65</v>
      </c>
      <c r="BD1" s="5" t="s">
        <v>66</v>
      </c>
      <c r="BE1" s="173" t="s">
        <v>139</v>
      </c>
      <c r="BF1" s="173" t="s">
        <v>140</v>
      </c>
    </row>
    <row r="2" spans="1:58" ht="37.5" customHeight="1">
      <c r="A2" s="13"/>
      <c r="B2" s="14"/>
      <c r="C2" s="173" t="s">
        <v>141</v>
      </c>
      <c r="D2" s="15" t="s">
        <v>73</v>
      </c>
      <c r="E2" s="173" t="s">
        <v>74</v>
      </c>
      <c r="F2" s="15" t="s">
        <v>67</v>
      </c>
      <c r="G2" s="3"/>
      <c r="H2" s="3"/>
      <c r="I2" s="3"/>
      <c r="J2" s="173" t="s">
        <v>75</v>
      </c>
      <c r="K2" s="11" t="s">
        <v>76</v>
      </c>
      <c r="L2" s="173" t="s">
        <v>142</v>
      </c>
      <c r="M2" s="15" t="s">
        <v>77</v>
      </c>
      <c r="N2" s="167" t="s">
        <v>143</v>
      </c>
      <c r="O2" s="15" t="s">
        <v>78</v>
      </c>
      <c r="P2" s="16"/>
      <c r="Q2" s="15" t="s">
        <v>79</v>
      </c>
      <c r="R2" s="15" t="s">
        <v>80</v>
      </c>
      <c r="S2" s="15" t="s">
        <v>81</v>
      </c>
      <c r="T2" s="15" t="s">
        <v>82</v>
      </c>
      <c r="U2" s="11" t="s">
        <v>83</v>
      </c>
      <c r="V2" s="15" t="s">
        <v>84</v>
      </c>
      <c r="W2" s="15" t="s">
        <v>85</v>
      </c>
      <c r="X2" s="15" t="s">
        <v>86</v>
      </c>
      <c r="Y2" s="16"/>
      <c r="Z2" s="16"/>
      <c r="AA2" s="16"/>
      <c r="AB2" s="167" t="s">
        <v>144</v>
      </c>
      <c r="AC2" s="167" t="s">
        <v>87</v>
      </c>
      <c r="AD2" s="173" t="s">
        <v>88</v>
      </c>
      <c r="AE2" s="173" t="s">
        <v>89</v>
      </c>
      <c r="AF2" s="167" t="s">
        <v>145</v>
      </c>
      <c r="AG2" s="170"/>
      <c r="AH2" s="15" t="s">
        <v>68</v>
      </c>
      <c r="AI2" s="15" t="s">
        <v>146</v>
      </c>
      <c r="AJ2" s="167" t="s">
        <v>147</v>
      </c>
      <c r="AK2" s="167" t="s">
        <v>148</v>
      </c>
      <c r="AL2" s="167" t="s">
        <v>149</v>
      </c>
      <c r="AM2" s="15" t="s">
        <v>90</v>
      </c>
      <c r="AN2" s="170"/>
      <c r="AO2" s="11" t="s">
        <v>68</v>
      </c>
      <c r="AP2" s="15" t="s">
        <v>69</v>
      </c>
      <c r="AQ2" s="11" t="s">
        <v>91</v>
      </c>
      <c r="AR2" s="16"/>
      <c r="AS2" s="16"/>
      <c r="AT2" s="16"/>
      <c r="AU2" s="170"/>
      <c r="AV2" s="15" t="s">
        <v>68</v>
      </c>
      <c r="AW2" s="15" t="s">
        <v>69</v>
      </c>
      <c r="AX2" s="17"/>
      <c r="AY2" s="176" t="s">
        <v>92</v>
      </c>
      <c r="AZ2" s="173" t="s">
        <v>93</v>
      </c>
      <c r="BA2" s="17"/>
      <c r="BB2" s="172"/>
      <c r="BC2" s="14"/>
      <c r="BD2" s="16"/>
      <c r="BE2" s="174"/>
      <c r="BF2" s="174"/>
    </row>
    <row r="3" spans="1:58" ht="21">
      <c r="A3" s="13"/>
      <c r="B3" s="14"/>
      <c r="C3" s="174"/>
      <c r="D3" s="16"/>
      <c r="E3" s="174"/>
      <c r="F3" s="16"/>
      <c r="G3" s="173" t="s">
        <v>94</v>
      </c>
      <c r="H3" s="173" t="s">
        <v>95</v>
      </c>
      <c r="I3" s="173" t="s">
        <v>96</v>
      </c>
      <c r="J3" s="174"/>
      <c r="K3" s="19"/>
      <c r="L3" s="174"/>
      <c r="M3" s="16"/>
      <c r="N3" s="168"/>
      <c r="O3" s="16"/>
      <c r="P3" s="16"/>
      <c r="Q3" s="16"/>
      <c r="R3" s="16"/>
      <c r="S3" s="16"/>
      <c r="T3" s="16"/>
      <c r="U3" s="19"/>
      <c r="V3" s="16"/>
      <c r="W3" s="16"/>
      <c r="X3" s="16"/>
      <c r="Y3" s="16"/>
      <c r="Z3" s="16"/>
      <c r="AA3" s="16"/>
      <c r="AB3" s="168"/>
      <c r="AC3" s="168"/>
      <c r="AD3" s="174"/>
      <c r="AE3" s="174"/>
      <c r="AF3" s="168"/>
      <c r="AG3" s="16"/>
      <c r="AH3" s="16"/>
      <c r="AI3" s="16"/>
      <c r="AJ3" s="168"/>
      <c r="AK3" s="168"/>
      <c r="AL3" s="168"/>
      <c r="AM3" s="16"/>
      <c r="AN3" s="16"/>
      <c r="AO3" s="19"/>
      <c r="AP3" s="16"/>
      <c r="AQ3" s="19"/>
      <c r="AR3" s="16"/>
      <c r="AS3" s="16"/>
      <c r="AT3" s="16"/>
      <c r="AU3" s="16"/>
      <c r="AV3" s="16"/>
      <c r="AW3" s="16"/>
      <c r="AX3" s="17"/>
      <c r="AY3" s="177"/>
      <c r="AZ3" s="174"/>
      <c r="BA3" s="17"/>
      <c r="BB3" s="18"/>
      <c r="BC3" s="14"/>
      <c r="BD3" s="16"/>
      <c r="BE3" s="16"/>
      <c r="BF3" s="19"/>
    </row>
    <row r="4" spans="1:63" ht="24">
      <c r="A4" s="20"/>
      <c r="B4" s="21"/>
      <c r="C4" s="22"/>
      <c r="D4" s="22"/>
      <c r="E4" s="22"/>
      <c r="F4" s="22"/>
      <c r="G4" s="178"/>
      <c r="H4" s="178"/>
      <c r="I4" s="178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3"/>
      <c r="V4" s="22"/>
      <c r="W4" s="22"/>
      <c r="X4" s="22"/>
      <c r="Y4" s="22"/>
      <c r="Z4" s="22"/>
      <c r="AA4" s="22"/>
      <c r="AB4" s="22"/>
      <c r="AC4" s="22"/>
      <c r="AD4" s="22"/>
      <c r="AE4" s="23"/>
      <c r="AF4" s="22"/>
      <c r="AG4" s="22"/>
      <c r="AH4" s="22"/>
      <c r="AI4" s="22"/>
      <c r="AJ4" s="22"/>
      <c r="AK4" s="22"/>
      <c r="AL4" s="175"/>
      <c r="AM4" s="22"/>
      <c r="AN4" s="22"/>
      <c r="AO4" s="23"/>
      <c r="AP4" s="22"/>
      <c r="AQ4" s="22"/>
      <c r="AR4" s="22"/>
      <c r="AS4" s="22"/>
      <c r="AT4" s="22"/>
      <c r="AU4" s="22"/>
      <c r="AV4" s="22"/>
      <c r="AW4" s="22"/>
      <c r="AX4" s="24"/>
      <c r="AY4" s="25"/>
      <c r="AZ4" s="22"/>
      <c r="BA4" s="24"/>
      <c r="BB4" s="26"/>
      <c r="BC4" s="21"/>
      <c r="BD4" s="22"/>
      <c r="BE4" s="22"/>
      <c r="BF4" s="23"/>
      <c r="BI4" s="27" t="s">
        <v>128</v>
      </c>
      <c r="BJ4" s="27" t="s">
        <v>129</v>
      </c>
      <c r="BK4" s="27" t="s">
        <v>130</v>
      </c>
    </row>
    <row r="5" spans="1:63" ht="32.25" customHeight="1">
      <c r="A5" s="28" t="s">
        <v>2</v>
      </c>
      <c r="B5" s="102">
        <v>16147443</v>
      </c>
      <c r="C5" s="102">
        <v>336515</v>
      </c>
      <c r="D5" s="102">
        <v>176517</v>
      </c>
      <c r="E5" s="102">
        <v>96533</v>
      </c>
      <c r="F5" s="102">
        <v>11515218</v>
      </c>
      <c r="G5" s="102">
        <v>7356008</v>
      </c>
      <c r="H5" s="102">
        <v>4159210</v>
      </c>
      <c r="I5" s="102">
        <v>0</v>
      </c>
      <c r="J5" s="102">
        <v>2381608</v>
      </c>
      <c r="K5" s="102">
        <v>1557300</v>
      </c>
      <c r="L5" s="102">
        <v>0</v>
      </c>
      <c r="M5" s="102">
        <v>16965</v>
      </c>
      <c r="N5" s="102">
        <v>3408</v>
      </c>
      <c r="O5" s="102">
        <v>63379</v>
      </c>
      <c r="P5" s="102">
        <v>43524184</v>
      </c>
      <c r="Q5" s="102">
        <v>1462593</v>
      </c>
      <c r="R5" s="102">
        <v>73454</v>
      </c>
      <c r="S5" s="102">
        <v>3044</v>
      </c>
      <c r="T5" s="102">
        <v>2684030</v>
      </c>
      <c r="U5" s="102">
        <v>432819</v>
      </c>
      <c r="V5" s="102">
        <v>194996</v>
      </c>
      <c r="W5" s="102">
        <v>37224642</v>
      </c>
      <c r="X5" s="102">
        <v>1448606</v>
      </c>
      <c r="Y5" s="102">
        <v>1624574</v>
      </c>
      <c r="Z5" s="102">
        <v>22898126</v>
      </c>
      <c r="AA5" s="102">
        <v>8964471</v>
      </c>
      <c r="AB5" s="102">
        <v>204466</v>
      </c>
      <c r="AC5" s="102">
        <v>105276</v>
      </c>
      <c r="AD5" s="102">
        <v>27990</v>
      </c>
      <c r="AE5" s="102">
        <v>203221</v>
      </c>
      <c r="AF5" s="102">
        <v>8423518</v>
      </c>
      <c r="AG5" s="102">
        <v>12367101</v>
      </c>
      <c r="AH5" s="102">
        <v>6148404</v>
      </c>
      <c r="AI5" s="102">
        <v>6187680</v>
      </c>
      <c r="AJ5" s="102">
        <v>0</v>
      </c>
      <c r="AK5" s="102">
        <v>31017</v>
      </c>
      <c r="AL5" s="102">
        <v>0</v>
      </c>
      <c r="AM5" s="102">
        <v>0</v>
      </c>
      <c r="AN5" s="102">
        <v>8114950</v>
      </c>
      <c r="AO5" s="102">
        <v>8099985</v>
      </c>
      <c r="AP5" s="102">
        <v>14965</v>
      </c>
      <c r="AQ5" s="100">
        <v>0</v>
      </c>
      <c r="AR5" s="97">
        <v>0</v>
      </c>
      <c r="AS5" s="97">
        <v>0</v>
      </c>
      <c r="AT5" s="97">
        <v>0</v>
      </c>
      <c r="AU5" s="102">
        <v>0</v>
      </c>
      <c r="AV5" s="102">
        <v>0</v>
      </c>
      <c r="AW5" s="102">
        <v>0</v>
      </c>
      <c r="AX5" s="102">
        <v>8495390</v>
      </c>
      <c r="AY5" s="100">
        <v>8495390</v>
      </c>
      <c r="AZ5" s="102">
        <v>0</v>
      </c>
      <c r="BA5" s="102">
        <v>1290578</v>
      </c>
      <c r="BB5" s="102">
        <v>100</v>
      </c>
      <c r="BC5" s="102">
        <v>2192900</v>
      </c>
      <c r="BD5" s="102">
        <v>8804960</v>
      </c>
      <c r="BE5" s="102">
        <v>0</v>
      </c>
      <c r="BF5" s="102">
        <v>134424777</v>
      </c>
      <c r="BG5" s="70">
        <v>194742740</v>
      </c>
      <c r="BH5" s="30">
        <f>BF5-BG5</f>
        <v>-60317963</v>
      </c>
      <c r="BI5" s="31">
        <f aca="true" t="shared" si="0" ref="BI5:BI66">B5+Z5+AX5</f>
        <v>47540959</v>
      </c>
      <c r="BJ5" s="31">
        <f aca="true" t="shared" si="1" ref="BJ5:BJ66">AG5+AN5+AU5</f>
        <v>20482051</v>
      </c>
      <c r="BK5" s="31">
        <f>BF5-BI5-BJ5</f>
        <v>66401767</v>
      </c>
    </row>
    <row r="6" spans="1:63" ht="32.25" customHeight="1">
      <c r="A6" s="86" t="s">
        <v>3</v>
      </c>
      <c r="B6" s="82">
        <v>7512949</v>
      </c>
      <c r="C6" s="82">
        <v>217675</v>
      </c>
      <c r="D6" s="82">
        <v>216448</v>
      </c>
      <c r="E6" s="82">
        <v>46937</v>
      </c>
      <c r="F6" s="82">
        <v>5420118</v>
      </c>
      <c r="G6" s="82">
        <v>3510051</v>
      </c>
      <c r="H6" s="82">
        <v>1910067</v>
      </c>
      <c r="I6" s="82">
        <v>0</v>
      </c>
      <c r="J6" s="82">
        <v>1159781</v>
      </c>
      <c r="K6" s="82">
        <v>388144</v>
      </c>
      <c r="L6" s="82">
        <v>552</v>
      </c>
      <c r="M6" s="82">
        <v>6547</v>
      </c>
      <c r="N6" s="82">
        <v>9064</v>
      </c>
      <c r="O6" s="82">
        <v>47683</v>
      </c>
      <c r="P6" s="82">
        <v>5626475</v>
      </c>
      <c r="Q6" s="82">
        <v>237262</v>
      </c>
      <c r="R6" s="82">
        <v>61548</v>
      </c>
      <c r="S6" s="82">
        <v>4593</v>
      </c>
      <c r="T6" s="82">
        <v>791108</v>
      </c>
      <c r="U6" s="82">
        <v>199250</v>
      </c>
      <c r="V6" s="82">
        <v>114775</v>
      </c>
      <c r="W6" s="82">
        <v>3816869</v>
      </c>
      <c r="X6" s="82">
        <v>401070</v>
      </c>
      <c r="Y6" s="82">
        <v>1461267</v>
      </c>
      <c r="Z6" s="82">
        <v>12572453</v>
      </c>
      <c r="AA6" s="82">
        <v>5347589</v>
      </c>
      <c r="AB6" s="82">
        <v>318900</v>
      </c>
      <c r="AC6" s="82">
        <v>32571</v>
      </c>
      <c r="AD6" s="82">
        <v>1495</v>
      </c>
      <c r="AE6" s="82">
        <v>2470066</v>
      </c>
      <c r="AF6" s="82">
        <v>2524557</v>
      </c>
      <c r="AG6" s="82">
        <v>6517570</v>
      </c>
      <c r="AH6" s="82">
        <v>3528805</v>
      </c>
      <c r="AI6" s="82">
        <v>2939448</v>
      </c>
      <c r="AJ6" s="82">
        <v>0</v>
      </c>
      <c r="AK6" s="82">
        <v>49317</v>
      </c>
      <c r="AL6" s="82">
        <v>0</v>
      </c>
      <c r="AM6" s="82">
        <v>0</v>
      </c>
      <c r="AN6" s="82">
        <v>5881</v>
      </c>
      <c r="AO6" s="82">
        <v>5229</v>
      </c>
      <c r="AP6" s="82">
        <v>652</v>
      </c>
      <c r="AQ6" s="89">
        <v>0</v>
      </c>
      <c r="AR6" s="95">
        <v>0</v>
      </c>
      <c r="AS6" s="95">
        <v>0</v>
      </c>
      <c r="AT6" s="95">
        <v>0</v>
      </c>
      <c r="AU6" s="82">
        <v>0</v>
      </c>
      <c r="AV6" s="82">
        <v>0</v>
      </c>
      <c r="AW6" s="82">
        <v>0</v>
      </c>
      <c r="AX6" s="82">
        <v>5192417</v>
      </c>
      <c r="AY6" s="89">
        <v>5192377</v>
      </c>
      <c r="AZ6" s="82">
        <v>40</v>
      </c>
      <c r="BA6" s="82">
        <v>244540</v>
      </c>
      <c r="BB6" s="82">
        <v>33550</v>
      </c>
      <c r="BC6" s="82">
        <v>687700</v>
      </c>
      <c r="BD6" s="82">
        <v>5576662</v>
      </c>
      <c r="BE6" s="82">
        <v>0</v>
      </c>
      <c r="BF6" s="82">
        <v>50779053</v>
      </c>
      <c r="BG6" s="70">
        <v>49532377</v>
      </c>
      <c r="BH6" s="30">
        <f aca="true" t="shared" si="2" ref="BH6:BH64">BF6-BG6</f>
        <v>1246676</v>
      </c>
      <c r="BI6" s="31">
        <f t="shared" si="0"/>
        <v>25277819</v>
      </c>
      <c r="BJ6" s="31">
        <f t="shared" si="1"/>
        <v>6523451</v>
      </c>
      <c r="BK6" s="31">
        <f aca="true" t="shared" si="3" ref="BK6:BK66">BF6-BI6-BJ6</f>
        <v>18977783</v>
      </c>
    </row>
    <row r="7" spans="1:63" ht="32.25" customHeight="1">
      <c r="A7" s="86" t="s">
        <v>4</v>
      </c>
      <c r="B7" s="82">
        <v>15178846</v>
      </c>
      <c r="C7" s="82">
        <v>362317</v>
      </c>
      <c r="D7" s="82">
        <v>188309</v>
      </c>
      <c r="E7" s="82">
        <v>173109</v>
      </c>
      <c r="F7" s="82">
        <v>10981333</v>
      </c>
      <c r="G7" s="82">
        <v>7151644</v>
      </c>
      <c r="H7" s="82">
        <v>3825406</v>
      </c>
      <c r="I7" s="82">
        <v>4283</v>
      </c>
      <c r="J7" s="82">
        <v>2387904</v>
      </c>
      <c r="K7" s="82">
        <v>1006093</v>
      </c>
      <c r="L7" s="82">
        <v>945</v>
      </c>
      <c r="M7" s="82">
        <v>20452</v>
      </c>
      <c r="N7" s="82">
        <v>7753</v>
      </c>
      <c r="O7" s="82">
        <v>50631</v>
      </c>
      <c r="P7" s="82">
        <v>19315244</v>
      </c>
      <c r="Q7" s="82">
        <v>1997324</v>
      </c>
      <c r="R7" s="82">
        <v>138660</v>
      </c>
      <c r="S7" s="82">
        <v>3294</v>
      </c>
      <c r="T7" s="82">
        <v>3102949</v>
      </c>
      <c r="U7" s="82">
        <v>651396</v>
      </c>
      <c r="V7" s="82">
        <v>264910</v>
      </c>
      <c r="W7" s="82">
        <v>11542507</v>
      </c>
      <c r="X7" s="82">
        <v>1614204</v>
      </c>
      <c r="Y7" s="82">
        <v>2666322</v>
      </c>
      <c r="Z7" s="82">
        <v>23857900</v>
      </c>
      <c r="AA7" s="82">
        <v>11749462</v>
      </c>
      <c r="AB7" s="82">
        <v>166457</v>
      </c>
      <c r="AC7" s="82">
        <v>234828</v>
      </c>
      <c r="AD7" s="82">
        <v>1200</v>
      </c>
      <c r="AE7" s="82">
        <v>3117429</v>
      </c>
      <c r="AF7" s="82">
        <v>8229548</v>
      </c>
      <c r="AG7" s="82">
        <v>17656261</v>
      </c>
      <c r="AH7" s="82">
        <v>10393243</v>
      </c>
      <c r="AI7" s="82">
        <v>7222037</v>
      </c>
      <c r="AJ7" s="82">
        <v>0</v>
      </c>
      <c r="AK7" s="82">
        <v>27978</v>
      </c>
      <c r="AL7" s="82">
        <v>0</v>
      </c>
      <c r="AM7" s="82">
        <v>13003</v>
      </c>
      <c r="AN7" s="82">
        <v>16094078</v>
      </c>
      <c r="AO7" s="82">
        <v>16014935</v>
      </c>
      <c r="AP7" s="82">
        <v>79143</v>
      </c>
      <c r="AQ7" s="89">
        <v>0</v>
      </c>
      <c r="AR7" s="95">
        <v>0</v>
      </c>
      <c r="AS7" s="95">
        <v>0</v>
      </c>
      <c r="AT7" s="95">
        <v>0</v>
      </c>
      <c r="AU7" s="82">
        <v>0</v>
      </c>
      <c r="AV7" s="82">
        <v>0</v>
      </c>
      <c r="AW7" s="82">
        <v>0</v>
      </c>
      <c r="AX7" s="82">
        <v>10090973</v>
      </c>
      <c r="AY7" s="89">
        <v>10090973</v>
      </c>
      <c r="AZ7" s="82">
        <v>0</v>
      </c>
      <c r="BA7" s="82">
        <v>4806383</v>
      </c>
      <c r="BB7" s="82">
        <v>2661609</v>
      </c>
      <c r="BC7" s="82">
        <v>2824958</v>
      </c>
      <c r="BD7" s="82">
        <v>10808429</v>
      </c>
      <c r="BE7" s="82">
        <v>0</v>
      </c>
      <c r="BF7" s="82">
        <v>137710465</v>
      </c>
      <c r="BG7" s="70">
        <v>166007209</v>
      </c>
      <c r="BH7" s="30">
        <f t="shared" si="2"/>
        <v>-28296744</v>
      </c>
      <c r="BI7" s="31">
        <f t="shared" si="0"/>
        <v>49127719</v>
      </c>
      <c r="BJ7" s="31">
        <f t="shared" si="1"/>
        <v>33750339</v>
      </c>
      <c r="BK7" s="31">
        <f t="shared" si="3"/>
        <v>54832407</v>
      </c>
    </row>
    <row r="8" spans="1:63" ht="32.25" customHeight="1">
      <c r="A8" s="86" t="s">
        <v>5</v>
      </c>
      <c r="B8" s="82">
        <v>18878216</v>
      </c>
      <c r="C8" s="82">
        <v>372219</v>
      </c>
      <c r="D8" s="82">
        <v>379049</v>
      </c>
      <c r="E8" s="82">
        <v>67986</v>
      </c>
      <c r="F8" s="82">
        <v>13465846</v>
      </c>
      <c r="G8" s="82">
        <v>8774515</v>
      </c>
      <c r="H8" s="82">
        <v>4691331</v>
      </c>
      <c r="I8" s="82">
        <v>0</v>
      </c>
      <c r="J8" s="82">
        <v>3001406</v>
      </c>
      <c r="K8" s="82">
        <v>1465274</v>
      </c>
      <c r="L8" s="82">
        <v>792</v>
      </c>
      <c r="M8" s="82">
        <v>17928</v>
      </c>
      <c r="N8" s="82">
        <v>9604</v>
      </c>
      <c r="O8" s="82">
        <v>98112</v>
      </c>
      <c r="P8" s="82">
        <v>23517280</v>
      </c>
      <c r="Q8" s="82">
        <v>1653135</v>
      </c>
      <c r="R8" s="82">
        <v>175547</v>
      </c>
      <c r="S8" s="82">
        <v>4103</v>
      </c>
      <c r="T8" s="82">
        <v>3761463</v>
      </c>
      <c r="U8" s="82">
        <v>529970</v>
      </c>
      <c r="V8" s="82">
        <v>330576</v>
      </c>
      <c r="W8" s="82">
        <v>15250144</v>
      </c>
      <c r="X8" s="82">
        <v>1812342</v>
      </c>
      <c r="Y8" s="82">
        <v>2610570</v>
      </c>
      <c r="Z8" s="82">
        <v>29061179</v>
      </c>
      <c r="AA8" s="82">
        <v>12280287</v>
      </c>
      <c r="AB8" s="82">
        <v>423873</v>
      </c>
      <c r="AC8" s="82">
        <v>358448</v>
      </c>
      <c r="AD8" s="82">
        <v>0</v>
      </c>
      <c r="AE8" s="82">
        <v>207595</v>
      </c>
      <c r="AF8" s="82">
        <v>11290371</v>
      </c>
      <c r="AG8" s="82">
        <v>29581581</v>
      </c>
      <c r="AH8" s="82">
        <v>19377112</v>
      </c>
      <c r="AI8" s="82">
        <v>9858715</v>
      </c>
      <c r="AJ8" s="82">
        <v>0</v>
      </c>
      <c r="AK8" s="82">
        <v>345754</v>
      </c>
      <c r="AL8" s="82">
        <v>0</v>
      </c>
      <c r="AM8" s="82">
        <v>0</v>
      </c>
      <c r="AN8" s="82">
        <v>2091131</v>
      </c>
      <c r="AO8" s="82">
        <v>1989114</v>
      </c>
      <c r="AP8" s="82">
        <v>102017</v>
      </c>
      <c r="AQ8" s="89">
        <v>0</v>
      </c>
      <c r="AR8" s="95">
        <v>328</v>
      </c>
      <c r="AS8" s="95">
        <v>0</v>
      </c>
      <c r="AT8" s="95">
        <v>0</v>
      </c>
      <c r="AU8" s="82">
        <v>0</v>
      </c>
      <c r="AV8" s="82">
        <v>0</v>
      </c>
      <c r="AW8" s="82">
        <v>0</v>
      </c>
      <c r="AX8" s="82">
        <v>11697799</v>
      </c>
      <c r="AY8" s="89">
        <v>11697755</v>
      </c>
      <c r="AZ8" s="82">
        <v>44</v>
      </c>
      <c r="BA8" s="82">
        <v>8416878</v>
      </c>
      <c r="BB8" s="82">
        <v>623263</v>
      </c>
      <c r="BC8" s="82">
        <v>3169720</v>
      </c>
      <c r="BD8" s="82">
        <v>11720395</v>
      </c>
      <c r="BE8" s="82">
        <v>0</v>
      </c>
      <c r="BF8" s="82">
        <v>153648299</v>
      </c>
      <c r="BG8" s="70">
        <v>168505816</v>
      </c>
      <c r="BH8" s="30">
        <f t="shared" si="2"/>
        <v>-14857517</v>
      </c>
      <c r="BI8" s="31">
        <f t="shared" si="0"/>
        <v>59637194</v>
      </c>
      <c r="BJ8" s="31">
        <f t="shared" si="1"/>
        <v>31672712</v>
      </c>
      <c r="BK8" s="31">
        <f t="shared" si="3"/>
        <v>62338393</v>
      </c>
    </row>
    <row r="9" spans="1:63" ht="32.25" customHeight="1">
      <c r="A9" s="86" t="s">
        <v>6</v>
      </c>
      <c r="B9" s="82">
        <v>4005982</v>
      </c>
      <c r="C9" s="82">
        <v>206301</v>
      </c>
      <c r="D9" s="82">
        <v>118410</v>
      </c>
      <c r="E9" s="82">
        <v>62421</v>
      </c>
      <c r="F9" s="82">
        <v>2743369</v>
      </c>
      <c r="G9" s="82">
        <v>1812894</v>
      </c>
      <c r="H9" s="82">
        <v>930475</v>
      </c>
      <c r="I9" s="82">
        <v>0</v>
      </c>
      <c r="J9" s="82">
        <v>563950</v>
      </c>
      <c r="K9" s="82">
        <v>293837</v>
      </c>
      <c r="L9" s="82">
        <v>0</v>
      </c>
      <c r="M9" s="82">
        <v>3123</v>
      </c>
      <c r="N9" s="82">
        <v>0</v>
      </c>
      <c r="O9" s="82">
        <v>14571</v>
      </c>
      <c r="P9" s="82">
        <v>4627615</v>
      </c>
      <c r="Q9" s="82">
        <v>422391</v>
      </c>
      <c r="R9" s="82">
        <v>33329</v>
      </c>
      <c r="S9" s="82">
        <v>3058</v>
      </c>
      <c r="T9" s="82">
        <v>616374</v>
      </c>
      <c r="U9" s="82">
        <v>185780</v>
      </c>
      <c r="V9" s="82">
        <v>121448</v>
      </c>
      <c r="W9" s="82">
        <v>2752564</v>
      </c>
      <c r="X9" s="82">
        <v>492671</v>
      </c>
      <c r="Y9" s="82">
        <v>376923</v>
      </c>
      <c r="Z9" s="82">
        <v>4592221</v>
      </c>
      <c r="AA9" s="82">
        <v>2823201</v>
      </c>
      <c r="AB9" s="82">
        <v>104617</v>
      </c>
      <c r="AC9" s="82">
        <v>20308</v>
      </c>
      <c r="AD9" s="82">
        <v>3636</v>
      </c>
      <c r="AE9" s="82">
        <v>1533485</v>
      </c>
      <c r="AF9" s="82">
        <v>1161155</v>
      </c>
      <c r="AG9" s="82">
        <v>3684879</v>
      </c>
      <c r="AH9" s="82">
        <v>1933565</v>
      </c>
      <c r="AI9" s="82">
        <v>1732970</v>
      </c>
      <c r="AJ9" s="82">
        <v>0</v>
      </c>
      <c r="AK9" s="82">
        <v>18344</v>
      </c>
      <c r="AL9" s="82">
        <v>0</v>
      </c>
      <c r="AM9" s="82">
        <v>0</v>
      </c>
      <c r="AN9" s="82">
        <v>786835</v>
      </c>
      <c r="AO9" s="82">
        <v>731359</v>
      </c>
      <c r="AP9" s="82">
        <v>55476</v>
      </c>
      <c r="AQ9" s="89">
        <v>0</v>
      </c>
      <c r="AR9" s="95">
        <v>0</v>
      </c>
      <c r="AS9" s="95">
        <v>0</v>
      </c>
      <c r="AT9" s="95">
        <v>0</v>
      </c>
      <c r="AU9" s="82">
        <v>0</v>
      </c>
      <c r="AV9" s="82">
        <v>0</v>
      </c>
      <c r="AW9" s="82">
        <v>0</v>
      </c>
      <c r="AX9" s="82">
        <v>3303831</v>
      </c>
      <c r="AY9" s="89">
        <v>3303699</v>
      </c>
      <c r="AZ9" s="82">
        <v>132</v>
      </c>
      <c r="BA9" s="82">
        <v>1020517</v>
      </c>
      <c r="BB9" s="82">
        <v>45341</v>
      </c>
      <c r="BC9" s="82">
        <v>224740</v>
      </c>
      <c r="BD9" s="82">
        <v>3527049</v>
      </c>
      <c r="BE9" s="82">
        <v>0</v>
      </c>
      <c r="BF9" s="82">
        <v>29019134</v>
      </c>
      <c r="BG9" s="70">
        <v>41335628</v>
      </c>
      <c r="BH9" s="30">
        <f t="shared" si="2"/>
        <v>-12316494</v>
      </c>
      <c r="BI9" s="31">
        <f t="shared" si="0"/>
        <v>11902034</v>
      </c>
      <c r="BJ9" s="31">
        <f t="shared" si="1"/>
        <v>4471714</v>
      </c>
      <c r="BK9" s="31">
        <f t="shared" si="3"/>
        <v>12645386</v>
      </c>
    </row>
    <row r="10" spans="1:63" ht="32.25" customHeight="1">
      <c r="A10" s="86" t="s">
        <v>7</v>
      </c>
      <c r="B10" s="82">
        <v>4186722</v>
      </c>
      <c r="C10" s="82">
        <v>156504</v>
      </c>
      <c r="D10" s="82">
        <v>109893</v>
      </c>
      <c r="E10" s="82">
        <v>54570</v>
      </c>
      <c r="F10" s="82">
        <v>2890670</v>
      </c>
      <c r="G10" s="82">
        <v>1898649</v>
      </c>
      <c r="H10" s="82">
        <v>992021</v>
      </c>
      <c r="I10" s="82">
        <v>0</v>
      </c>
      <c r="J10" s="82">
        <v>650129</v>
      </c>
      <c r="K10" s="82">
        <v>318721</v>
      </c>
      <c r="L10" s="82">
        <v>0</v>
      </c>
      <c r="M10" s="82">
        <v>3888</v>
      </c>
      <c r="N10" s="82">
        <v>0</v>
      </c>
      <c r="O10" s="82">
        <v>2347</v>
      </c>
      <c r="P10" s="82">
        <v>4845989</v>
      </c>
      <c r="Q10" s="82">
        <v>639199</v>
      </c>
      <c r="R10" s="82">
        <v>31780</v>
      </c>
      <c r="S10" s="82">
        <v>2401</v>
      </c>
      <c r="T10" s="82">
        <v>634808</v>
      </c>
      <c r="U10" s="82">
        <v>157653</v>
      </c>
      <c r="V10" s="82">
        <v>58547</v>
      </c>
      <c r="W10" s="82">
        <v>2821158</v>
      </c>
      <c r="X10" s="82">
        <v>500443</v>
      </c>
      <c r="Y10" s="82">
        <v>528526</v>
      </c>
      <c r="Z10" s="82">
        <v>6272624</v>
      </c>
      <c r="AA10" s="82">
        <v>4591914</v>
      </c>
      <c r="AB10" s="82">
        <v>161671</v>
      </c>
      <c r="AC10" s="82">
        <v>7097</v>
      </c>
      <c r="AD10" s="82">
        <v>6872</v>
      </c>
      <c r="AE10" s="82">
        <v>2379658</v>
      </c>
      <c r="AF10" s="82">
        <v>2036616</v>
      </c>
      <c r="AG10" s="82">
        <v>9155575</v>
      </c>
      <c r="AH10" s="82">
        <v>5950206</v>
      </c>
      <c r="AI10" s="82">
        <v>3084355</v>
      </c>
      <c r="AJ10" s="82">
        <v>0</v>
      </c>
      <c r="AK10" s="82">
        <v>121014</v>
      </c>
      <c r="AL10" s="82">
        <v>0</v>
      </c>
      <c r="AM10" s="82">
        <v>0</v>
      </c>
      <c r="AN10" s="82">
        <v>503367</v>
      </c>
      <c r="AO10" s="82">
        <v>460317</v>
      </c>
      <c r="AP10" s="82">
        <v>41969</v>
      </c>
      <c r="AQ10" s="89">
        <v>1081</v>
      </c>
      <c r="AR10" s="95">
        <v>0</v>
      </c>
      <c r="AS10" s="95">
        <v>0</v>
      </c>
      <c r="AT10" s="95">
        <v>16072</v>
      </c>
      <c r="AU10" s="82">
        <v>0</v>
      </c>
      <c r="AV10" s="82">
        <v>0</v>
      </c>
      <c r="AW10" s="82">
        <v>0</v>
      </c>
      <c r="AX10" s="82">
        <v>2912245</v>
      </c>
      <c r="AY10" s="89">
        <v>2912245</v>
      </c>
      <c r="AZ10" s="82">
        <v>0</v>
      </c>
      <c r="BA10" s="82">
        <v>309774</v>
      </c>
      <c r="BB10" s="82">
        <v>346749</v>
      </c>
      <c r="BC10" s="82">
        <v>688700</v>
      </c>
      <c r="BD10" s="82">
        <v>3647272</v>
      </c>
      <c r="BE10" s="82">
        <v>0</v>
      </c>
      <c r="BF10" s="82">
        <v>37989457</v>
      </c>
      <c r="BG10" s="70">
        <v>44800043</v>
      </c>
      <c r="BH10" s="30">
        <f t="shared" si="2"/>
        <v>-6810586</v>
      </c>
      <c r="BI10" s="31">
        <f t="shared" si="0"/>
        <v>13371591</v>
      </c>
      <c r="BJ10" s="31">
        <f t="shared" si="1"/>
        <v>9658942</v>
      </c>
      <c r="BK10" s="31">
        <f t="shared" si="3"/>
        <v>14958924</v>
      </c>
    </row>
    <row r="11" spans="1:63" ht="32.25" customHeight="1">
      <c r="A11" s="86" t="s">
        <v>8</v>
      </c>
      <c r="B11" s="82">
        <v>4391853</v>
      </c>
      <c r="C11" s="82">
        <v>147306</v>
      </c>
      <c r="D11" s="82">
        <v>203405</v>
      </c>
      <c r="E11" s="82">
        <v>38276</v>
      </c>
      <c r="F11" s="82">
        <v>2917029</v>
      </c>
      <c r="G11" s="82">
        <v>1923301</v>
      </c>
      <c r="H11" s="82">
        <v>993728</v>
      </c>
      <c r="I11" s="82">
        <v>0</v>
      </c>
      <c r="J11" s="82">
        <v>589544</v>
      </c>
      <c r="K11" s="82">
        <v>446533</v>
      </c>
      <c r="L11" s="82">
        <v>0</v>
      </c>
      <c r="M11" s="82">
        <v>46914</v>
      </c>
      <c r="N11" s="82">
        <v>0</v>
      </c>
      <c r="O11" s="82">
        <v>2846</v>
      </c>
      <c r="P11" s="82">
        <v>3917413</v>
      </c>
      <c r="Q11" s="82">
        <v>463903</v>
      </c>
      <c r="R11" s="82">
        <v>58333</v>
      </c>
      <c r="S11" s="82">
        <v>4187</v>
      </c>
      <c r="T11" s="82">
        <v>736016</v>
      </c>
      <c r="U11" s="82">
        <v>88036</v>
      </c>
      <c r="V11" s="82">
        <v>66064</v>
      </c>
      <c r="W11" s="82">
        <v>2187779</v>
      </c>
      <c r="X11" s="82">
        <v>313095</v>
      </c>
      <c r="Y11" s="82">
        <v>1138804</v>
      </c>
      <c r="Z11" s="82">
        <v>4015277</v>
      </c>
      <c r="AA11" s="82">
        <v>3498958</v>
      </c>
      <c r="AB11" s="82">
        <v>33533</v>
      </c>
      <c r="AC11" s="82">
        <v>20255</v>
      </c>
      <c r="AD11" s="82">
        <v>822</v>
      </c>
      <c r="AE11" s="82">
        <v>1890608</v>
      </c>
      <c r="AF11" s="82">
        <v>1553740</v>
      </c>
      <c r="AG11" s="82">
        <v>3325105</v>
      </c>
      <c r="AH11" s="82">
        <v>1633479</v>
      </c>
      <c r="AI11" s="82">
        <v>1641701</v>
      </c>
      <c r="AJ11" s="82">
        <v>0</v>
      </c>
      <c r="AK11" s="82">
        <v>49925</v>
      </c>
      <c r="AL11" s="82">
        <v>0</v>
      </c>
      <c r="AM11" s="82">
        <v>0</v>
      </c>
      <c r="AN11" s="82">
        <v>23339</v>
      </c>
      <c r="AO11" s="82">
        <v>4436</v>
      </c>
      <c r="AP11" s="82">
        <v>18903</v>
      </c>
      <c r="AQ11" s="89">
        <v>0</v>
      </c>
      <c r="AR11" s="95">
        <v>0</v>
      </c>
      <c r="AS11" s="95">
        <v>0</v>
      </c>
      <c r="AT11" s="95">
        <v>0</v>
      </c>
      <c r="AU11" s="82">
        <v>0</v>
      </c>
      <c r="AV11" s="82">
        <v>0</v>
      </c>
      <c r="AW11" s="82">
        <v>0</v>
      </c>
      <c r="AX11" s="82">
        <v>2320841</v>
      </c>
      <c r="AY11" s="89">
        <v>2320787</v>
      </c>
      <c r="AZ11" s="82">
        <v>54</v>
      </c>
      <c r="BA11" s="82">
        <v>931636</v>
      </c>
      <c r="BB11" s="82">
        <v>149654</v>
      </c>
      <c r="BC11" s="82">
        <v>319000</v>
      </c>
      <c r="BD11" s="82">
        <v>3134403</v>
      </c>
      <c r="BE11" s="82">
        <v>0</v>
      </c>
      <c r="BF11" s="82">
        <v>27166283</v>
      </c>
      <c r="BG11" s="70">
        <v>25778347</v>
      </c>
      <c r="BH11" s="30">
        <f t="shared" si="2"/>
        <v>1387936</v>
      </c>
      <c r="BI11" s="31">
        <f t="shared" si="0"/>
        <v>10727971</v>
      </c>
      <c r="BJ11" s="31">
        <f t="shared" si="1"/>
        <v>3348444</v>
      </c>
      <c r="BK11" s="31">
        <f t="shared" si="3"/>
        <v>13089868</v>
      </c>
    </row>
    <row r="12" spans="1:63" ht="32.25" customHeight="1">
      <c r="A12" s="86" t="s">
        <v>9</v>
      </c>
      <c r="B12" s="82">
        <v>2461563</v>
      </c>
      <c r="C12" s="82">
        <v>119256</v>
      </c>
      <c r="D12" s="82">
        <v>74565</v>
      </c>
      <c r="E12" s="82">
        <v>33569</v>
      </c>
      <c r="F12" s="82">
        <v>1635452</v>
      </c>
      <c r="G12" s="82">
        <v>1058374</v>
      </c>
      <c r="H12" s="82">
        <v>577078</v>
      </c>
      <c r="I12" s="82">
        <v>0</v>
      </c>
      <c r="J12" s="82">
        <v>379230</v>
      </c>
      <c r="K12" s="82">
        <v>215118</v>
      </c>
      <c r="L12" s="82">
        <v>0</v>
      </c>
      <c r="M12" s="82">
        <v>1954</v>
      </c>
      <c r="N12" s="82">
        <v>2419</v>
      </c>
      <c r="O12" s="82">
        <v>0</v>
      </c>
      <c r="P12" s="82">
        <v>2675776</v>
      </c>
      <c r="Q12" s="82">
        <v>274772</v>
      </c>
      <c r="R12" s="82">
        <v>46678</v>
      </c>
      <c r="S12" s="82">
        <v>1253</v>
      </c>
      <c r="T12" s="82">
        <v>367410</v>
      </c>
      <c r="U12" s="82">
        <v>97280</v>
      </c>
      <c r="V12" s="82">
        <v>67227</v>
      </c>
      <c r="W12" s="82">
        <v>1586298</v>
      </c>
      <c r="X12" s="82">
        <v>234858</v>
      </c>
      <c r="Y12" s="82">
        <v>155491</v>
      </c>
      <c r="Z12" s="82">
        <v>2772822</v>
      </c>
      <c r="AA12" s="82">
        <v>2230324</v>
      </c>
      <c r="AB12" s="82">
        <v>98673</v>
      </c>
      <c r="AC12" s="82">
        <v>2146</v>
      </c>
      <c r="AD12" s="82">
        <v>116268</v>
      </c>
      <c r="AE12" s="82">
        <v>995787</v>
      </c>
      <c r="AF12" s="82">
        <v>1017450</v>
      </c>
      <c r="AG12" s="82">
        <v>5011252</v>
      </c>
      <c r="AH12" s="82">
        <v>2812914</v>
      </c>
      <c r="AI12" s="82">
        <v>1450338</v>
      </c>
      <c r="AJ12" s="82">
        <v>0</v>
      </c>
      <c r="AK12" s="82">
        <v>748000</v>
      </c>
      <c r="AL12" s="82">
        <v>0</v>
      </c>
      <c r="AM12" s="82">
        <v>0</v>
      </c>
      <c r="AN12" s="82">
        <v>320083</v>
      </c>
      <c r="AO12" s="82">
        <v>226482</v>
      </c>
      <c r="AP12" s="82">
        <v>17556</v>
      </c>
      <c r="AQ12" s="89">
        <v>76045</v>
      </c>
      <c r="AR12" s="95">
        <v>1465</v>
      </c>
      <c r="AS12" s="95">
        <v>0</v>
      </c>
      <c r="AT12" s="95">
        <v>0</v>
      </c>
      <c r="AU12" s="82">
        <v>0</v>
      </c>
      <c r="AV12" s="82">
        <v>0</v>
      </c>
      <c r="AW12" s="82">
        <v>0</v>
      </c>
      <c r="AX12" s="82">
        <v>1321490</v>
      </c>
      <c r="AY12" s="89">
        <v>1321490</v>
      </c>
      <c r="AZ12" s="82">
        <v>0</v>
      </c>
      <c r="BA12" s="82">
        <v>1009744</v>
      </c>
      <c r="BB12" s="82">
        <v>214510</v>
      </c>
      <c r="BC12" s="82">
        <v>71000</v>
      </c>
      <c r="BD12" s="82">
        <v>1916120</v>
      </c>
      <c r="BE12" s="82">
        <v>0</v>
      </c>
      <c r="BF12" s="82">
        <v>20160175</v>
      </c>
      <c r="BG12" s="70">
        <v>31523768</v>
      </c>
      <c r="BH12" s="30">
        <f t="shared" si="2"/>
        <v>-11363593</v>
      </c>
      <c r="BI12" s="31">
        <f t="shared" si="0"/>
        <v>6555875</v>
      </c>
      <c r="BJ12" s="31">
        <f t="shared" si="1"/>
        <v>5331335</v>
      </c>
      <c r="BK12" s="31">
        <f t="shared" si="3"/>
        <v>8272965</v>
      </c>
    </row>
    <row r="13" spans="1:63" ht="32.25" customHeight="1">
      <c r="A13" s="86" t="s">
        <v>10</v>
      </c>
      <c r="B13" s="82">
        <v>4074030</v>
      </c>
      <c r="C13" s="82">
        <v>152281</v>
      </c>
      <c r="D13" s="82">
        <v>186794</v>
      </c>
      <c r="E13" s="82">
        <v>49772</v>
      </c>
      <c r="F13" s="82">
        <v>2626235</v>
      </c>
      <c r="G13" s="82">
        <v>1752805</v>
      </c>
      <c r="H13" s="82">
        <v>873430</v>
      </c>
      <c r="I13" s="82">
        <v>0</v>
      </c>
      <c r="J13" s="82">
        <v>582383</v>
      </c>
      <c r="K13" s="82">
        <v>464567</v>
      </c>
      <c r="L13" s="82">
        <v>0</v>
      </c>
      <c r="M13" s="82">
        <v>3086</v>
      </c>
      <c r="N13" s="82">
        <v>0</v>
      </c>
      <c r="O13" s="82">
        <v>8912</v>
      </c>
      <c r="P13" s="82">
        <v>13148114</v>
      </c>
      <c r="Q13" s="82">
        <v>390419</v>
      </c>
      <c r="R13" s="82">
        <v>14584</v>
      </c>
      <c r="S13" s="82">
        <v>2175</v>
      </c>
      <c r="T13" s="82">
        <v>856500</v>
      </c>
      <c r="U13" s="82">
        <v>162435</v>
      </c>
      <c r="V13" s="82">
        <v>272913</v>
      </c>
      <c r="W13" s="82">
        <v>10860889</v>
      </c>
      <c r="X13" s="82">
        <v>588199</v>
      </c>
      <c r="Y13" s="82">
        <v>487340</v>
      </c>
      <c r="Z13" s="82">
        <v>3291834</v>
      </c>
      <c r="AA13" s="82">
        <v>4652685</v>
      </c>
      <c r="AB13" s="82">
        <v>62702</v>
      </c>
      <c r="AC13" s="82">
        <v>3674</v>
      </c>
      <c r="AD13" s="82">
        <v>89</v>
      </c>
      <c r="AE13" s="82">
        <v>2060096</v>
      </c>
      <c r="AF13" s="82">
        <v>2526124</v>
      </c>
      <c r="AG13" s="82">
        <v>6505327</v>
      </c>
      <c r="AH13" s="82">
        <v>4041820</v>
      </c>
      <c r="AI13" s="82">
        <v>2401295</v>
      </c>
      <c r="AJ13" s="82">
        <v>0</v>
      </c>
      <c r="AK13" s="82">
        <v>62212</v>
      </c>
      <c r="AL13" s="82">
        <v>0</v>
      </c>
      <c r="AM13" s="82">
        <v>0</v>
      </c>
      <c r="AN13" s="82">
        <v>1701299</v>
      </c>
      <c r="AO13" s="82">
        <v>1565492</v>
      </c>
      <c r="AP13" s="82">
        <v>135807</v>
      </c>
      <c r="AQ13" s="89">
        <v>0</v>
      </c>
      <c r="AR13" s="95">
        <v>0</v>
      </c>
      <c r="AS13" s="95">
        <v>0</v>
      </c>
      <c r="AT13" s="95">
        <v>0</v>
      </c>
      <c r="AU13" s="82">
        <v>0</v>
      </c>
      <c r="AV13" s="82">
        <v>0</v>
      </c>
      <c r="AW13" s="82">
        <v>0</v>
      </c>
      <c r="AX13" s="82">
        <v>2976062</v>
      </c>
      <c r="AY13" s="89">
        <v>2975432</v>
      </c>
      <c r="AZ13" s="82">
        <v>630</v>
      </c>
      <c r="BA13" s="82">
        <v>1092234</v>
      </c>
      <c r="BB13" s="82">
        <v>60067</v>
      </c>
      <c r="BC13" s="82">
        <v>719121</v>
      </c>
      <c r="BD13" s="82">
        <v>2633076</v>
      </c>
      <c r="BE13" s="82">
        <v>0</v>
      </c>
      <c r="BF13" s="82">
        <v>41341189</v>
      </c>
      <c r="BG13" s="70">
        <v>47463236</v>
      </c>
      <c r="BH13" s="30">
        <f t="shared" si="2"/>
        <v>-6122047</v>
      </c>
      <c r="BI13" s="31">
        <f t="shared" si="0"/>
        <v>10341926</v>
      </c>
      <c r="BJ13" s="31">
        <f t="shared" si="1"/>
        <v>8206626</v>
      </c>
      <c r="BK13" s="31">
        <f t="shared" si="3"/>
        <v>22792637</v>
      </c>
    </row>
    <row r="14" spans="1:63" ht="32.25" customHeight="1">
      <c r="A14" s="86" t="s">
        <v>71</v>
      </c>
      <c r="B14" s="82">
        <v>3479141</v>
      </c>
      <c r="C14" s="82">
        <v>122149</v>
      </c>
      <c r="D14" s="82">
        <v>158942</v>
      </c>
      <c r="E14" s="82">
        <v>24929</v>
      </c>
      <c r="F14" s="82">
        <v>2237912</v>
      </c>
      <c r="G14" s="82">
        <v>1490074</v>
      </c>
      <c r="H14" s="82">
        <v>747838</v>
      </c>
      <c r="I14" s="82">
        <v>0</v>
      </c>
      <c r="J14" s="82">
        <v>495551</v>
      </c>
      <c r="K14" s="82">
        <v>436608</v>
      </c>
      <c r="L14" s="82">
        <v>0</v>
      </c>
      <c r="M14" s="82">
        <v>3050</v>
      </c>
      <c r="N14" s="82">
        <v>0</v>
      </c>
      <c r="O14" s="82">
        <v>0</v>
      </c>
      <c r="P14" s="82">
        <v>3438831</v>
      </c>
      <c r="Q14" s="82">
        <v>292535</v>
      </c>
      <c r="R14" s="82">
        <v>23634</v>
      </c>
      <c r="S14" s="82">
        <v>550</v>
      </c>
      <c r="T14" s="82">
        <v>882647</v>
      </c>
      <c r="U14" s="82">
        <v>95712</v>
      </c>
      <c r="V14" s="82">
        <v>65907</v>
      </c>
      <c r="W14" s="82">
        <v>1856139</v>
      </c>
      <c r="X14" s="82">
        <v>221707</v>
      </c>
      <c r="Y14" s="82">
        <v>157977</v>
      </c>
      <c r="Z14" s="82">
        <v>2438362</v>
      </c>
      <c r="AA14" s="82">
        <v>2906176</v>
      </c>
      <c r="AB14" s="82">
        <v>49233</v>
      </c>
      <c r="AC14" s="82">
        <v>117703</v>
      </c>
      <c r="AD14" s="82">
        <v>0</v>
      </c>
      <c r="AE14" s="82">
        <v>1370083</v>
      </c>
      <c r="AF14" s="82">
        <v>1369157</v>
      </c>
      <c r="AG14" s="82">
        <v>4981903</v>
      </c>
      <c r="AH14" s="82">
        <v>1551774</v>
      </c>
      <c r="AI14" s="82">
        <v>3423049</v>
      </c>
      <c r="AJ14" s="82">
        <v>0</v>
      </c>
      <c r="AK14" s="82">
        <v>7080</v>
      </c>
      <c r="AL14" s="82">
        <v>0</v>
      </c>
      <c r="AM14" s="82">
        <v>0</v>
      </c>
      <c r="AN14" s="82">
        <v>48120</v>
      </c>
      <c r="AO14" s="82">
        <v>15375</v>
      </c>
      <c r="AP14" s="82">
        <v>32745</v>
      </c>
      <c r="AQ14" s="89">
        <v>0</v>
      </c>
      <c r="AR14" s="95">
        <v>0</v>
      </c>
      <c r="AS14" s="95">
        <v>0</v>
      </c>
      <c r="AT14" s="95">
        <v>0</v>
      </c>
      <c r="AU14" s="82">
        <v>0</v>
      </c>
      <c r="AV14" s="82">
        <v>0</v>
      </c>
      <c r="AW14" s="82">
        <v>0</v>
      </c>
      <c r="AX14" s="82">
        <v>2983724</v>
      </c>
      <c r="AY14" s="89">
        <v>2983427</v>
      </c>
      <c r="AZ14" s="82">
        <v>297</v>
      </c>
      <c r="BA14" s="82">
        <v>4404367</v>
      </c>
      <c r="BB14" s="82">
        <v>8788</v>
      </c>
      <c r="BC14" s="82">
        <v>24780</v>
      </c>
      <c r="BD14" s="82">
        <v>1523545</v>
      </c>
      <c r="BE14" s="82">
        <v>0</v>
      </c>
      <c r="BF14" s="82">
        <v>26395714</v>
      </c>
      <c r="BG14" s="70">
        <v>25965914</v>
      </c>
      <c r="BH14" s="30">
        <f t="shared" si="2"/>
        <v>429800</v>
      </c>
      <c r="BI14" s="31">
        <f t="shared" si="0"/>
        <v>8901227</v>
      </c>
      <c r="BJ14" s="31">
        <f t="shared" si="1"/>
        <v>5030023</v>
      </c>
      <c r="BK14" s="31">
        <f t="shared" si="3"/>
        <v>12464464</v>
      </c>
    </row>
    <row r="15" spans="1:63" ht="32.25" customHeight="1">
      <c r="A15" s="86" t="s">
        <v>99</v>
      </c>
      <c r="B15" s="82">
        <v>4643148</v>
      </c>
      <c r="C15" s="82">
        <v>135204</v>
      </c>
      <c r="D15" s="82">
        <v>151977</v>
      </c>
      <c r="E15" s="82">
        <v>39933</v>
      </c>
      <c r="F15" s="82">
        <v>3191307</v>
      </c>
      <c r="G15" s="82">
        <v>2058916</v>
      </c>
      <c r="H15" s="82">
        <v>1132391</v>
      </c>
      <c r="I15" s="82">
        <v>0</v>
      </c>
      <c r="J15" s="82">
        <v>687043</v>
      </c>
      <c r="K15" s="82">
        <v>431858</v>
      </c>
      <c r="L15" s="82">
        <v>0</v>
      </c>
      <c r="M15" s="82">
        <v>4383</v>
      </c>
      <c r="N15" s="82">
        <v>0</v>
      </c>
      <c r="O15" s="82">
        <v>1443</v>
      </c>
      <c r="P15" s="82">
        <v>23903852</v>
      </c>
      <c r="Q15" s="82">
        <v>776063</v>
      </c>
      <c r="R15" s="82">
        <v>81505</v>
      </c>
      <c r="S15" s="82">
        <v>1687</v>
      </c>
      <c r="T15" s="82">
        <v>1123212</v>
      </c>
      <c r="U15" s="82">
        <v>210337</v>
      </c>
      <c r="V15" s="82">
        <v>223885</v>
      </c>
      <c r="W15" s="82">
        <v>20740972</v>
      </c>
      <c r="X15" s="82">
        <v>746191</v>
      </c>
      <c r="Y15" s="82">
        <v>537810</v>
      </c>
      <c r="Z15" s="82">
        <v>4176688</v>
      </c>
      <c r="AA15" s="82">
        <v>5745512</v>
      </c>
      <c r="AB15" s="82">
        <v>202565</v>
      </c>
      <c r="AC15" s="82">
        <v>100698</v>
      </c>
      <c r="AD15" s="82">
        <v>266542</v>
      </c>
      <c r="AE15" s="82">
        <v>880972</v>
      </c>
      <c r="AF15" s="82">
        <v>4294735</v>
      </c>
      <c r="AG15" s="82">
        <v>11365916</v>
      </c>
      <c r="AH15" s="82">
        <v>6774325</v>
      </c>
      <c r="AI15" s="82">
        <v>3861908</v>
      </c>
      <c r="AJ15" s="82">
        <v>0</v>
      </c>
      <c r="AK15" s="82">
        <v>729683</v>
      </c>
      <c r="AL15" s="82">
        <v>0</v>
      </c>
      <c r="AM15" s="82">
        <v>0</v>
      </c>
      <c r="AN15" s="82">
        <v>1349362</v>
      </c>
      <c r="AO15" s="82">
        <v>715086</v>
      </c>
      <c r="AP15" s="82">
        <v>632144</v>
      </c>
      <c r="AQ15" s="89">
        <v>2132</v>
      </c>
      <c r="AR15" s="95">
        <v>654</v>
      </c>
      <c r="AS15" s="95">
        <v>0</v>
      </c>
      <c r="AT15" s="95">
        <v>13113</v>
      </c>
      <c r="AU15" s="82">
        <v>0</v>
      </c>
      <c r="AV15" s="82">
        <v>0</v>
      </c>
      <c r="AW15" s="82">
        <v>0</v>
      </c>
      <c r="AX15" s="82">
        <v>3023165</v>
      </c>
      <c r="AY15" s="89">
        <v>3023165</v>
      </c>
      <c r="AZ15" s="82">
        <v>0</v>
      </c>
      <c r="BA15" s="82">
        <v>6258920</v>
      </c>
      <c r="BB15" s="82">
        <v>381562</v>
      </c>
      <c r="BC15" s="82">
        <v>635550</v>
      </c>
      <c r="BD15" s="82">
        <v>5530372</v>
      </c>
      <c r="BE15" s="82">
        <v>0</v>
      </c>
      <c r="BF15" s="82">
        <v>67551857</v>
      </c>
      <c r="BG15" s="70">
        <v>135712680</v>
      </c>
      <c r="BH15" s="30">
        <f t="shared" si="2"/>
        <v>-68160823</v>
      </c>
      <c r="BI15" s="31">
        <f t="shared" si="0"/>
        <v>11843001</v>
      </c>
      <c r="BJ15" s="31">
        <f t="shared" si="1"/>
        <v>12715278</v>
      </c>
      <c r="BK15" s="31">
        <f t="shared" si="3"/>
        <v>42993578</v>
      </c>
    </row>
    <row r="16" spans="1:63" ht="32.25" customHeight="1">
      <c r="A16" s="86" t="s">
        <v>101</v>
      </c>
      <c r="B16" s="82">
        <v>4149129</v>
      </c>
      <c r="C16" s="82">
        <v>145402</v>
      </c>
      <c r="D16" s="82">
        <v>170564</v>
      </c>
      <c r="E16" s="82">
        <v>46464</v>
      </c>
      <c r="F16" s="82">
        <v>2628797</v>
      </c>
      <c r="G16" s="82">
        <v>1748247</v>
      </c>
      <c r="H16" s="82">
        <v>880550</v>
      </c>
      <c r="I16" s="82">
        <v>0</v>
      </c>
      <c r="J16" s="82">
        <v>582592</v>
      </c>
      <c r="K16" s="82">
        <v>567773</v>
      </c>
      <c r="L16" s="82">
        <v>0</v>
      </c>
      <c r="M16" s="82">
        <v>3367</v>
      </c>
      <c r="N16" s="82">
        <v>0</v>
      </c>
      <c r="O16" s="82">
        <v>4170</v>
      </c>
      <c r="P16" s="82">
        <v>6117739</v>
      </c>
      <c r="Q16" s="82">
        <v>646477</v>
      </c>
      <c r="R16" s="82">
        <v>58838</v>
      </c>
      <c r="S16" s="82">
        <v>1890</v>
      </c>
      <c r="T16" s="82">
        <v>943006</v>
      </c>
      <c r="U16" s="82">
        <v>199465</v>
      </c>
      <c r="V16" s="82">
        <v>75182</v>
      </c>
      <c r="W16" s="82">
        <v>3529187</v>
      </c>
      <c r="X16" s="82">
        <v>663694</v>
      </c>
      <c r="Y16" s="82">
        <v>180574</v>
      </c>
      <c r="Z16" s="82">
        <v>4450860</v>
      </c>
      <c r="AA16" s="82">
        <v>2840468</v>
      </c>
      <c r="AB16" s="82">
        <v>14913</v>
      </c>
      <c r="AC16" s="82">
        <v>18287</v>
      </c>
      <c r="AD16" s="82">
        <v>1836</v>
      </c>
      <c r="AE16" s="82">
        <v>1452863</v>
      </c>
      <c r="AF16" s="82">
        <v>1352569</v>
      </c>
      <c r="AG16" s="82">
        <v>5575992</v>
      </c>
      <c r="AH16" s="82">
        <v>2391259</v>
      </c>
      <c r="AI16" s="82">
        <v>3090663</v>
      </c>
      <c r="AJ16" s="82">
        <v>0</v>
      </c>
      <c r="AK16" s="82">
        <v>94070</v>
      </c>
      <c r="AL16" s="82">
        <v>0</v>
      </c>
      <c r="AM16" s="82">
        <v>0</v>
      </c>
      <c r="AN16" s="82">
        <v>923827</v>
      </c>
      <c r="AO16" s="82">
        <v>923627</v>
      </c>
      <c r="AP16" s="82">
        <v>200</v>
      </c>
      <c r="AQ16" s="89">
        <v>0</v>
      </c>
      <c r="AR16" s="95">
        <v>0</v>
      </c>
      <c r="AS16" s="95">
        <v>0</v>
      </c>
      <c r="AT16" s="95">
        <v>0</v>
      </c>
      <c r="AU16" s="82">
        <v>0</v>
      </c>
      <c r="AV16" s="82">
        <v>0</v>
      </c>
      <c r="AW16" s="82">
        <v>0</v>
      </c>
      <c r="AX16" s="82">
        <v>3656233</v>
      </c>
      <c r="AY16" s="89">
        <v>3656233</v>
      </c>
      <c r="AZ16" s="82">
        <v>0</v>
      </c>
      <c r="BA16" s="82">
        <v>846620</v>
      </c>
      <c r="BB16" s="82">
        <v>115977</v>
      </c>
      <c r="BC16" s="82">
        <v>165600</v>
      </c>
      <c r="BD16" s="82">
        <v>2772163</v>
      </c>
      <c r="BE16" s="82">
        <v>0</v>
      </c>
      <c r="BF16" s="82">
        <v>31795182</v>
      </c>
      <c r="BG16" s="70">
        <v>30677340</v>
      </c>
      <c r="BH16" s="30">
        <f>BF16-BG16</f>
        <v>1117842</v>
      </c>
      <c r="BI16" s="31">
        <f t="shared" si="0"/>
        <v>12256222</v>
      </c>
      <c r="BJ16" s="31">
        <f t="shared" si="1"/>
        <v>6499819</v>
      </c>
      <c r="BK16" s="31">
        <f t="shared" si="3"/>
        <v>13039141</v>
      </c>
    </row>
    <row r="17" spans="1:63" ht="32.25" customHeight="1" thickBot="1">
      <c r="A17" s="33" t="s">
        <v>111</v>
      </c>
      <c r="B17" s="88">
        <v>2123306</v>
      </c>
      <c r="C17" s="88">
        <v>98198</v>
      </c>
      <c r="D17" s="88">
        <v>55450</v>
      </c>
      <c r="E17" s="88">
        <v>46955</v>
      </c>
      <c r="F17" s="88">
        <v>1392012</v>
      </c>
      <c r="G17" s="88">
        <v>922794</v>
      </c>
      <c r="H17" s="88">
        <v>469218</v>
      </c>
      <c r="I17" s="88">
        <v>0</v>
      </c>
      <c r="J17" s="88">
        <v>312367</v>
      </c>
      <c r="K17" s="88">
        <v>216637</v>
      </c>
      <c r="L17" s="88">
        <v>0</v>
      </c>
      <c r="M17" s="88">
        <v>1687</v>
      </c>
      <c r="N17" s="88">
        <v>0</v>
      </c>
      <c r="O17" s="88">
        <v>0</v>
      </c>
      <c r="P17" s="88">
        <v>12914114</v>
      </c>
      <c r="Q17" s="88">
        <v>339249</v>
      </c>
      <c r="R17" s="88">
        <v>13631</v>
      </c>
      <c r="S17" s="88">
        <v>2942</v>
      </c>
      <c r="T17" s="88">
        <v>455336</v>
      </c>
      <c r="U17" s="88">
        <v>75001</v>
      </c>
      <c r="V17" s="88">
        <v>24834</v>
      </c>
      <c r="W17" s="88">
        <v>11702341</v>
      </c>
      <c r="X17" s="88">
        <v>300780</v>
      </c>
      <c r="Y17" s="88">
        <v>91250</v>
      </c>
      <c r="Z17" s="88">
        <v>1557284</v>
      </c>
      <c r="AA17" s="88">
        <v>1561328</v>
      </c>
      <c r="AB17" s="88">
        <v>27786</v>
      </c>
      <c r="AC17" s="88">
        <v>8119</v>
      </c>
      <c r="AD17" s="88">
        <v>29</v>
      </c>
      <c r="AE17" s="88">
        <v>916665</v>
      </c>
      <c r="AF17" s="88">
        <v>608729</v>
      </c>
      <c r="AG17" s="88">
        <v>1501915</v>
      </c>
      <c r="AH17" s="88">
        <v>986827</v>
      </c>
      <c r="AI17" s="88">
        <v>490072</v>
      </c>
      <c r="AJ17" s="88">
        <v>0</v>
      </c>
      <c r="AK17" s="88">
        <v>25016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92">
        <v>0</v>
      </c>
      <c r="AR17" s="71">
        <v>445</v>
      </c>
      <c r="AS17" s="71">
        <v>0</v>
      </c>
      <c r="AT17" s="71">
        <v>0</v>
      </c>
      <c r="AU17" s="88">
        <v>0</v>
      </c>
      <c r="AV17" s="88">
        <v>0</v>
      </c>
      <c r="AW17" s="88">
        <v>0</v>
      </c>
      <c r="AX17" s="88">
        <v>1388236</v>
      </c>
      <c r="AY17" s="92">
        <v>1388105</v>
      </c>
      <c r="AZ17" s="88">
        <v>131</v>
      </c>
      <c r="BA17" s="88">
        <v>669558</v>
      </c>
      <c r="BB17" s="88">
        <v>0</v>
      </c>
      <c r="BC17" s="88">
        <v>81000</v>
      </c>
      <c r="BD17" s="88">
        <v>1971245</v>
      </c>
      <c r="BE17" s="88">
        <v>0</v>
      </c>
      <c r="BF17" s="88">
        <v>23859236</v>
      </c>
      <c r="BG17" s="70">
        <v>26368648</v>
      </c>
      <c r="BH17" s="30">
        <f>BF17-BG17</f>
        <v>-2509412</v>
      </c>
      <c r="BI17" s="31">
        <f t="shared" si="0"/>
        <v>5068826</v>
      </c>
      <c r="BJ17" s="31">
        <f t="shared" si="1"/>
        <v>1501915</v>
      </c>
      <c r="BK17" s="31">
        <f t="shared" si="3"/>
        <v>17288495</v>
      </c>
    </row>
    <row r="18" spans="1:63" s="105" customFormat="1" ht="32.25" customHeight="1" thickBot="1" thickTop="1">
      <c r="A18" s="103" t="s">
        <v>97</v>
      </c>
      <c r="B18" s="99">
        <f>SUM(B5:B17)</f>
        <v>91232328</v>
      </c>
      <c r="C18" s="99">
        <v>2571327</v>
      </c>
      <c r="D18" s="99">
        <v>2190323</v>
      </c>
      <c r="E18" s="99">
        <v>781454</v>
      </c>
      <c r="F18" s="99">
        <v>63645298</v>
      </c>
      <c r="G18" s="99">
        <v>41458272</v>
      </c>
      <c r="H18" s="99">
        <v>22182743</v>
      </c>
      <c r="I18" s="99">
        <v>4283</v>
      </c>
      <c r="J18" s="99">
        <v>13773488</v>
      </c>
      <c r="K18" s="99">
        <v>7808463</v>
      </c>
      <c r="L18" s="99">
        <v>2289</v>
      </c>
      <c r="M18" s="99">
        <v>133344</v>
      </c>
      <c r="N18" s="99">
        <v>32248</v>
      </c>
      <c r="O18" s="99">
        <v>294094</v>
      </c>
      <c r="P18" s="99">
        <v>167572626</v>
      </c>
      <c r="Q18" s="99">
        <v>9595322</v>
      </c>
      <c r="R18" s="99">
        <v>811521</v>
      </c>
      <c r="S18" s="99">
        <v>35177</v>
      </c>
      <c r="T18" s="99">
        <v>16954859</v>
      </c>
      <c r="U18" s="99">
        <v>3085134</v>
      </c>
      <c r="V18" s="99">
        <v>1881264</v>
      </c>
      <c r="W18" s="99">
        <v>125871489</v>
      </c>
      <c r="X18" s="99">
        <v>9337860</v>
      </c>
      <c r="Y18" s="101">
        <v>12017428</v>
      </c>
      <c r="Z18" s="101">
        <v>121957630</v>
      </c>
      <c r="AA18" s="99">
        <v>69192375</v>
      </c>
      <c r="AB18" s="99">
        <v>1869389</v>
      </c>
      <c r="AC18" s="99">
        <v>1029410</v>
      </c>
      <c r="AD18" s="99">
        <v>426779</v>
      </c>
      <c r="AE18" s="99">
        <v>19478528</v>
      </c>
      <c r="AF18" s="99">
        <v>46388269</v>
      </c>
      <c r="AG18" s="99">
        <v>117230377</v>
      </c>
      <c r="AH18" s="99">
        <v>67523733</v>
      </c>
      <c r="AI18" s="99">
        <v>47384231</v>
      </c>
      <c r="AJ18" s="99">
        <v>0</v>
      </c>
      <c r="AK18" s="99">
        <v>2309410</v>
      </c>
      <c r="AL18" s="99">
        <v>0</v>
      </c>
      <c r="AM18" s="99">
        <v>13003</v>
      </c>
      <c r="AN18" s="99">
        <v>31962272</v>
      </c>
      <c r="AO18" s="99">
        <v>30751437</v>
      </c>
      <c r="AP18" s="99">
        <v>1131577</v>
      </c>
      <c r="AQ18" s="96">
        <v>79258</v>
      </c>
      <c r="AR18" s="101">
        <v>2892</v>
      </c>
      <c r="AS18" s="101">
        <v>0</v>
      </c>
      <c r="AT18" s="101">
        <v>29185</v>
      </c>
      <c r="AU18" s="99">
        <v>0</v>
      </c>
      <c r="AV18" s="99">
        <v>0</v>
      </c>
      <c r="AW18" s="99">
        <v>0</v>
      </c>
      <c r="AX18" s="99">
        <v>59362406</v>
      </c>
      <c r="AY18" s="96">
        <v>59361078</v>
      </c>
      <c r="AZ18" s="99">
        <v>1328</v>
      </c>
      <c r="BA18" s="99">
        <v>31301749</v>
      </c>
      <c r="BB18" s="99">
        <v>4641170</v>
      </c>
      <c r="BC18" s="99">
        <v>11804769</v>
      </c>
      <c r="BD18" s="99">
        <v>63565691</v>
      </c>
      <c r="BE18" s="99">
        <v>0</v>
      </c>
      <c r="BF18" s="106">
        <v>781840821</v>
      </c>
      <c r="BG18" s="98">
        <f>B18+P18+Y18+Z18+AA18+AG18+AN18+AU18+AX18+BA18+BB18+BC18+BD18+BE18</f>
        <v>781840821</v>
      </c>
      <c r="BH18" s="111">
        <f>BF18-BG18</f>
        <v>0</v>
      </c>
      <c r="BI18" s="108">
        <f t="shared" si="0"/>
        <v>272552364</v>
      </c>
      <c r="BJ18" s="108">
        <f>AG18+AN18+AU18</f>
        <v>149192649</v>
      </c>
      <c r="BK18" s="108">
        <f>BF18-BI18-BJ18</f>
        <v>360095808</v>
      </c>
    </row>
    <row r="19" spans="1:63" ht="32.25" customHeight="1" thickTop="1">
      <c r="A19" s="35" t="s">
        <v>12</v>
      </c>
      <c r="B19" s="83">
        <v>1017715</v>
      </c>
      <c r="C19" s="83">
        <v>40546</v>
      </c>
      <c r="D19" s="83">
        <v>36934</v>
      </c>
      <c r="E19" s="83">
        <v>36598</v>
      </c>
      <c r="F19" s="83">
        <v>640665</v>
      </c>
      <c r="G19" s="83">
        <v>417056</v>
      </c>
      <c r="H19" s="83">
        <v>223609</v>
      </c>
      <c r="I19" s="83">
        <v>0</v>
      </c>
      <c r="J19" s="83">
        <v>149003</v>
      </c>
      <c r="K19" s="83">
        <v>111424</v>
      </c>
      <c r="L19" s="83">
        <v>0</v>
      </c>
      <c r="M19" s="83">
        <v>945</v>
      </c>
      <c r="N19" s="83">
        <v>0</v>
      </c>
      <c r="O19" s="83">
        <v>1600</v>
      </c>
      <c r="P19" s="83">
        <v>961147</v>
      </c>
      <c r="Q19" s="83">
        <v>169662</v>
      </c>
      <c r="R19" s="83">
        <v>11337</v>
      </c>
      <c r="S19" s="83">
        <v>1512</v>
      </c>
      <c r="T19" s="83">
        <v>226093</v>
      </c>
      <c r="U19" s="83">
        <v>24532</v>
      </c>
      <c r="V19" s="83">
        <v>15984</v>
      </c>
      <c r="W19" s="83">
        <v>417005</v>
      </c>
      <c r="X19" s="83">
        <v>95022</v>
      </c>
      <c r="Y19" s="83">
        <v>111217</v>
      </c>
      <c r="Z19" s="83">
        <v>596996</v>
      </c>
      <c r="AA19" s="83">
        <v>534508</v>
      </c>
      <c r="AB19" s="83">
        <v>11009</v>
      </c>
      <c r="AC19" s="83">
        <v>1431</v>
      </c>
      <c r="AD19" s="83">
        <v>0</v>
      </c>
      <c r="AE19" s="83">
        <v>281481</v>
      </c>
      <c r="AF19" s="83">
        <v>240587</v>
      </c>
      <c r="AG19" s="83">
        <v>649723</v>
      </c>
      <c r="AH19" s="83">
        <v>260852</v>
      </c>
      <c r="AI19" s="83">
        <v>363413</v>
      </c>
      <c r="AJ19" s="83">
        <v>0</v>
      </c>
      <c r="AK19" s="83">
        <v>25458</v>
      </c>
      <c r="AL19" s="83">
        <v>0</v>
      </c>
      <c r="AM19" s="83">
        <v>0</v>
      </c>
      <c r="AN19" s="83">
        <v>195666</v>
      </c>
      <c r="AO19" s="83">
        <v>167229</v>
      </c>
      <c r="AP19" s="83">
        <v>28437</v>
      </c>
      <c r="AQ19" s="109">
        <v>0</v>
      </c>
      <c r="AR19" s="107">
        <v>0</v>
      </c>
      <c r="AS19" s="104">
        <v>0</v>
      </c>
      <c r="AT19" s="104">
        <v>0</v>
      </c>
      <c r="AU19" s="83">
        <v>0</v>
      </c>
      <c r="AV19" s="83">
        <v>0</v>
      </c>
      <c r="AW19" s="83">
        <v>0</v>
      </c>
      <c r="AX19" s="83">
        <v>434822</v>
      </c>
      <c r="AY19" s="109">
        <v>434822</v>
      </c>
      <c r="AZ19" s="83">
        <v>0</v>
      </c>
      <c r="BA19" s="83">
        <v>100937</v>
      </c>
      <c r="BB19" s="83">
        <v>64457</v>
      </c>
      <c r="BC19" s="83">
        <v>30000</v>
      </c>
      <c r="BD19" s="83">
        <v>699182</v>
      </c>
      <c r="BE19" s="83">
        <v>0</v>
      </c>
      <c r="BF19" s="83">
        <v>5396370</v>
      </c>
      <c r="BG19" s="70">
        <v>11957351</v>
      </c>
      <c r="BH19" s="30">
        <f t="shared" si="2"/>
        <v>-6560981</v>
      </c>
      <c r="BI19" s="31">
        <f t="shared" si="0"/>
        <v>2049533</v>
      </c>
      <c r="BJ19" s="31">
        <f t="shared" si="1"/>
        <v>845389</v>
      </c>
      <c r="BK19" s="31">
        <f t="shared" si="3"/>
        <v>2501448</v>
      </c>
    </row>
    <row r="20" spans="1:63" ht="32.25" customHeight="1">
      <c r="A20" s="86" t="s">
        <v>13</v>
      </c>
      <c r="B20" s="82">
        <v>1089182</v>
      </c>
      <c r="C20" s="82">
        <v>40698</v>
      </c>
      <c r="D20" s="82">
        <v>174623</v>
      </c>
      <c r="E20" s="82">
        <v>33242</v>
      </c>
      <c r="F20" s="82">
        <v>603279</v>
      </c>
      <c r="G20" s="82">
        <v>372060</v>
      </c>
      <c r="H20" s="82">
        <v>231219</v>
      </c>
      <c r="I20" s="82">
        <v>0</v>
      </c>
      <c r="J20" s="82">
        <v>142414</v>
      </c>
      <c r="K20" s="82">
        <v>92730</v>
      </c>
      <c r="L20" s="82">
        <v>0</v>
      </c>
      <c r="M20" s="82">
        <v>787</v>
      </c>
      <c r="N20" s="82">
        <v>0</v>
      </c>
      <c r="O20" s="82">
        <v>1409</v>
      </c>
      <c r="P20" s="82">
        <v>1329548</v>
      </c>
      <c r="Q20" s="82">
        <v>32009</v>
      </c>
      <c r="R20" s="82">
        <v>14295</v>
      </c>
      <c r="S20" s="82">
        <v>849</v>
      </c>
      <c r="T20" s="82">
        <v>184809</v>
      </c>
      <c r="U20" s="82">
        <v>36651</v>
      </c>
      <c r="V20" s="82">
        <v>88540</v>
      </c>
      <c r="W20" s="82">
        <v>870177</v>
      </c>
      <c r="X20" s="82">
        <v>102218</v>
      </c>
      <c r="Y20" s="82">
        <v>55865</v>
      </c>
      <c r="Z20" s="82">
        <v>383352</v>
      </c>
      <c r="AA20" s="82">
        <v>1010788</v>
      </c>
      <c r="AB20" s="82">
        <v>12549</v>
      </c>
      <c r="AC20" s="82">
        <v>444</v>
      </c>
      <c r="AD20" s="82">
        <v>0</v>
      </c>
      <c r="AE20" s="82">
        <v>217271</v>
      </c>
      <c r="AF20" s="82">
        <v>780524</v>
      </c>
      <c r="AG20" s="82">
        <v>820423</v>
      </c>
      <c r="AH20" s="82">
        <v>633313</v>
      </c>
      <c r="AI20" s="82">
        <v>123823</v>
      </c>
      <c r="AJ20" s="82">
        <v>0</v>
      </c>
      <c r="AK20" s="82">
        <v>63287</v>
      </c>
      <c r="AL20" s="82">
        <v>0</v>
      </c>
      <c r="AM20" s="82">
        <v>0</v>
      </c>
      <c r="AN20" s="82">
        <v>728212</v>
      </c>
      <c r="AO20" s="82">
        <v>724346</v>
      </c>
      <c r="AP20" s="82">
        <v>3866</v>
      </c>
      <c r="AQ20" s="89">
        <v>0</v>
      </c>
      <c r="AR20" s="85">
        <v>0</v>
      </c>
      <c r="AS20" s="84">
        <v>0</v>
      </c>
      <c r="AT20" s="84">
        <v>0</v>
      </c>
      <c r="AU20" s="82">
        <v>0</v>
      </c>
      <c r="AV20" s="82">
        <v>0</v>
      </c>
      <c r="AW20" s="82">
        <v>0</v>
      </c>
      <c r="AX20" s="82">
        <v>568972</v>
      </c>
      <c r="AY20" s="89">
        <v>568972</v>
      </c>
      <c r="AZ20" s="82">
        <v>0</v>
      </c>
      <c r="BA20" s="82">
        <v>51147</v>
      </c>
      <c r="BB20" s="82">
        <v>161534</v>
      </c>
      <c r="BC20" s="82">
        <v>13470</v>
      </c>
      <c r="BD20" s="82">
        <v>518911</v>
      </c>
      <c r="BE20" s="82">
        <v>0</v>
      </c>
      <c r="BF20" s="82">
        <v>6731404</v>
      </c>
      <c r="BG20" s="70">
        <v>11893767</v>
      </c>
      <c r="BH20" s="30">
        <f t="shared" si="2"/>
        <v>-5162363</v>
      </c>
      <c r="BI20" s="31">
        <f t="shared" si="0"/>
        <v>2041506</v>
      </c>
      <c r="BJ20" s="31">
        <f t="shared" si="1"/>
        <v>1548635</v>
      </c>
      <c r="BK20" s="31">
        <f t="shared" si="3"/>
        <v>3141263</v>
      </c>
    </row>
    <row r="21" spans="1:63" ht="32.25" customHeight="1">
      <c r="A21" s="86" t="s">
        <v>14</v>
      </c>
      <c r="B21" s="82">
        <v>1053086</v>
      </c>
      <c r="C21" s="82">
        <v>45395</v>
      </c>
      <c r="D21" s="82">
        <v>64986</v>
      </c>
      <c r="E21" s="82">
        <v>41848</v>
      </c>
      <c r="F21" s="82">
        <v>606883</v>
      </c>
      <c r="G21" s="82">
        <v>390111</v>
      </c>
      <c r="H21" s="82">
        <v>216772</v>
      </c>
      <c r="I21" s="82">
        <v>0</v>
      </c>
      <c r="J21" s="82">
        <v>138459</v>
      </c>
      <c r="K21" s="82">
        <v>152626</v>
      </c>
      <c r="L21" s="82">
        <v>0</v>
      </c>
      <c r="M21" s="82">
        <v>852</v>
      </c>
      <c r="N21" s="82">
        <v>391</v>
      </c>
      <c r="O21" s="82">
        <v>1646</v>
      </c>
      <c r="P21" s="82">
        <v>2636408</v>
      </c>
      <c r="Q21" s="82">
        <v>87845</v>
      </c>
      <c r="R21" s="82">
        <v>26546</v>
      </c>
      <c r="S21" s="82">
        <v>1465</v>
      </c>
      <c r="T21" s="82">
        <v>198102</v>
      </c>
      <c r="U21" s="82">
        <v>40800</v>
      </c>
      <c r="V21" s="82">
        <v>26349</v>
      </c>
      <c r="W21" s="82">
        <v>1983989</v>
      </c>
      <c r="X21" s="82">
        <v>271312</v>
      </c>
      <c r="Y21" s="82">
        <v>39790</v>
      </c>
      <c r="Z21" s="82">
        <v>572958</v>
      </c>
      <c r="AA21" s="82">
        <v>862528</v>
      </c>
      <c r="AB21" s="82">
        <v>18905</v>
      </c>
      <c r="AC21" s="82">
        <v>2413</v>
      </c>
      <c r="AD21" s="82">
        <v>0</v>
      </c>
      <c r="AE21" s="82">
        <v>343319</v>
      </c>
      <c r="AF21" s="82">
        <v>497891</v>
      </c>
      <c r="AG21" s="82">
        <v>3818619</v>
      </c>
      <c r="AH21" s="82">
        <v>3019449</v>
      </c>
      <c r="AI21" s="82">
        <v>771170</v>
      </c>
      <c r="AJ21" s="82">
        <v>0</v>
      </c>
      <c r="AK21" s="82">
        <v>28000</v>
      </c>
      <c r="AL21" s="82">
        <v>0</v>
      </c>
      <c r="AM21" s="82">
        <v>0</v>
      </c>
      <c r="AN21" s="82">
        <v>197516</v>
      </c>
      <c r="AO21" s="82">
        <v>114732</v>
      </c>
      <c r="AP21" s="82">
        <v>82784</v>
      </c>
      <c r="AQ21" s="89">
        <v>0</v>
      </c>
      <c r="AR21" s="85">
        <v>0</v>
      </c>
      <c r="AS21" s="84">
        <v>0</v>
      </c>
      <c r="AT21" s="84">
        <v>0</v>
      </c>
      <c r="AU21" s="82">
        <v>0</v>
      </c>
      <c r="AV21" s="82">
        <v>0</v>
      </c>
      <c r="AW21" s="82">
        <v>0</v>
      </c>
      <c r="AX21" s="82">
        <v>489598</v>
      </c>
      <c r="AY21" s="89">
        <v>489598</v>
      </c>
      <c r="AZ21" s="82">
        <v>0</v>
      </c>
      <c r="BA21" s="82">
        <v>797555</v>
      </c>
      <c r="BB21" s="82">
        <v>0</v>
      </c>
      <c r="BC21" s="82">
        <v>70000</v>
      </c>
      <c r="BD21" s="82">
        <v>708195</v>
      </c>
      <c r="BE21" s="82">
        <v>0</v>
      </c>
      <c r="BF21" s="82">
        <v>11246253</v>
      </c>
      <c r="BG21" s="70">
        <v>20975877</v>
      </c>
      <c r="BH21" s="30">
        <f t="shared" si="2"/>
        <v>-9729624</v>
      </c>
      <c r="BI21" s="31">
        <f t="shared" si="0"/>
        <v>2115642</v>
      </c>
      <c r="BJ21" s="31">
        <f t="shared" si="1"/>
        <v>4016135</v>
      </c>
      <c r="BK21" s="31">
        <f t="shared" si="3"/>
        <v>5114476</v>
      </c>
    </row>
    <row r="22" spans="1:63" ht="32.25" customHeight="1">
      <c r="A22" s="86" t="s">
        <v>15</v>
      </c>
      <c r="B22" s="82">
        <v>895240</v>
      </c>
      <c r="C22" s="82">
        <v>39784</v>
      </c>
      <c r="D22" s="82">
        <v>30478</v>
      </c>
      <c r="E22" s="82">
        <v>34833</v>
      </c>
      <c r="F22" s="82">
        <v>564252</v>
      </c>
      <c r="G22" s="82">
        <v>368100</v>
      </c>
      <c r="H22" s="82">
        <v>196152</v>
      </c>
      <c r="I22" s="82">
        <v>0</v>
      </c>
      <c r="J22" s="82">
        <v>132274</v>
      </c>
      <c r="K22" s="82">
        <v>91279</v>
      </c>
      <c r="L22" s="82">
        <v>0</v>
      </c>
      <c r="M22" s="82">
        <v>696</v>
      </c>
      <c r="N22" s="82">
        <v>0</v>
      </c>
      <c r="O22" s="82">
        <v>1644</v>
      </c>
      <c r="P22" s="82">
        <v>1817421</v>
      </c>
      <c r="Q22" s="82">
        <v>40779</v>
      </c>
      <c r="R22" s="82">
        <v>15101</v>
      </c>
      <c r="S22" s="82">
        <v>1642</v>
      </c>
      <c r="T22" s="82">
        <v>145054</v>
      </c>
      <c r="U22" s="82">
        <v>27936</v>
      </c>
      <c r="V22" s="82">
        <v>17432</v>
      </c>
      <c r="W22" s="82">
        <v>1410129</v>
      </c>
      <c r="X22" s="82">
        <v>159348</v>
      </c>
      <c r="Y22" s="82">
        <v>49182</v>
      </c>
      <c r="Z22" s="82">
        <v>409648</v>
      </c>
      <c r="AA22" s="82">
        <v>586911</v>
      </c>
      <c r="AB22" s="82">
        <v>8519</v>
      </c>
      <c r="AC22" s="82">
        <v>5947</v>
      </c>
      <c r="AD22" s="82">
        <v>621</v>
      </c>
      <c r="AE22" s="82">
        <v>264867</v>
      </c>
      <c r="AF22" s="82">
        <v>306957</v>
      </c>
      <c r="AG22" s="82">
        <v>1061796</v>
      </c>
      <c r="AH22" s="82">
        <v>315031</v>
      </c>
      <c r="AI22" s="82">
        <v>741771</v>
      </c>
      <c r="AJ22" s="82">
        <v>0</v>
      </c>
      <c r="AK22" s="82">
        <v>4994</v>
      </c>
      <c r="AL22" s="82">
        <v>0</v>
      </c>
      <c r="AM22" s="82">
        <v>0</v>
      </c>
      <c r="AN22" s="82">
        <v>11030</v>
      </c>
      <c r="AO22" s="82">
        <v>1738</v>
      </c>
      <c r="AP22" s="82">
        <v>9292</v>
      </c>
      <c r="AQ22" s="89">
        <v>0</v>
      </c>
      <c r="AR22" s="85">
        <v>2449</v>
      </c>
      <c r="AS22" s="84">
        <v>0</v>
      </c>
      <c r="AT22" s="84">
        <v>0</v>
      </c>
      <c r="AU22" s="82">
        <v>0</v>
      </c>
      <c r="AV22" s="82">
        <v>0</v>
      </c>
      <c r="AW22" s="82">
        <v>0</v>
      </c>
      <c r="AX22" s="82">
        <v>393921</v>
      </c>
      <c r="AY22" s="89">
        <v>393884</v>
      </c>
      <c r="AZ22" s="82">
        <v>37</v>
      </c>
      <c r="BA22" s="82">
        <v>551938</v>
      </c>
      <c r="BB22" s="82">
        <v>4500</v>
      </c>
      <c r="BC22" s="82">
        <v>19405</v>
      </c>
      <c r="BD22" s="82">
        <v>378148</v>
      </c>
      <c r="BE22" s="82">
        <v>0</v>
      </c>
      <c r="BF22" s="82">
        <v>6179140</v>
      </c>
      <c r="BG22" s="70">
        <v>6807575</v>
      </c>
      <c r="BH22" s="30">
        <f t="shared" si="2"/>
        <v>-628435</v>
      </c>
      <c r="BI22" s="31">
        <f t="shared" si="0"/>
        <v>1698809</v>
      </c>
      <c r="BJ22" s="31">
        <f t="shared" si="1"/>
        <v>1072826</v>
      </c>
      <c r="BK22" s="31">
        <f t="shared" si="3"/>
        <v>3407505</v>
      </c>
    </row>
    <row r="23" spans="1:63" s="38" customFormat="1" ht="32.25" customHeight="1">
      <c r="A23" s="86" t="s">
        <v>16</v>
      </c>
      <c r="B23" s="82">
        <v>847679</v>
      </c>
      <c r="C23" s="82">
        <v>44220</v>
      </c>
      <c r="D23" s="82">
        <v>30512</v>
      </c>
      <c r="E23" s="82">
        <v>31188</v>
      </c>
      <c r="F23" s="82">
        <v>531311</v>
      </c>
      <c r="G23" s="82">
        <v>357008</v>
      </c>
      <c r="H23" s="82">
        <v>174303</v>
      </c>
      <c r="I23" s="82">
        <v>0</v>
      </c>
      <c r="J23" s="82">
        <v>126488</v>
      </c>
      <c r="K23" s="82">
        <v>82300</v>
      </c>
      <c r="L23" s="82">
        <v>0</v>
      </c>
      <c r="M23" s="82">
        <v>643</v>
      </c>
      <c r="N23" s="82">
        <v>0</v>
      </c>
      <c r="O23" s="82">
        <v>1017</v>
      </c>
      <c r="P23" s="82">
        <v>961775</v>
      </c>
      <c r="Q23" s="82">
        <v>116715</v>
      </c>
      <c r="R23" s="82">
        <v>11957</v>
      </c>
      <c r="S23" s="82">
        <v>1539</v>
      </c>
      <c r="T23" s="82">
        <v>145080</v>
      </c>
      <c r="U23" s="82">
        <v>24625</v>
      </c>
      <c r="V23" s="82">
        <v>37562</v>
      </c>
      <c r="W23" s="82">
        <v>542106</v>
      </c>
      <c r="X23" s="82">
        <v>82191</v>
      </c>
      <c r="Y23" s="82">
        <v>13298</v>
      </c>
      <c r="Z23" s="82">
        <v>826996</v>
      </c>
      <c r="AA23" s="82">
        <v>962368</v>
      </c>
      <c r="AB23" s="82">
        <v>86539</v>
      </c>
      <c r="AC23" s="82">
        <v>1924</v>
      </c>
      <c r="AD23" s="82">
        <v>3120</v>
      </c>
      <c r="AE23" s="82">
        <v>406240</v>
      </c>
      <c r="AF23" s="82">
        <v>464545</v>
      </c>
      <c r="AG23" s="82">
        <v>992054</v>
      </c>
      <c r="AH23" s="82">
        <v>611422</v>
      </c>
      <c r="AI23" s="82">
        <v>340578</v>
      </c>
      <c r="AJ23" s="82">
        <v>0</v>
      </c>
      <c r="AK23" s="82">
        <v>40054</v>
      </c>
      <c r="AL23" s="82">
        <v>0</v>
      </c>
      <c r="AM23" s="82">
        <v>0</v>
      </c>
      <c r="AN23" s="82">
        <v>74402</v>
      </c>
      <c r="AO23" s="82">
        <v>74402</v>
      </c>
      <c r="AP23" s="82">
        <v>0</v>
      </c>
      <c r="AQ23" s="89">
        <v>0</v>
      </c>
      <c r="AR23" s="85">
        <v>0</v>
      </c>
      <c r="AS23" s="84">
        <v>0</v>
      </c>
      <c r="AT23" s="84">
        <v>0</v>
      </c>
      <c r="AU23" s="82">
        <v>0</v>
      </c>
      <c r="AV23" s="82">
        <v>0</v>
      </c>
      <c r="AW23" s="82">
        <v>0</v>
      </c>
      <c r="AX23" s="82">
        <v>449898</v>
      </c>
      <c r="AY23" s="89">
        <v>449898</v>
      </c>
      <c r="AZ23" s="82">
        <v>0</v>
      </c>
      <c r="BA23" s="82">
        <v>150613</v>
      </c>
      <c r="BB23" s="82">
        <v>4870</v>
      </c>
      <c r="BC23" s="82">
        <v>41040</v>
      </c>
      <c r="BD23" s="82">
        <v>538259</v>
      </c>
      <c r="BE23" s="82">
        <v>0</v>
      </c>
      <c r="BF23" s="82">
        <v>5863252</v>
      </c>
      <c r="BG23" s="70">
        <v>6111234</v>
      </c>
      <c r="BH23" s="36">
        <f t="shared" si="2"/>
        <v>-247982</v>
      </c>
      <c r="BI23" s="37">
        <f t="shared" si="0"/>
        <v>2124573</v>
      </c>
      <c r="BJ23" s="37">
        <f t="shared" si="1"/>
        <v>1066456</v>
      </c>
      <c r="BK23" s="37">
        <f t="shared" si="3"/>
        <v>2672223</v>
      </c>
    </row>
    <row r="24" spans="1:63" ht="32.25" customHeight="1">
      <c r="A24" s="86" t="s">
        <v>17</v>
      </c>
      <c r="B24" s="82">
        <v>740475</v>
      </c>
      <c r="C24" s="82">
        <v>38390</v>
      </c>
      <c r="D24" s="82">
        <v>26373</v>
      </c>
      <c r="E24" s="82">
        <v>26562</v>
      </c>
      <c r="F24" s="82">
        <v>446507</v>
      </c>
      <c r="G24" s="82">
        <v>293729</v>
      </c>
      <c r="H24" s="82">
        <v>152778</v>
      </c>
      <c r="I24" s="82">
        <v>0</v>
      </c>
      <c r="J24" s="82">
        <v>109578</v>
      </c>
      <c r="K24" s="82">
        <v>79678</v>
      </c>
      <c r="L24" s="82">
        <v>8</v>
      </c>
      <c r="M24" s="82">
        <v>138</v>
      </c>
      <c r="N24" s="82">
        <v>0</v>
      </c>
      <c r="O24" s="82">
        <v>13241</v>
      </c>
      <c r="P24" s="82">
        <v>798808</v>
      </c>
      <c r="Q24" s="82">
        <v>84164</v>
      </c>
      <c r="R24" s="82">
        <v>12354</v>
      </c>
      <c r="S24" s="82">
        <v>1819</v>
      </c>
      <c r="T24" s="82">
        <v>126887</v>
      </c>
      <c r="U24" s="82">
        <v>28888</v>
      </c>
      <c r="V24" s="82">
        <v>32120</v>
      </c>
      <c r="W24" s="82">
        <v>362100</v>
      </c>
      <c r="X24" s="82">
        <v>150476</v>
      </c>
      <c r="Y24" s="82">
        <v>87727</v>
      </c>
      <c r="Z24" s="82">
        <v>230008</v>
      </c>
      <c r="AA24" s="82">
        <v>600199</v>
      </c>
      <c r="AB24" s="82">
        <v>7557</v>
      </c>
      <c r="AC24" s="82">
        <v>2107</v>
      </c>
      <c r="AD24" s="82">
        <v>1234</v>
      </c>
      <c r="AE24" s="82">
        <v>229455</v>
      </c>
      <c r="AF24" s="82">
        <v>359846</v>
      </c>
      <c r="AG24" s="82">
        <v>1341380</v>
      </c>
      <c r="AH24" s="82">
        <v>834364</v>
      </c>
      <c r="AI24" s="82">
        <v>505016</v>
      </c>
      <c r="AJ24" s="82">
        <v>0</v>
      </c>
      <c r="AK24" s="82">
        <v>2000</v>
      </c>
      <c r="AL24" s="82">
        <v>0</v>
      </c>
      <c r="AM24" s="82">
        <v>0</v>
      </c>
      <c r="AN24" s="82">
        <v>477</v>
      </c>
      <c r="AO24" s="82">
        <v>0</v>
      </c>
      <c r="AP24" s="82">
        <v>477</v>
      </c>
      <c r="AQ24" s="89">
        <v>0</v>
      </c>
      <c r="AR24" s="85">
        <v>0</v>
      </c>
      <c r="AS24" s="84">
        <v>0</v>
      </c>
      <c r="AT24" s="84">
        <v>0</v>
      </c>
      <c r="AU24" s="82">
        <v>0</v>
      </c>
      <c r="AV24" s="82">
        <v>0</v>
      </c>
      <c r="AW24" s="82">
        <v>0</v>
      </c>
      <c r="AX24" s="82">
        <v>388364</v>
      </c>
      <c r="AY24" s="89">
        <v>388364</v>
      </c>
      <c r="AZ24" s="82">
        <v>0</v>
      </c>
      <c r="BA24" s="82">
        <v>301024</v>
      </c>
      <c r="BB24" s="82">
        <v>3012</v>
      </c>
      <c r="BC24" s="82">
        <v>1200</v>
      </c>
      <c r="BD24" s="82">
        <v>395764</v>
      </c>
      <c r="BE24" s="82">
        <v>0</v>
      </c>
      <c r="BF24" s="82">
        <v>4888438</v>
      </c>
      <c r="BG24" s="70">
        <v>6611830</v>
      </c>
      <c r="BH24" s="30">
        <f t="shared" si="2"/>
        <v>-1723392</v>
      </c>
      <c r="BI24" s="31">
        <f t="shared" si="0"/>
        <v>1358847</v>
      </c>
      <c r="BJ24" s="31">
        <f t="shared" si="1"/>
        <v>1341857</v>
      </c>
      <c r="BK24" s="31">
        <f t="shared" si="3"/>
        <v>2187734</v>
      </c>
    </row>
    <row r="25" spans="1:63" ht="32.25" customHeight="1">
      <c r="A25" s="86" t="s">
        <v>18</v>
      </c>
      <c r="B25" s="82">
        <v>806985</v>
      </c>
      <c r="C25" s="82">
        <v>42070</v>
      </c>
      <c r="D25" s="82">
        <v>34483</v>
      </c>
      <c r="E25" s="82">
        <v>27809</v>
      </c>
      <c r="F25" s="82">
        <v>485166</v>
      </c>
      <c r="G25" s="82">
        <v>317002</v>
      </c>
      <c r="H25" s="82">
        <v>164743</v>
      </c>
      <c r="I25" s="82">
        <v>3421</v>
      </c>
      <c r="J25" s="82">
        <v>113695</v>
      </c>
      <c r="K25" s="82">
        <v>101487</v>
      </c>
      <c r="L25" s="82">
        <v>0</v>
      </c>
      <c r="M25" s="82">
        <v>645</v>
      </c>
      <c r="N25" s="82">
        <v>0</v>
      </c>
      <c r="O25" s="82">
        <v>1630</v>
      </c>
      <c r="P25" s="82">
        <v>591804</v>
      </c>
      <c r="Q25" s="82">
        <v>62181</v>
      </c>
      <c r="R25" s="82">
        <v>14064</v>
      </c>
      <c r="S25" s="82">
        <v>760</v>
      </c>
      <c r="T25" s="82">
        <v>122775</v>
      </c>
      <c r="U25" s="82">
        <v>53403</v>
      </c>
      <c r="V25" s="82">
        <v>20251</v>
      </c>
      <c r="W25" s="82">
        <v>212637</v>
      </c>
      <c r="X25" s="82">
        <v>105733</v>
      </c>
      <c r="Y25" s="82">
        <v>155347</v>
      </c>
      <c r="Z25" s="82">
        <v>331701</v>
      </c>
      <c r="AA25" s="82">
        <v>722111</v>
      </c>
      <c r="AB25" s="82">
        <v>6645</v>
      </c>
      <c r="AC25" s="82">
        <v>2629</v>
      </c>
      <c r="AD25" s="82">
        <v>5200</v>
      </c>
      <c r="AE25" s="82">
        <v>399807</v>
      </c>
      <c r="AF25" s="82">
        <v>307830</v>
      </c>
      <c r="AG25" s="82">
        <v>1013805</v>
      </c>
      <c r="AH25" s="82">
        <v>417908</v>
      </c>
      <c r="AI25" s="82">
        <v>516836</v>
      </c>
      <c r="AJ25" s="82">
        <v>61916</v>
      </c>
      <c r="AK25" s="82">
        <v>17145</v>
      </c>
      <c r="AL25" s="82">
        <v>0</v>
      </c>
      <c r="AM25" s="82">
        <v>0</v>
      </c>
      <c r="AN25" s="82">
        <v>3352</v>
      </c>
      <c r="AO25" s="82">
        <v>0</v>
      </c>
      <c r="AP25" s="82">
        <v>3352</v>
      </c>
      <c r="AQ25" s="89">
        <v>0</v>
      </c>
      <c r="AR25" s="85">
        <v>0</v>
      </c>
      <c r="AS25" s="84">
        <v>0</v>
      </c>
      <c r="AT25" s="84">
        <v>0</v>
      </c>
      <c r="AU25" s="82">
        <v>0</v>
      </c>
      <c r="AV25" s="82">
        <v>0</v>
      </c>
      <c r="AW25" s="82">
        <v>0</v>
      </c>
      <c r="AX25" s="82">
        <v>405419</v>
      </c>
      <c r="AY25" s="89">
        <v>405415</v>
      </c>
      <c r="AZ25" s="82">
        <v>4</v>
      </c>
      <c r="BA25" s="82">
        <v>43031</v>
      </c>
      <c r="BB25" s="82">
        <v>0</v>
      </c>
      <c r="BC25" s="82">
        <v>34000</v>
      </c>
      <c r="BD25" s="82">
        <v>445739</v>
      </c>
      <c r="BE25" s="82">
        <v>0</v>
      </c>
      <c r="BF25" s="82">
        <v>4553294</v>
      </c>
      <c r="BG25" s="70">
        <v>4355926</v>
      </c>
      <c r="BH25" s="30">
        <f t="shared" si="2"/>
        <v>197368</v>
      </c>
      <c r="BI25" s="31">
        <f t="shared" si="0"/>
        <v>1544105</v>
      </c>
      <c r="BJ25" s="31">
        <f t="shared" si="1"/>
        <v>1017157</v>
      </c>
      <c r="BK25" s="31">
        <f t="shared" si="3"/>
        <v>1992032</v>
      </c>
    </row>
    <row r="26" spans="1:63" ht="32.25" customHeight="1">
      <c r="A26" s="86" t="s">
        <v>19</v>
      </c>
      <c r="B26" s="82">
        <v>364910</v>
      </c>
      <c r="C26" s="82">
        <v>27667</v>
      </c>
      <c r="D26" s="82">
        <v>15366</v>
      </c>
      <c r="E26" s="82">
        <v>29333</v>
      </c>
      <c r="F26" s="82">
        <v>197791</v>
      </c>
      <c r="G26" s="82">
        <v>118159</v>
      </c>
      <c r="H26" s="82">
        <v>55720</v>
      </c>
      <c r="I26" s="82">
        <v>23912</v>
      </c>
      <c r="J26" s="82">
        <v>49921</v>
      </c>
      <c r="K26" s="82">
        <v>41235</v>
      </c>
      <c r="L26" s="82">
        <v>0</v>
      </c>
      <c r="M26" s="82">
        <v>298</v>
      </c>
      <c r="N26" s="82">
        <v>0</v>
      </c>
      <c r="O26" s="82">
        <v>3299</v>
      </c>
      <c r="P26" s="82">
        <v>309352</v>
      </c>
      <c r="Q26" s="82">
        <v>32898</v>
      </c>
      <c r="R26" s="82">
        <v>11586</v>
      </c>
      <c r="S26" s="82">
        <v>1271</v>
      </c>
      <c r="T26" s="82">
        <v>100872</v>
      </c>
      <c r="U26" s="82">
        <v>30283</v>
      </c>
      <c r="V26" s="82">
        <v>7465</v>
      </c>
      <c r="W26" s="82">
        <v>85450</v>
      </c>
      <c r="X26" s="82">
        <v>39527</v>
      </c>
      <c r="Y26" s="82">
        <v>10129</v>
      </c>
      <c r="Z26" s="82">
        <v>10987</v>
      </c>
      <c r="AA26" s="82">
        <v>178712</v>
      </c>
      <c r="AB26" s="82">
        <v>1211</v>
      </c>
      <c r="AC26" s="82">
        <v>827</v>
      </c>
      <c r="AD26" s="82">
        <v>0</v>
      </c>
      <c r="AE26" s="82">
        <v>57256</v>
      </c>
      <c r="AF26" s="82">
        <v>119418</v>
      </c>
      <c r="AG26" s="82">
        <v>577637</v>
      </c>
      <c r="AH26" s="82">
        <v>244579</v>
      </c>
      <c r="AI26" s="82">
        <v>331704</v>
      </c>
      <c r="AJ26" s="82">
        <v>0</v>
      </c>
      <c r="AK26" s="82">
        <v>1354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9">
        <v>0</v>
      </c>
      <c r="AR26" s="85">
        <v>0</v>
      </c>
      <c r="AS26" s="84">
        <v>0</v>
      </c>
      <c r="AT26" s="84">
        <v>0</v>
      </c>
      <c r="AU26" s="82">
        <v>0</v>
      </c>
      <c r="AV26" s="82">
        <v>0</v>
      </c>
      <c r="AW26" s="82">
        <v>0</v>
      </c>
      <c r="AX26" s="82">
        <v>117959</v>
      </c>
      <c r="AY26" s="89">
        <v>117959</v>
      </c>
      <c r="AZ26" s="82">
        <v>0</v>
      </c>
      <c r="BA26" s="82">
        <v>175978</v>
      </c>
      <c r="BB26" s="82">
        <v>0</v>
      </c>
      <c r="BC26" s="82">
        <v>0</v>
      </c>
      <c r="BD26" s="82">
        <v>166061</v>
      </c>
      <c r="BE26" s="82">
        <v>0</v>
      </c>
      <c r="BF26" s="82">
        <v>1911725</v>
      </c>
      <c r="BG26" s="70">
        <v>1861367</v>
      </c>
      <c r="BH26" s="30">
        <f t="shared" si="2"/>
        <v>50358</v>
      </c>
      <c r="BI26" s="31">
        <f t="shared" si="0"/>
        <v>493856</v>
      </c>
      <c r="BJ26" s="31">
        <f t="shared" si="1"/>
        <v>577637</v>
      </c>
      <c r="BK26" s="31">
        <f t="shared" si="3"/>
        <v>840232</v>
      </c>
    </row>
    <row r="27" spans="1:63" ht="32.25" customHeight="1">
      <c r="A27" s="86" t="s">
        <v>20</v>
      </c>
      <c r="B27" s="82">
        <v>869091</v>
      </c>
      <c r="C27" s="82">
        <v>34857</v>
      </c>
      <c r="D27" s="82">
        <v>94788</v>
      </c>
      <c r="E27" s="82">
        <v>26942</v>
      </c>
      <c r="F27" s="82">
        <v>506326</v>
      </c>
      <c r="G27" s="82">
        <v>322642</v>
      </c>
      <c r="H27" s="82">
        <v>183684</v>
      </c>
      <c r="I27" s="82">
        <v>0</v>
      </c>
      <c r="J27" s="82">
        <v>117056</v>
      </c>
      <c r="K27" s="82">
        <v>79199</v>
      </c>
      <c r="L27" s="82">
        <v>45</v>
      </c>
      <c r="M27" s="82">
        <v>0</v>
      </c>
      <c r="N27" s="82">
        <v>0</v>
      </c>
      <c r="O27" s="82">
        <v>9878</v>
      </c>
      <c r="P27" s="82">
        <v>899648</v>
      </c>
      <c r="Q27" s="82">
        <v>67856</v>
      </c>
      <c r="R27" s="82">
        <v>18081</v>
      </c>
      <c r="S27" s="82">
        <v>764</v>
      </c>
      <c r="T27" s="82">
        <v>128042</v>
      </c>
      <c r="U27" s="82">
        <v>22231</v>
      </c>
      <c r="V27" s="82">
        <v>37800</v>
      </c>
      <c r="W27" s="82">
        <v>533351</v>
      </c>
      <c r="X27" s="82">
        <v>91523</v>
      </c>
      <c r="Y27" s="82">
        <v>338316</v>
      </c>
      <c r="Z27" s="82">
        <v>173764</v>
      </c>
      <c r="AA27" s="82">
        <v>791486</v>
      </c>
      <c r="AB27" s="82">
        <v>19583</v>
      </c>
      <c r="AC27" s="82">
        <v>16350</v>
      </c>
      <c r="AD27" s="82">
        <v>0</v>
      </c>
      <c r="AE27" s="82">
        <v>330472</v>
      </c>
      <c r="AF27" s="82">
        <v>425081</v>
      </c>
      <c r="AG27" s="82">
        <v>801364</v>
      </c>
      <c r="AH27" s="82">
        <v>249751</v>
      </c>
      <c r="AI27" s="82">
        <v>551613</v>
      </c>
      <c r="AJ27" s="82">
        <v>0</v>
      </c>
      <c r="AK27" s="82">
        <v>0</v>
      </c>
      <c r="AL27" s="82">
        <v>0</v>
      </c>
      <c r="AM27" s="82">
        <v>0</v>
      </c>
      <c r="AN27" s="82">
        <v>295628</v>
      </c>
      <c r="AO27" s="82">
        <v>136017</v>
      </c>
      <c r="AP27" s="82">
        <v>159611</v>
      </c>
      <c r="AQ27" s="89">
        <v>0</v>
      </c>
      <c r="AR27" s="85">
        <v>0</v>
      </c>
      <c r="AS27" s="84">
        <v>0</v>
      </c>
      <c r="AT27" s="84">
        <v>0</v>
      </c>
      <c r="AU27" s="82">
        <v>0</v>
      </c>
      <c r="AV27" s="82">
        <v>0</v>
      </c>
      <c r="AW27" s="82">
        <v>0</v>
      </c>
      <c r="AX27" s="82">
        <v>755467</v>
      </c>
      <c r="AY27" s="89">
        <v>755189</v>
      </c>
      <c r="AZ27" s="82">
        <v>278</v>
      </c>
      <c r="BA27" s="82">
        <v>32554</v>
      </c>
      <c r="BB27" s="82">
        <v>0</v>
      </c>
      <c r="BC27" s="82">
        <v>33000</v>
      </c>
      <c r="BD27" s="82">
        <v>572002</v>
      </c>
      <c r="BE27" s="82">
        <v>0</v>
      </c>
      <c r="BF27" s="82">
        <v>5562320</v>
      </c>
      <c r="BG27" s="70">
        <v>6337879</v>
      </c>
      <c r="BH27" s="30">
        <f t="shared" si="2"/>
        <v>-775559</v>
      </c>
      <c r="BI27" s="31">
        <f t="shared" si="0"/>
        <v>1798322</v>
      </c>
      <c r="BJ27" s="31">
        <f t="shared" si="1"/>
        <v>1096992</v>
      </c>
      <c r="BK27" s="31">
        <f t="shared" si="3"/>
        <v>2667006</v>
      </c>
    </row>
    <row r="28" spans="1:63" s="38" customFormat="1" ht="32.25" customHeight="1">
      <c r="A28" s="86" t="s">
        <v>103</v>
      </c>
      <c r="B28" s="82">
        <v>1956861</v>
      </c>
      <c r="C28" s="82">
        <v>65024</v>
      </c>
      <c r="D28" s="82">
        <v>122379</v>
      </c>
      <c r="E28" s="82">
        <v>29316</v>
      </c>
      <c r="F28" s="82">
        <v>1217760</v>
      </c>
      <c r="G28" s="82">
        <v>808775</v>
      </c>
      <c r="H28" s="82">
        <v>408985</v>
      </c>
      <c r="I28" s="82">
        <v>0</v>
      </c>
      <c r="J28" s="82">
        <v>271953</v>
      </c>
      <c r="K28" s="82">
        <v>237305</v>
      </c>
      <c r="L28" s="82">
        <v>0</v>
      </c>
      <c r="M28" s="82">
        <v>1557</v>
      </c>
      <c r="N28" s="82">
        <v>0</v>
      </c>
      <c r="O28" s="82">
        <v>11567</v>
      </c>
      <c r="P28" s="82">
        <v>1703236</v>
      </c>
      <c r="Q28" s="82">
        <v>147912</v>
      </c>
      <c r="R28" s="82">
        <v>30832</v>
      </c>
      <c r="S28" s="82">
        <v>1641</v>
      </c>
      <c r="T28" s="82">
        <v>319418</v>
      </c>
      <c r="U28" s="82">
        <v>57282</v>
      </c>
      <c r="V28" s="82">
        <v>32369</v>
      </c>
      <c r="W28" s="82">
        <v>936834</v>
      </c>
      <c r="X28" s="82">
        <v>176948</v>
      </c>
      <c r="Y28" s="82">
        <v>651424</v>
      </c>
      <c r="Z28" s="82">
        <v>954959</v>
      </c>
      <c r="AA28" s="82">
        <v>2022589</v>
      </c>
      <c r="AB28" s="82">
        <v>23291</v>
      </c>
      <c r="AC28" s="82">
        <v>0</v>
      </c>
      <c r="AD28" s="82">
        <v>0</v>
      </c>
      <c r="AE28" s="82">
        <v>1080931</v>
      </c>
      <c r="AF28" s="82">
        <v>918367</v>
      </c>
      <c r="AG28" s="82">
        <v>3048023</v>
      </c>
      <c r="AH28" s="82">
        <v>717654</v>
      </c>
      <c r="AI28" s="82">
        <v>2245039</v>
      </c>
      <c r="AJ28" s="82">
        <v>0</v>
      </c>
      <c r="AK28" s="82">
        <v>85330</v>
      </c>
      <c r="AL28" s="82">
        <v>0</v>
      </c>
      <c r="AM28" s="82">
        <v>0</v>
      </c>
      <c r="AN28" s="82">
        <v>790935</v>
      </c>
      <c r="AO28" s="82">
        <v>574502</v>
      </c>
      <c r="AP28" s="82">
        <v>211209</v>
      </c>
      <c r="AQ28" s="89">
        <v>5224</v>
      </c>
      <c r="AR28" s="85">
        <v>0</v>
      </c>
      <c r="AS28" s="84">
        <v>0</v>
      </c>
      <c r="AT28" s="84">
        <v>0</v>
      </c>
      <c r="AU28" s="82">
        <v>0</v>
      </c>
      <c r="AV28" s="82">
        <v>0</v>
      </c>
      <c r="AW28" s="82">
        <v>0</v>
      </c>
      <c r="AX28" s="82">
        <v>1567814</v>
      </c>
      <c r="AY28" s="89">
        <v>1567814</v>
      </c>
      <c r="AZ28" s="82">
        <v>0</v>
      </c>
      <c r="BA28" s="82">
        <v>180211</v>
      </c>
      <c r="BB28" s="82">
        <v>0</v>
      </c>
      <c r="BC28" s="82">
        <v>70011</v>
      </c>
      <c r="BD28" s="82">
        <v>1043249</v>
      </c>
      <c r="BE28" s="82">
        <v>0</v>
      </c>
      <c r="BF28" s="82">
        <v>13989312</v>
      </c>
      <c r="BG28" s="70">
        <v>14537356</v>
      </c>
      <c r="BH28" s="36">
        <f t="shared" si="2"/>
        <v>-548044</v>
      </c>
      <c r="BI28" s="37">
        <f t="shared" si="0"/>
        <v>4479634</v>
      </c>
      <c r="BJ28" s="37">
        <f t="shared" si="1"/>
        <v>3838958</v>
      </c>
      <c r="BK28" s="37">
        <f t="shared" si="3"/>
        <v>5670720</v>
      </c>
    </row>
    <row r="29" spans="1:63" ht="32.25" customHeight="1">
      <c r="A29" s="86" t="s">
        <v>21</v>
      </c>
      <c r="B29" s="82">
        <v>516747</v>
      </c>
      <c r="C29" s="82">
        <v>28359</v>
      </c>
      <c r="D29" s="82">
        <v>20552</v>
      </c>
      <c r="E29" s="82">
        <v>28760</v>
      </c>
      <c r="F29" s="82">
        <v>307435</v>
      </c>
      <c r="G29" s="82">
        <v>207927</v>
      </c>
      <c r="H29" s="82">
        <v>99508</v>
      </c>
      <c r="I29" s="82">
        <v>0</v>
      </c>
      <c r="J29" s="82">
        <v>73967</v>
      </c>
      <c r="K29" s="82">
        <v>54151</v>
      </c>
      <c r="L29" s="82">
        <v>0</v>
      </c>
      <c r="M29" s="82">
        <v>452</v>
      </c>
      <c r="N29" s="82">
        <v>0</v>
      </c>
      <c r="O29" s="82">
        <v>3071</v>
      </c>
      <c r="P29" s="82">
        <v>450704</v>
      </c>
      <c r="Q29" s="82">
        <v>70286</v>
      </c>
      <c r="R29" s="82">
        <v>9246</v>
      </c>
      <c r="S29" s="82">
        <v>1315</v>
      </c>
      <c r="T29" s="82">
        <v>102297</v>
      </c>
      <c r="U29" s="82">
        <v>26205</v>
      </c>
      <c r="V29" s="82">
        <v>18492</v>
      </c>
      <c r="W29" s="82">
        <v>166646</v>
      </c>
      <c r="X29" s="82">
        <v>56217</v>
      </c>
      <c r="Y29" s="82">
        <v>124943</v>
      </c>
      <c r="Z29" s="82">
        <v>178447</v>
      </c>
      <c r="AA29" s="82">
        <v>531006</v>
      </c>
      <c r="AB29" s="82">
        <v>5465</v>
      </c>
      <c r="AC29" s="82">
        <v>1355</v>
      </c>
      <c r="AD29" s="82">
        <v>200</v>
      </c>
      <c r="AE29" s="82">
        <v>160297</v>
      </c>
      <c r="AF29" s="82">
        <v>363689</v>
      </c>
      <c r="AG29" s="82">
        <v>603312</v>
      </c>
      <c r="AH29" s="82">
        <v>272382</v>
      </c>
      <c r="AI29" s="82">
        <v>330930</v>
      </c>
      <c r="AJ29" s="82">
        <v>0</v>
      </c>
      <c r="AK29" s="82">
        <v>0</v>
      </c>
      <c r="AL29" s="82">
        <v>0</v>
      </c>
      <c r="AM29" s="82">
        <v>0</v>
      </c>
      <c r="AN29" s="82">
        <v>1188</v>
      </c>
      <c r="AO29" s="82">
        <v>0</v>
      </c>
      <c r="AP29" s="82">
        <v>1188</v>
      </c>
      <c r="AQ29" s="89">
        <v>0</v>
      </c>
      <c r="AR29" s="85">
        <v>0</v>
      </c>
      <c r="AS29" s="84">
        <v>0</v>
      </c>
      <c r="AT29" s="84">
        <v>0</v>
      </c>
      <c r="AU29" s="82">
        <v>0</v>
      </c>
      <c r="AV29" s="82">
        <v>0</v>
      </c>
      <c r="AW29" s="82">
        <v>0</v>
      </c>
      <c r="AX29" s="82">
        <v>401142</v>
      </c>
      <c r="AY29" s="89">
        <v>401135</v>
      </c>
      <c r="AZ29" s="82">
        <v>7</v>
      </c>
      <c r="BA29" s="82">
        <v>59226</v>
      </c>
      <c r="BB29" s="82">
        <v>0</v>
      </c>
      <c r="BC29" s="82">
        <v>10000</v>
      </c>
      <c r="BD29" s="82">
        <v>407090</v>
      </c>
      <c r="BE29" s="82">
        <v>0</v>
      </c>
      <c r="BF29" s="82">
        <v>3283805</v>
      </c>
      <c r="BG29" s="70">
        <v>3339316</v>
      </c>
      <c r="BH29" s="30">
        <f t="shared" si="2"/>
        <v>-55511</v>
      </c>
      <c r="BI29" s="31">
        <f t="shared" si="0"/>
        <v>1096336</v>
      </c>
      <c r="BJ29" s="31">
        <f t="shared" si="1"/>
        <v>604500</v>
      </c>
      <c r="BK29" s="31">
        <f t="shared" si="3"/>
        <v>1582969</v>
      </c>
    </row>
    <row r="30" spans="1:63" ht="32.25" customHeight="1">
      <c r="A30" s="86" t="s">
        <v>22</v>
      </c>
      <c r="B30" s="82">
        <v>907787</v>
      </c>
      <c r="C30" s="82">
        <v>50734</v>
      </c>
      <c r="D30" s="82">
        <v>49057</v>
      </c>
      <c r="E30" s="82">
        <v>22047</v>
      </c>
      <c r="F30" s="82">
        <v>549962</v>
      </c>
      <c r="G30" s="82">
        <v>363171</v>
      </c>
      <c r="H30" s="82">
        <v>186791</v>
      </c>
      <c r="I30" s="82">
        <v>0</v>
      </c>
      <c r="J30" s="82">
        <v>116099</v>
      </c>
      <c r="K30" s="82">
        <v>86973</v>
      </c>
      <c r="L30" s="82">
        <v>0</v>
      </c>
      <c r="M30" s="82">
        <v>605</v>
      </c>
      <c r="N30" s="82">
        <v>0</v>
      </c>
      <c r="O30" s="82">
        <v>32310</v>
      </c>
      <c r="P30" s="82">
        <v>966627</v>
      </c>
      <c r="Q30" s="82">
        <v>31889</v>
      </c>
      <c r="R30" s="82">
        <v>17768</v>
      </c>
      <c r="S30" s="82">
        <v>2469</v>
      </c>
      <c r="T30" s="82">
        <v>179563</v>
      </c>
      <c r="U30" s="82">
        <v>29042</v>
      </c>
      <c r="V30" s="82">
        <v>6895</v>
      </c>
      <c r="W30" s="82">
        <v>621242</v>
      </c>
      <c r="X30" s="82">
        <v>77759</v>
      </c>
      <c r="Y30" s="82">
        <v>262869</v>
      </c>
      <c r="Z30" s="82">
        <v>402100</v>
      </c>
      <c r="AA30" s="82">
        <v>685821</v>
      </c>
      <c r="AB30" s="82">
        <v>9154</v>
      </c>
      <c r="AC30" s="82">
        <v>1702</v>
      </c>
      <c r="AD30" s="82">
        <v>0</v>
      </c>
      <c r="AE30" s="82">
        <v>284192</v>
      </c>
      <c r="AF30" s="82">
        <v>390773</v>
      </c>
      <c r="AG30" s="82">
        <v>1693272</v>
      </c>
      <c r="AH30" s="82">
        <v>793074</v>
      </c>
      <c r="AI30" s="82">
        <v>895714</v>
      </c>
      <c r="AJ30" s="82">
        <v>0</v>
      </c>
      <c r="AK30" s="82">
        <v>4484</v>
      </c>
      <c r="AL30" s="82">
        <v>0</v>
      </c>
      <c r="AM30" s="82">
        <v>0</v>
      </c>
      <c r="AN30" s="82">
        <v>20961</v>
      </c>
      <c r="AO30" s="82">
        <v>10451</v>
      </c>
      <c r="AP30" s="82">
        <v>10510</v>
      </c>
      <c r="AQ30" s="89">
        <v>0</v>
      </c>
      <c r="AR30" s="85">
        <v>0</v>
      </c>
      <c r="AS30" s="84">
        <v>0</v>
      </c>
      <c r="AT30" s="84">
        <v>0</v>
      </c>
      <c r="AU30" s="82">
        <v>0</v>
      </c>
      <c r="AV30" s="82">
        <v>0</v>
      </c>
      <c r="AW30" s="82">
        <v>0</v>
      </c>
      <c r="AX30" s="82">
        <v>752620</v>
      </c>
      <c r="AY30" s="89">
        <v>752608</v>
      </c>
      <c r="AZ30" s="82">
        <v>12</v>
      </c>
      <c r="BA30" s="82">
        <v>528673</v>
      </c>
      <c r="BB30" s="82">
        <v>0</v>
      </c>
      <c r="BC30" s="82">
        <v>26656</v>
      </c>
      <c r="BD30" s="82">
        <v>706081</v>
      </c>
      <c r="BE30" s="82">
        <v>0</v>
      </c>
      <c r="BF30" s="82">
        <v>6953467</v>
      </c>
      <c r="BG30" s="70">
        <v>6355116</v>
      </c>
      <c r="BH30" s="30">
        <f t="shared" si="2"/>
        <v>598351</v>
      </c>
      <c r="BI30" s="31">
        <f t="shared" si="0"/>
        <v>2062507</v>
      </c>
      <c r="BJ30" s="31">
        <f t="shared" si="1"/>
        <v>1714233</v>
      </c>
      <c r="BK30" s="31">
        <f t="shared" si="3"/>
        <v>3176727</v>
      </c>
    </row>
    <row r="31" spans="1:63" ht="32.25" customHeight="1">
      <c r="A31" s="86" t="s">
        <v>23</v>
      </c>
      <c r="B31" s="82">
        <v>634092</v>
      </c>
      <c r="C31" s="82">
        <v>33631</v>
      </c>
      <c r="D31" s="82">
        <v>16411</v>
      </c>
      <c r="E31" s="82">
        <v>33639</v>
      </c>
      <c r="F31" s="82">
        <v>393891</v>
      </c>
      <c r="G31" s="82">
        <v>259632</v>
      </c>
      <c r="H31" s="82">
        <v>134259</v>
      </c>
      <c r="I31" s="82">
        <v>0</v>
      </c>
      <c r="J31" s="82">
        <v>87788</v>
      </c>
      <c r="K31" s="82">
        <v>66945</v>
      </c>
      <c r="L31" s="82">
        <v>0</v>
      </c>
      <c r="M31" s="82">
        <v>976</v>
      </c>
      <c r="N31" s="82">
        <v>0</v>
      </c>
      <c r="O31" s="82">
        <v>811</v>
      </c>
      <c r="P31" s="82">
        <v>652611</v>
      </c>
      <c r="Q31" s="82">
        <v>125818</v>
      </c>
      <c r="R31" s="82">
        <v>13849</v>
      </c>
      <c r="S31" s="82">
        <v>1515</v>
      </c>
      <c r="T31" s="82">
        <v>108043</v>
      </c>
      <c r="U31" s="82">
        <v>38608</v>
      </c>
      <c r="V31" s="82">
        <v>17622</v>
      </c>
      <c r="W31" s="82">
        <v>286239</v>
      </c>
      <c r="X31" s="82">
        <v>60917</v>
      </c>
      <c r="Y31" s="82">
        <v>126297</v>
      </c>
      <c r="Z31" s="82">
        <v>161818</v>
      </c>
      <c r="AA31" s="82">
        <v>412169</v>
      </c>
      <c r="AB31" s="82">
        <v>2639</v>
      </c>
      <c r="AC31" s="82">
        <v>1683</v>
      </c>
      <c r="AD31" s="82">
        <v>110</v>
      </c>
      <c r="AE31" s="82">
        <v>133385</v>
      </c>
      <c r="AF31" s="82">
        <v>274352</v>
      </c>
      <c r="AG31" s="82">
        <v>780557</v>
      </c>
      <c r="AH31" s="82">
        <v>449308</v>
      </c>
      <c r="AI31" s="82">
        <v>329895</v>
      </c>
      <c r="AJ31" s="82">
        <v>0</v>
      </c>
      <c r="AK31" s="82">
        <v>1354</v>
      </c>
      <c r="AL31" s="82">
        <v>0</v>
      </c>
      <c r="AM31" s="82">
        <v>0</v>
      </c>
      <c r="AN31" s="82">
        <v>317</v>
      </c>
      <c r="AO31" s="82">
        <v>0</v>
      </c>
      <c r="AP31" s="82">
        <v>317</v>
      </c>
      <c r="AQ31" s="89">
        <v>0</v>
      </c>
      <c r="AR31" s="85">
        <v>0</v>
      </c>
      <c r="AS31" s="84">
        <v>0</v>
      </c>
      <c r="AT31" s="84">
        <v>0</v>
      </c>
      <c r="AU31" s="82">
        <v>0</v>
      </c>
      <c r="AV31" s="82">
        <v>0</v>
      </c>
      <c r="AW31" s="82">
        <v>0</v>
      </c>
      <c r="AX31" s="82">
        <v>502366</v>
      </c>
      <c r="AY31" s="89">
        <v>502356</v>
      </c>
      <c r="AZ31" s="82">
        <v>10</v>
      </c>
      <c r="BA31" s="82">
        <v>265707</v>
      </c>
      <c r="BB31" s="82">
        <v>0</v>
      </c>
      <c r="BC31" s="82">
        <v>2600</v>
      </c>
      <c r="BD31" s="82">
        <v>295961</v>
      </c>
      <c r="BE31" s="82">
        <v>0</v>
      </c>
      <c r="BF31" s="82">
        <v>3834495</v>
      </c>
      <c r="BG31" s="70">
        <v>5865753</v>
      </c>
      <c r="BH31" s="30">
        <f t="shared" si="2"/>
        <v>-2031258</v>
      </c>
      <c r="BI31" s="31">
        <f t="shared" si="0"/>
        <v>1298276</v>
      </c>
      <c r="BJ31" s="31">
        <f t="shared" si="1"/>
        <v>780874</v>
      </c>
      <c r="BK31" s="31">
        <f t="shared" si="3"/>
        <v>1755345</v>
      </c>
    </row>
    <row r="32" spans="1:63" ht="32.25" customHeight="1">
      <c r="A32" s="86" t="s">
        <v>24</v>
      </c>
      <c r="B32" s="82">
        <v>1459726</v>
      </c>
      <c r="C32" s="82">
        <v>75132</v>
      </c>
      <c r="D32" s="82">
        <v>278005</v>
      </c>
      <c r="E32" s="82">
        <v>23940</v>
      </c>
      <c r="F32" s="82">
        <v>780916</v>
      </c>
      <c r="G32" s="82">
        <v>523969</v>
      </c>
      <c r="H32" s="82">
        <v>256947</v>
      </c>
      <c r="I32" s="82">
        <v>0</v>
      </c>
      <c r="J32" s="82">
        <v>164577</v>
      </c>
      <c r="K32" s="82">
        <v>133827</v>
      </c>
      <c r="L32" s="82">
        <v>0</v>
      </c>
      <c r="M32" s="82">
        <v>956</v>
      </c>
      <c r="N32" s="82">
        <v>0</v>
      </c>
      <c r="O32" s="82">
        <v>2373</v>
      </c>
      <c r="P32" s="82">
        <v>1258942</v>
      </c>
      <c r="Q32" s="82">
        <v>17526</v>
      </c>
      <c r="R32" s="82">
        <v>14466</v>
      </c>
      <c r="S32" s="82">
        <v>3058</v>
      </c>
      <c r="T32" s="82">
        <v>207497</v>
      </c>
      <c r="U32" s="82">
        <v>37679</v>
      </c>
      <c r="V32" s="82">
        <v>19188</v>
      </c>
      <c r="W32" s="82">
        <v>804435</v>
      </c>
      <c r="X32" s="82">
        <v>155093</v>
      </c>
      <c r="Y32" s="82">
        <v>546555</v>
      </c>
      <c r="Z32" s="82">
        <v>591714</v>
      </c>
      <c r="AA32" s="82">
        <v>1191775</v>
      </c>
      <c r="AB32" s="82">
        <v>2452</v>
      </c>
      <c r="AC32" s="82">
        <v>12521</v>
      </c>
      <c r="AD32" s="82">
        <v>0</v>
      </c>
      <c r="AE32" s="82">
        <v>609849</v>
      </c>
      <c r="AF32" s="82">
        <v>566953</v>
      </c>
      <c r="AG32" s="82">
        <v>760381</v>
      </c>
      <c r="AH32" s="82">
        <v>189527</v>
      </c>
      <c r="AI32" s="82">
        <v>565436</v>
      </c>
      <c r="AJ32" s="82">
        <v>0</v>
      </c>
      <c r="AK32" s="82">
        <v>5418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9">
        <v>0</v>
      </c>
      <c r="AR32" s="85">
        <v>0</v>
      </c>
      <c r="AS32" s="84">
        <v>0</v>
      </c>
      <c r="AT32" s="84">
        <v>0</v>
      </c>
      <c r="AU32" s="82">
        <v>0</v>
      </c>
      <c r="AV32" s="82">
        <v>0</v>
      </c>
      <c r="AW32" s="82">
        <v>0</v>
      </c>
      <c r="AX32" s="82">
        <v>1006271</v>
      </c>
      <c r="AY32" s="89">
        <v>1006271</v>
      </c>
      <c r="AZ32" s="82">
        <v>0</v>
      </c>
      <c r="BA32" s="82">
        <v>133218</v>
      </c>
      <c r="BB32" s="82">
        <v>5765</v>
      </c>
      <c r="BC32" s="82">
        <v>129920</v>
      </c>
      <c r="BD32" s="82">
        <v>784479</v>
      </c>
      <c r="BE32" s="82">
        <v>0</v>
      </c>
      <c r="BF32" s="82">
        <v>7868746</v>
      </c>
      <c r="BG32" s="70">
        <v>9139785</v>
      </c>
      <c r="BH32" s="30">
        <f t="shared" si="2"/>
        <v>-1271039</v>
      </c>
      <c r="BI32" s="31">
        <f t="shared" si="0"/>
        <v>3057711</v>
      </c>
      <c r="BJ32" s="31">
        <f t="shared" si="1"/>
        <v>760381</v>
      </c>
      <c r="BK32" s="31">
        <f t="shared" si="3"/>
        <v>4050654</v>
      </c>
    </row>
    <row r="33" spans="1:63" s="38" customFormat="1" ht="32.25" customHeight="1">
      <c r="A33" s="86" t="s">
        <v>25</v>
      </c>
      <c r="B33" s="82">
        <v>1321713</v>
      </c>
      <c r="C33" s="82">
        <v>73267</v>
      </c>
      <c r="D33" s="82">
        <v>61069</v>
      </c>
      <c r="E33" s="82">
        <v>28231</v>
      </c>
      <c r="F33" s="82">
        <v>822340</v>
      </c>
      <c r="G33" s="82">
        <v>551570</v>
      </c>
      <c r="H33" s="82">
        <v>270770</v>
      </c>
      <c r="I33" s="82">
        <v>0</v>
      </c>
      <c r="J33" s="82">
        <v>168098</v>
      </c>
      <c r="K33" s="82">
        <v>154566</v>
      </c>
      <c r="L33" s="82">
        <v>0</v>
      </c>
      <c r="M33" s="82">
        <v>13206</v>
      </c>
      <c r="N33" s="82">
        <v>936</v>
      </c>
      <c r="O33" s="82">
        <v>0</v>
      </c>
      <c r="P33" s="82">
        <v>1268050</v>
      </c>
      <c r="Q33" s="82">
        <v>55940</v>
      </c>
      <c r="R33" s="82">
        <v>9616</v>
      </c>
      <c r="S33" s="82">
        <v>1149</v>
      </c>
      <c r="T33" s="82">
        <v>284569</v>
      </c>
      <c r="U33" s="82">
        <v>31527</v>
      </c>
      <c r="V33" s="82">
        <v>9123</v>
      </c>
      <c r="W33" s="82">
        <v>667378</v>
      </c>
      <c r="X33" s="82">
        <v>208748</v>
      </c>
      <c r="Y33" s="82">
        <v>186498</v>
      </c>
      <c r="Z33" s="82">
        <v>677058</v>
      </c>
      <c r="AA33" s="82">
        <v>1112958</v>
      </c>
      <c r="AB33" s="82">
        <v>729</v>
      </c>
      <c r="AC33" s="82">
        <v>12632</v>
      </c>
      <c r="AD33" s="82">
        <v>11570</v>
      </c>
      <c r="AE33" s="82">
        <v>392963</v>
      </c>
      <c r="AF33" s="82">
        <v>695064</v>
      </c>
      <c r="AG33" s="82">
        <v>593213</v>
      </c>
      <c r="AH33" s="82">
        <v>381835</v>
      </c>
      <c r="AI33" s="82">
        <v>201795</v>
      </c>
      <c r="AJ33" s="82">
        <v>0</v>
      </c>
      <c r="AK33" s="82">
        <v>9583</v>
      </c>
      <c r="AL33" s="82">
        <v>0</v>
      </c>
      <c r="AM33" s="82">
        <v>0</v>
      </c>
      <c r="AN33" s="82">
        <v>47870</v>
      </c>
      <c r="AO33" s="82">
        <v>25279</v>
      </c>
      <c r="AP33" s="82">
        <v>22591</v>
      </c>
      <c r="AQ33" s="89">
        <v>0</v>
      </c>
      <c r="AR33" s="85">
        <v>0</v>
      </c>
      <c r="AS33" s="84">
        <v>0</v>
      </c>
      <c r="AT33" s="84">
        <v>0</v>
      </c>
      <c r="AU33" s="82">
        <v>0</v>
      </c>
      <c r="AV33" s="82">
        <v>0</v>
      </c>
      <c r="AW33" s="82">
        <v>0</v>
      </c>
      <c r="AX33" s="82">
        <v>1208231</v>
      </c>
      <c r="AY33" s="89">
        <v>1208107</v>
      </c>
      <c r="AZ33" s="82">
        <v>124</v>
      </c>
      <c r="BA33" s="82">
        <v>117240</v>
      </c>
      <c r="BB33" s="82">
        <v>26040</v>
      </c>
      <c r="BC33" s="82">
        <v>46000</v>
      </c>
      <c r="BD33" s="82">
        <v>938468</v>
      </c>
      <c r="BE33" s="82">
        <v>0</v>
      </c>
      <c r="BF33" s="82">
        <v>7543339</v>
      </c>
      <c r="BG33" s="70">
        <v>7925472</v>
      </c>
      <c r="BH33" s="36">
        <f t="shared" si="2"/>
        <v>-382133</v>
      </c>
      <c r="BI33" s="37">
        <f t="shared" si="0"/>
        <v>3207002</v>
      </c>
      <c r="BJ33" s="37">
        <f t="shared" si="1"/>
        <v>641083</v>
      </c>
      <c r="BK33" s="37">
        <f t="shared" si="3"/>
        <v>3695254</v>
      </c>
    </row>
    <row r="34" spans="1:63" ht="32.25" customHeight="1">
      <c r="A34" s="86" t="s">
        <v>26</v>
      </c>
      <c r="B34" s="82">
        <v>487563</v>
      </c>
      <c r="C34" s="82">
        <v>30278</v>
      </c>
      <c r="D34" s="82">
        <v>22912</v>
      </c>
      <c r="E34" s="82">
        <v>32333</v>
      </c>
      <c r="F34" s="82">
        <v>276939</v>
      </c>
      <c r="G34" s="82">
        <v>184719</v>
      </c>
      <c r="H34" s="82">
        <v>92220</v>
      </c>
      <c r="I34" s="82">
        <v>0</v>
      </c>
      <c r="J34" s="82">
        <v>72804</v>
      </c>
      <c r="K34" s="82">
        <v>48960</v>
      </c>
      <c r="L34" s="82">
        <v>24</v>
      </c>
      <c r="M34" s="82">
        <v>408</v>
      </c>
      <c r="N34" s="82">
        <v>252</v>
      </c>
      <c r="O34" s="82">
        <v>2653</v>
      </c>
      <c r="P34" s="82">
        <v>666710</v>
      </c>
      <c r="Q34" s="82">
        <v>69528</v>
      </c>
      <c r="R34" s="82">
        <v>6736</v>
      </c>
      <c r="S34" s="82">
        <v>1401</v>
      </c>
      <c r="T34" s="82">
        <v>80994</v>
      </c>
      <c r="U34" s="82">
        <v>15193</v>
      </c>
      <c r="V34" s="82">
        <v>5967</v>
      </c>
      <c r="W34" s="82">
        <v>450715</v>
      </c>
      <c r="X34" s="82">
        <v>36176</v>
      </c>
      <c r="Y34" s="82">
        <v>28241</v>
      </c>
      <c r="Z34" s="82">
        <v>166569</v>
      </c>
      <c r="AA34" s="82">
        <v>396121</v>
      </c>
      <c r="AB34" s="82">
        <v>262</v>
      </c>
      <c r="AC34" s="82">
        <v>2391</v>
      </c>
      <c r="AD34" s="82">
        <v>29716</v>
      </c>
      <c r="AE34" s="82">
        <v>97907</v>
      </c>
      <c r="AF34" s="82">
        <v>265845</v>
      </c>
      <c r="AG34" s="82">
        <v>136676</v>
      </c>
      <c r="AH34" s="82">
        <v>29280</v>
      </c>
      <c r="AI34" s="82">
        <v>107367</v>
      </c>
      <c r="AJ34" s="82">
        <v>0</v>
      </c>
      <c r="AK34" s="82">
        <v>29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9">
        <v>0</v>
      </c>
      <c r="AR34" s="85">
        <v>0</v>
      </c>
      <c r="AS34" s="84">
        <v>0</v>
      </c>
      <c r="AT34" s="84">
        <v>0</v>
      </c>
      <c r="AU34" s="82">
        <v>0</v>
      </c>
      <c r="AV34" s="82">
        <v>0</v>
      </c>
      <c r="AW34" s="82">
        <v>0</v>
      </c>
      <c r="AX34" s="82">
        <v>215374</v>
      </c>
      <c r="AY34" s="89">
        <v>215374</v>
      </c>
      <c r="AZ34" s="82">
        <v>0</v>
      </c>
      <c r="BA34" s="82">
        <v>159677</v>
      </c>
      <c r="BB34" s="82">
        <v>0</v>
      </c>
      <c r="BC34" s="82">
        <v>4000</v>
      </c>
      <c r="BD34" s="82">
        <v>276992</v>
      </c>
      <c r="BE34" s="82">
        <v>0</v>
      </c>
      <c r="BF34" s="82">
        <v>2537923</v>
      </c>
      <c r="BG34" s="70">
        <v>3015203</v>
      </c>
      <c r="BH34" s="30">
        <f t="shared" si="2"/>
        <v>-477280</v>
      </c>
      <c r="BI34" s="31">
        <f t="shared" si="0"/>
        <v>869506</v>
      </c>
      <c r="BJ34" s="31">
        <f t="shared" si="1"/>
        <v>136676</v>
      </c>
      <c r="BK34" s="31">
        <f t="shared" si="3"/>
        <v>1531741</v>
      </c>
    </row>
    <row r="35" spans="1:63" ht="32.25" customHeight="1">
      <c r="A35" s="86" t="s">
        <v>27</v>
      </c>
      <c r="B35" s="82">
        <v>581015</v>
      </c>
      <c r="C35" s="82">
        <v>31752</v>
      </c>
      <c r="D35" s="82">
        <v>39027</v>
      </c>
      <c r="E35" s="82">
        <v>32777</v>
      </c>
      <c r="F35" s="82">
        <v>297615</v>
      </c>
      <c r="G35" s="82">
        <v>190855</v>
      </c>
      <c r="H35" s="82">
        <v>106760</v>
      </c>
      <c r="I35" s="82">
        <v>0</v>
      </c>
      <c r="J35" s="82">
        <v>93981</v>
      </c>
      <c r="K35" s="82">
        <v>85295</v>
      </c>
      <c r="L35" s="82">
        <v>0</v>
      </c>
      <c r="M35" s="82">
        <v>568</v>
      </c>
      <c r="N35" s="82">
        <v>0</v>
      </c>
      <c r="O35" s="82">
        <v>0</v>
      </c>
      <c r="P35" s="82">
        <v>564882</v>
      </c>
      <c r="Q35" s="82">
        <v>78595</v>
      </c>
      <c r="R35" s="82">
        <v>11784</v>
      </c>
      <c r="S35" s="82">
        <v>1576</v>
      </c>
      <c r="T35" s="82">
        <v>141120</v>
      </c>
      <c r="U35" s="82">
        <v>52138</v>
      </c>
      <c r="V35" s="82">
        <v>14729</v>
      </c>
      <c r="W35" s="82">
        <v>212179</v>
      </c>
      <c r="X35" s="82">
        <v>52761</v>
      </c>
      <c r="Y35" s="82">
        <v>122676</v>
      </c>
      <c r="Z35" s="82">
        <v>146530</v>
      </c>
      <c r="AA35" s="82">
        <v>449735</v>
      </c>
      <c r="AB35" s="82">
        <v>2763</v>
      </c>
      <c r="AC35" s="82">
        <v>2087</v>
      </c>
      <c r="AD35" s="82">
        <v>328</v>
      </c>
      <c r="AE35" s="82">
        <v>206490</v>
      </c>
      <c r="AF35" s="82">
        <v>238067</v>
      </c>
      <c r="AG35" s="82">
        <v>1199291</v>
      </c>
      <c r="AH35" s="82">
        <v>768391</v>
      </c>
      <c r="AI35" s="82">
        <v>424090</v>
      </c>
      <c r="AJ35" s="82">
        <v>0</v>
      </c>
      <c r="AK35" s="82">
        <v>6810</v>
      </c>
      <c r="AL35" s="82">
        <v>0</v>
      </c>
      <c r="AM35" s="82">
        <v>0</v>
      </c>
      <c r="AN35" s="82">
        <v>34955</v>
      </c>
      <c r="AO35" s="82">
        <v>19944</v>
      </c>
      <c r="AP35" s="82">
        <v>15011</v>
      </c>
      <c r="AQ35" s="89">
        <v>0</v>
      </c>
      <c r="AR35" s="85">
        <v>0</v>
      </c>
      <c r="AS35" s="84">
        <v>0</v>
      </c>
      <c r="AT35" s="84">
        <v>0</v>
      </c>
      <c r="AU35" s="82">
        <v>0</v>
      </c>
      <c r="AV35" s="82">
        <v>0</v>
      </c>
      <c r="AW35" s="82">
        <v>0</v>
      </c>
      <c r="AX35" s="82">
        <v>523351</v>
      </c>
      <c r="AY35" s="89">
        <v>523351</v>
      </c>
      <c r="AZ35" s="82">
        <v>0</v>
      </c>
      <c r="BA35" s="82">
        <v>24875</v>
      </c>
      <c r="BB35" s="82">
        <v>0</v>
      </c>
      <c r="BC35" s="82">
        <v>13000</v>
      </c>
      <c r="BD35" s="82">
        <v>360118</v>
      </c>
      <c r="BE35" s="82">
        <v>0</v>
      </c>
      <c r="BF35" s="82">
        <v>4020428</v>
      </c>
      <c r="BG35" s="70">
        <v>4105285</v>
      </c>
      <c r="BH35" s="30">
        <f t="shared" si="2"/>
        <v>-84857</v>
      </c>
      <c r="BI35" s="31">
        <f t="shared" si="0"/>
        <v>1250896</v>
      </c>
      <c r="BJ35" s="31">
        <f t="shared" si="1"/>
        <v>1234246</v>
      </c>
      <c r="BK35" s="31">
        <f t="shared" si="3"/>
        <v>1535286</v>
      </c>
    </row>
    <row r="36" spans="1:63" ht="32.25" customHeight="1">
      <c r="A36" s="86" t="s">
        <v>28</v>
      </c>
      <c r="B36" s="82">
        <v>359032</v>
      </c>
      <c r="C36" s="82">
        <v>21546</v>
      </c>
      <c r="D36" s="82">
        <v>15437</v>
      </c>
      <c r="E36" s="82">
        <v>26415</v>
      </c>
      <c r="F36" s="82">
        <v>191004</v>
      </c>
      <c r="G36" s="82">
        <v>119049</v>
      </c>
      <c r="H36" s="82">
        <v>71955</v>
      </c>
      <c r="I36" s="82">
        <v>0</v>
      </c>
      <c r="J36" s="82">
        <v>54834</v>
      </c>
      <c r="K36" s="82">
        <v>48780</v>
      </c>
      <c r="L36" s="82">
        <v>0</v>
      </c>
      <c r="M36" s="82">
        <v>285</v>
      </c>
      <c r="N36" s="82">
        <v>0</v>
      </c>
      <c r="O36" s="82">
        <v>731</v>
      </c>
      <c r="P36" s="82">
        <v>423064</v>
      </c>
      <c r="Q36" s="82">
        <v>50181</v>
      </c>
      <c r="R36" s="82">
        <v>3601</v>
      </c>
      <c r="S36" s="82">
        <v>1213</v>
      </c>
      <c r="T36" s="82">
        <v>113693</v>
      </c>
      <c r="U36" s="82">
        <v>18960</v>
      </c>
      <c r="V36" s="82">
        <v>9824</v>
      </c>
      <c r="W36" s="82">
        <v>162737</v>
      </c>
      <c r="X36" s="82">
        <v>62855</v>
      </c>
      <c r="Y36" s="82">
        <v>76144</v>
      </c>
      <c r="Z36" s="82">
        <v>60447</v>
      </c>
      <c r="AA36" s="82">
        <v>205036</v>
      </c>
      <c r="AB36" s="82">
        <v>367</v>
      </c>
      <c r="AC36" s="82">
        <v>5224</v>
      </c>
      <c r="AD36" s="82">
        <v>1099</v>
      </c>
      <c r="AE36" s="82">
        <v>77210</v>
      </c>
      <c r="AF36" s="82">
        <v>121136</v>
      </c>
      <c r="AG36" s="82">
        <v>865780</v>
      </c>
      <c r="AH36" s="82">
        <v>603357</v>
      </c>
      <c r="AI36" s="82">
        <v>181467</v>
      </c>
      <c r="AJ36" s="82">
        <v>0</v>
      </c>
      <c r="AK36" s="82">
        <v>1354</v>
      </c>
      <c r="AL36" s="82">
        <v>79602</v>
      </c>
      <c r="AM36" s="82">
        <v>0</v>
      </c>
      <c r="AN36" s="82">
        <v>3402</v>
      </c>
      <c r="AO36" s="82">
        <v>2538</v>
      </c>
      <c r="AP36" s="82">
        <v>864</v>
      </c>
      <c r="AQ36" s="89">
        <v>0</v>
      </c>
      <c r="AR36" s="85">
        <v>0</v>
      </c>
      <c r="AS36" s="84">
        <v>0</v>
      </c>
      <c r="AT36" s="84">
        <v>0</v>
      </c>
      <c r="AU36" s="82">
        <v>0</v>
      </c>
      <c r="AV36" s="82">
        <v>0</v>
      </c>
      <c r="AW36" s="82">
        <v>0</v>
      </c>
      <c r="AX36" s="82">
        <v>171589</v>
      </c>
      <c r="AY36" s="89">
        <v>171589</v>
      </c>
      <c r="AZ36" s="82">
        <v>0</v>
      </c>
      <c r="BA36" s="82">
        <v>280994</v>
      </c>
      <c r="BB36" s="82">
        <v>0</v>
      </c>
      <c r="BC36" s="82">
        <v>0</v>
      </c>
      <c r="BD36" s="82">
        <v>257013</v>
      </c>
      <c r="BE36" s="82">
        <v>0</v>
      </c>
      <c r="BF36" s="82">
        <v>2702501</v>
      </c>
      <c r="BG36" s="70">
        <v>2304975</v>
      </c>
      <c r="BH36" s="30">
        <f t="shared" si="2"/>
        <v>397526</v>
      </c>
      <c r="BI36" s="31">
        <f t="shared" si="0"/>
        <v>591068</v>
      </c>
      <c r="BJ36" s="31">
        <f t="shared" si="1"/>
        <v>869182</v>
      </c>
      <c r="BK36" s="31">
        <f t="shared" si="3"/>
        <v>1242251</v>
      </c>
    </row>
    <row r="37" spans="1:63" ht="32.25" customHeight="1">
      <c r="A37" s="86" t="s">
        <v>29</v>
      </c>
      <c r="B37" s="82">
        <v>488632</v>
      </c>
      <c r="C37" s="82">
        <v>29458</v>
      </c>
      <c r="D37" s="82">
        <v>26240</v>
      </c>
      <c r="E37" s="82">
        <v>28199</v>
      </c>
      <c r="F37" s="82">
        <v>267423</v>
      </c>
      <c r="G37" s="82">
        <v>178871</v>
      </c>
      <c r="H37" s="82">
        <v>88552</v>
      </c>
      <c r="I37" s="82">
        <v>0</v>
      </c>
      <c r="J37" s="82">
        <v>69663</v>
      </c>
      <c r="K37" s="82">
        <v>66889</v>
      </c>
      <c r="L37" s="82">
        <v>0</v>
      </c>
      <c r="M37" s="82">
        <v>450</v>
      </c>
      <c r="N37" s="82">
        <v>0</v>
      </c>
      <c r="O37" s="82">
        <v>310</v>
      </c>
      <c r="P37" s="82">
        <v>532526</v>
      </c>
      <c r="Q37" s="82">
        <v>37295</v>
      </c>
      <c r="R37" s="82">
        <v>11249</v>
      </c>
      <c r="S37" s="82">
        <v>918</v>
      </c>
      <c r="T37" s="82">
        <v>101789</v>
      </c>
      <c r="U37" s="82">
        <v>14620</v>
      </c>
      <c r="V37" s="82">
        <v>3855</v>
      </c>
      <c r="W37" s="82">
        <v>264975</v>
      </c>
      <c r="X37" s="82">
        <v>97825</v>
      </c>
      <c r="Y37" s="82">
        <v>195066</v>
      </c>
      <c r="Z37" s="82">
        <v>79230</v>
      </c>
      <c r="AA37" s="82">
        <v>294655</v>
      </c>
      <c r="AB37" s="82">
        <v>6175</v>
      </c>
      <c r="AC37" s="82">
        <v>1440</v>
      </c>
      <c r="AD37" s="82">
        <v>0</v>
      </c>
      <c r="AE37" s="82">
        <v>111375</v>
      </c>
      <c r="AF37" s="82">
        <v>175665</v>
      </c>
      <c r="AG37" s="82">
        <v>510486</v>
      </c>
      <c r="AH37" s="82">
        <v>266625</v>
      </c>
      <c r="AI37" s="82">
        <v>243861</v>
      </c>
      <c r="AJ37" s="82">
        <v>0</v>
      </c>
      <c r="AK37" s="82">
        <v>0</v>
      </c>
      <c r="AL37" s="82">
        <v>0</v>
      </c>
      <c r="AM37" s="82">
        <v>0</v>
      </c>
      <c r="AN37" s="82">
        <v>37546</v>
      </c>
      <c r="AO37" s="82">
        <v>9829</v>
      </c>
      <c r="AP37" s="82">
        <v>27717</v>
      </c>
      <c r="AQ37" s="89">
        <v>0</v>
      </c>
      <c r="AR37" s="85">
        <v>0</v>
      </c>
      <c r="AS37" s="84">
        <v>0</v>
      </c>
      <c r="AT37" s="84">
        <v>0</v>
      </c>
      <c r="AU37" s="82">
        <v>0</v>
      </c>
      <c r="AV37" s="82">
        <v>0</v>
      </c>
      <c r="AW37" s="82">
        <v>0</v>
      </c>
      <c r="AX37" s="82">
        <v>369867</v>
      </c>
      <c r="AY37" s="89">
        <v>369862</v>
      </c>
      <c r="AZ37" s="82">
        <v>5</v>
      </c>
      <c r="BA37" s="82">
        <v>215116</v>
      </c>
      <c r="BB37" s="82">
        <v>0</v>
      </c>
      <c r="BC37" s="82">
        <v>21720</v>
      </c>
      <c r="BD37" s="82">
        <v>414688</v>
      </c>
      <c r="BE37" s="82">
        <v>0</v>
      </c>
      <c r="BF37" s="82">
        <v>3159532</v>
      </c>
      <c r="BG37" s="70">
        <v>3528374</v>
      </c>
      <c r="BH37" s="30">
        <f t="shared" si="2"/>
        <v>-368842</v>
      </c>
      <c r="BI37" s="31">
        <f t="shared" si="0"/>
        <v>937729</v>
      </c>
      <c r="BJ37" s="31">
        <f t="shared" si="1"/>
        <v>548032</v>
      </c>
      <c r="BK37" s="31">
        <f t="shared" si="3"/>
        <v>1673771</v>
      </c>
    </row>
    <row r="38" spans="1:63" s="38" customFormat="1" ht="32.25" customHeight="1">
      <c r="A38" s="86" t="s">
        <v>30</v>
      </c>
      <c r="B38" s="82">
        <v>284108</v>
      </c>
      <c r="C38" s="82">
        <v>26714</v>
      </c>
      <c r="D38" s="82">
        <v>13826</v>
      </c>
      <c r="E38" s="82">
        <v>26759</v>
      </c>
      <c r="F38" s="82">
        <v>147565</v>
      </c>
      <c r="G38" s="82">
        <v>107057</v>
      </c>
      <c r="H38" s="82">
        <v>40508</v>
      </c>
      <c r="I38" s="82">
        <v>0</v>
      </c>
      <c r="J38" s="82">
        <v>41323</v>
      </c>
      <c r="K38" s="82">
        <v>27609</v>
      </c>
      <c r="L38" s="82">
        <v>0</v>
      </c>
      <c r="M38" s="82">
        <v>312</v>
      </c>
      <c r="N38" s="82">
        <v>0</v>
      </c>
      <c r="O38" s="82">
        <v>0</v>
      </c>
      <c r="P38" s="82">
        <v>274999</v>
      </c>
      <c r="Q38" s="82">
        <v>9408</v>
      </c>
      <c r="R38" s="82">
        <v>9601</v>
      </c>
      <c r="S38" s="82">
        <v>896</v>
      </c>
      <c r="T38" s="82">
        <v>75495</v>
      </c>
      <c r="U38" s="82">
        <v>14104</v>
      </c>
      <c r="V38" s="82">
        <v>13812</v>
      </c>
      <c r="W38" s="82">
        <v>130817</v>
      </c>
      <c r="X38" s="82">
        <v>20866</v>
      </c>
      <c r="Y38" s="82">
        <v>154412</v>
      </c>
      <c r="Z38" s="82">
        <v>58024</v>
      </c>
      <c r="AA38" s="82">
        <v>323176</v>
      </c>
      <c r="AB38" s="82">
        <v>348</v>
      </c>
      <c r="AC38" s="82">
        <v>0</v>
      </c>
      <c r="AD38" s="82">
        <v>0</v>
      </c>
      <c r="AE38" s="82">
        <v>63524</v>
      </c>
      <c r="AF38" s="82">
        <v>259304</v>
      </c>
      <c r="AG38" s="82">
        <v>570272</v>
      </c>
      <c r="AH38" s="82">
        <v>197291</v>
      </c>
      <c r="AI38" s="82">
        <v>370231</v>
      </c>
      <c r="AJ38" s="82">
        <v>0</v>
      </c>
      <c r="AK38" s="82">
        <v>2750</v>
      </c>
      <c r="AL38" s="82">
        <v>0</v>
      </c>
      <c r="AM38" s="82">
        <v>0</v>
      </c>
      <c r="AN38" s="82">
        <v>4547</v>
      </c>
      <c r="AO38" s="82">
        <v>0</v>
      </c>
      <c r="AP38" s="82">
        <v>4547</v>
      </c>
      <c r="AQ38" s="89">
        <v>0</v>
      </c>
      <c r="AR38" s="85">
        <v>0</v>
      </c>
      <c r="AS38" s="84">
        <v>0</v>
      </c>
      <c r="AT38" s="84">
        <v>0</v>
      </c>
      <c r="AU38" s="82">
        <v>0</v>
      </c>
      <c r="AV38" s="82">
        <v>0</v>
      </c>
      <c r="AW38" s="82">
        <v>0</v>
      </c>
      <c r="AX38" s="82">
        <v>139789</v>
      </c>
      <c r="AY38" s="89">
        <v>139789</v>
      </c>
      <c r="AZ38" s="82">
        <v>0</v>
      </c>
      <c r="BA38" s="82">
        <v>161064</v>
      </c>
      <c r="BB38" s="82">
        <v>0</v>
      </c>
      <c r="BC38" s="82">
        <v>0</v>
      </c>
      <c r="BD38" s="82">
        <v>326413</v>
      </c>
      <c r="BE38" s="82">
        <v>0</v>
      </c>
      <c r="BF38" s="82">
        <v>2296804</v>
      </c>
      <c r="BG38" s="70">
        <v>2559122</v>
      </c>
      <c r="BH38" s="36">
        <f t="shared" si="2"/>
        <v>-262318</v>
      </c>
      <c r="BI38" s="37">
        <f t="shared" si="0"/>
        <v>481921</v>
      </c>
      <c r="BJ38" s="37">
        <f t="shared" si="1"/>
        <v>574819</v>
      </c>
      <c r="BK38" s="37">
        <f t="shared" si="3"/>
        <v>1240064</v>
      </c>
    </row>
    <row r="39" spans="1:63" ht="32.25" customHeight="1">
      <c r="A39" s="86" t="s">
        <v>105</v>
      </c>
      <c r="B39" s="82">
        <v>1693360</v>
      </c>
      <c r="C39" s="82">
        <v>60927</v>
      </c>
      <c r="D39" s="82">
        <v>120249</v>
      </c>
      <c r="E39" s="82">
        <v>24053</v>
      </c>
      <c r="F39" s="82">
        <v>1029179</v>
      </c>
      <c r="G39" s="82">
        <v>685722</v>
      </c>
      <c r="H39" s="82">
        <v>343457</v>
      </c>
      <c r="I39" s="82">
        <v>0</v>
      </c>
      <c r="J39" s="82">
        <v>245860</v>
      </c>
      <c r="K39" s="82">
        <v>208613</v>
      </c>
      <c r="L39" s="82">
        <v>0</v>
      </c>
      <c r="M39" s="82">
        <v>1287</v>
      </c>
      <c r="N39" s="82">
        <v>0</v>
      </c>
      <c r="O39" s="82">
        <v>3192</v>
      </c>
      <c r="P39" s="82">
        <v>1951142</v>
      </c>
      <c r="Q39" s="82">
        <v>25592</v>
      </c>
      <c r="R39" s="82">
        <v>23108</v>
      </c>
      <c r="S39" s="82">
        <v>1763</v>
      </c>
      <c r="T39" s="82">
        <v>350937</v>
      </c>
      <c r="U39" s="82">
        <v>52697</v>
      </c>
      <c r="V39" s="82">
        <v>13137</v>
      </c>
      <c r="W39" s="82">
        <v>1284397</v>
      </c>
      <c r="X39" s="82">
        <v>199511</v>
      </c>
      <c r="Y39" s="82">
        <v>240701</v>
      </c>
      <c r="Z39" s="82">
        <v>991546</v>
      </c>
      <c r="AA39" s="82">
        <v>1400438</v>
      </c>
      <c r="AB39" s="82">
        <v>22792</v>
      </c>
      <c r="AC39" s="82">
        <v>78956</v>
      </c>
      <c r="AD39" s="82">
        <v>314</v>
      </c>
      <c r="AE39" s="82">
        <v>617357</v>
      </c>
      <c r="AF39" s="82">
        <v>681019</v>
      </c>
      <c r="AG39" s="82">
        <v>820816</v>
      </c>
      <c r="AH39" s="82">
        <v>268945</v>
      </c>
      <c r="AI39" s="82">
        <v>495655</v>
      </c>
      <c r="AJ39" s="82">
        <v>0</v>
      </c>
      <c r="AK39" s="82">
        <v>56216</v>
      </c>
      <c r="AL39" s="82">
        <v>0</v>
      </c>
      <c r="AM39" s="82">
        <v>0</v>
      </c>
      <c r="AN39" s="82">
        <v>32409</v>
      </c>
      <c r="AO39" s="82">
        <v>27346</v>
      </c>
      <c r="AP39" s="82">
        <v>5063</v>
      </c>
      <c r="AQ39" s="89">
        <v>0</v>
      </c>
      <c r="AR39" s="85">
        <v>0</v>
      </c>
      <c r="AS39" s="84">
        <v>0</v>
      </c>
      <c r="AT39" s="84">
        <v>0</v>
      </c>
      <c r="AU39" s="82">
        <v>0</v>
      </c>
      <c r="AV39" s="82">
        <v>0</v>
      </c>
      <c r="AW39" s="82">
        <v>0</v>
      </c>
      <c r="AX39" s="82">
        <v>1440943</v>
      </c>
      <c r="AY39" s="89">
        <v>1440943</v>
      </c>
      <c r="AZ39" s="82">
        <v>0</v>
      </c>
      <c r="BA39" s="82">
        <v>733058</v>
      </c>
      <c r="BB39" s="82">
        <v>69366</v>
      </c>
      <c r="BC39" s="82">
        <v>73000</v>
      </c>
      <c r="BD39" s="82">
        <v>1358228</v>
      </c>
      <c r="BE39" s="82">
        <v>0</v>
      </c>
      <c r="BF39" s="82">
        <v>10805007</v>
      </c>
      <c r="BG39" s="70">
        <v>11237047</v>
      </c>
      <c r="BH39" s="30">
        <f t="shared" si="2"/>
        <v>-432040</v>
      </c>
      <c r="BI39" s="31">
        <f t="shared" si="0"/>
        <v>4125849</v>
      </c>
      <c r="BJ39" s="31">
        <f t="shared" si="1"/>
        <v>853225</v>
      </c>
      <c r="BK39" s="31">
        <f t="shared" si="3"/>
        <v>5825933</v>
      </c>
    </row>
    <row r="40" spans="1:63" ht="32.25" customHeight="1">
      <c r="A40" s="86" t="s">
        <v>31</v>
      </c>
      <c r="B40" s="82">
        <v>1291474</v>
      </c>
      <c r="C40" s="82">
        <v>59219</v>
      </c>
      <c r="D40" s="82">
        <v>39678</v>
      </c>
      <c r="E40" s="82">
        <v>32748</v>
      </c>
      <c r="F40" s="82">
        <v>828199</v>
      </c>
      <c r="G40" s="82">
        <v>541380</v>
      </c>
      <c r="H40" s="82">
        <v>286819</v>
      </c>
      <c r="I40" s="82">
        <v>0</v>
      </c>
      <c r="J40" s="82">
        <v>191978</v>
      </c>
      <c r="K40" s="82">
        <v>138330</v>
      </c>
      <c r="L40" s="82">
        <v>0</v>
      </c>
      <c r="M40" s="82">
        <v>1136</v>
      </c>
      <c r="N40" s="82">
        <v>0</v>
      </c>
      <c r="O40" s="82">
        <v>186</v>
      </c>
      <c r="P40" s="82">
        <v>5151788</v>
      </c>
      <c r="Q40" s="82">
        <v>176848</v>
      </c>
      <c r="R40" s="82">
        <v>12055</v>
      </c>
      <c r="S40" s="82">
        <v>2277</v>
      </c>
      <c r="T40" s="82">
        <v>244826</v>
      </c>
      <c r="U40" s="82">
        <v>40922</v>
      </c>
      <c r="V40" s="82">
        <v>7933</v>
      </c>
      <c r="W40" s="82">
        <v>4448186</v>
      </c>
      <c r="X40" s="82">
        <v>218741</v>
      </c>
      <c r="Y40" s="82">
        <v>73963</v>
      </c>
      <c r="Z40" s="82">
        <v>1212779</v>
      </c>
      <c r="AA40" s="82">
        <v>1079831</v>
      </c>
      <c r="AB40" s="82">
        <v>23210</v>
      </c>
      <c r="AC40" s="82">
        <v>6892</v>
      </c>
      <c r="AD40" s="82">
        <v>38387</v>
      </c>
      <c r="AE40" s="82">
        <v>466535</v>
      </c>
      <c r="AF40" s="82">
        <v>544807</v>
      </c>
      <c r="AG40" s="82">
        <v>2067371</v>
      </c>
      <c r="AH40" s="82">
        <v>1319227</v>
      </c>
      <c r="AI40" s="82">
        <v>683599</v>
      </c>
      <c r="AJ40" s="82">
        <v>0</v>
      </c>
      <c r="AK40" s="82">
        <v>56700</v>
      </c>
      <c r="AL40" s="82">
        <v>0</v>
      </c>
      <c r="AM40" s="82">
        <v>7845</v>
      </c>
      <c r="AN40" s="82">
        <v>290096</v>
      </c>
      <c r="AO40" s="82">
        <v>290096</v>
      </c>
      <c r="AP40" s="82">
        <v>0</v>
      </c>
      <c r="AQ40" s="89">
        <v>0</v>
      </c>
      <c r="AR40" s="85">
        <v>0</v>
      </c>
      <c r="AS40" s="84">
        <v>0</v>
      </c>
      <c r="AT40" s="84">
        <v>0</v>
      </c>
      <c r="AU40" s="82">
        <v>0</v>
      </c>
      <c r="AV40" s="82">
        <v>0</v>
      </c>
      <c r="AW40" s="82">
        <v>0</v>
      </c>
      <c r="AX40" s="82">
        <v>651709</v>
      </c>
      <c r="AY40" s="89">
        <v>651591</v>
      </c>
      <c r="AZ40" s="82">
        <v>118</v>
      </c>
      <c r="BA40" s="82">
        <v>210943</v>
      </c>
      <c r="BB40" s="82">
        <v>6486</v>
      </c>
      <c r="BC40" s="82">
        <v>102800</v>
      </c>
      <c r="BD40" s="82">
        <v>1008917</v>
      </c>
      <c r="BE40" s="82">
        <v>0</v>
      </c>
      <c r="BF40" s="82">
        <v>13148157</v>
      </c>
      <c r="BG40" s="70">
        <v>22843931</v>
      </c>
      <c r="BH40" s="30">
        <f t="shared" si="2"/>
        <v>-9695774</v>
      </c>
      <c r="BI40" s="31">
        <f t="shared" si="0"/>
        <v>3155962</v>
      </c>
      <c r="BJ40" s="31">
        <f t="shared" si="1"/>
        <v>2357467</v>
      </c>
      <c r="BK40" s="31">
        <f t="shared" si="3"/>
        <v>7634728</v>
      </c>
    </row>
    <row r="41" spans="1:63" ht="32.25" customHeight="1">
      <c r="A41" s="86" t="s">
        <v>32</v>
      </c>
      <c r="B41" s="82">
        <v>652577</v>
      </c>
      <c r="C41" s="82">
        <v>37005</v>
      </c>
      <c r="D41" s="82">
        <v>13584</v>
      </c>
      <c r="E41" s="82">
        <v>35690</v>
      </c>
      <c r="F41" s="82">
        <v>325928</v>
      </c>
      <c r="G41" s="82">
        <v>224738</v>
      </c>
      <c r="H41" s="82">
        <v>101190</v>
      </c>
      <c r="I41" s="82">
        <v>0</v>
      </c>
      <c r="J41" s="82">
        <v>84088</v>
      </c>
      <c r="K41" s="82">
        <v>152463</v>
      </c>
      <c r="L41" s="82">
        <v>0</v>
      </c>
      <c r="M41" s="82">
        <v>1290</v>
      </c>
      <c r="N41" s="82">
        <v>0</v>
      </c>
      <c r="O41" s="82">
        <v>2529</v>
      </c>
      <c r="P41" s="82">
        <v>731867</v>
      </c>
      <c r="Q41" s="82">
        <v>125639</v>
      </c>
      <c r="R41" s="82">
        <v>4921</v>
      </c>
      <c r="S41" s="82">
        <v>1742</v>
      </c>
      <c r="T41" s="82">
        <v>94242</v>
      </c>
      <c r="U41" s="82">
        <v>22266</v>
      </c>
      <c r="V41" s="82">
        <v>44694</v>
      </c>
      <c r="W41" s="82">
        <v>315855</v>
      </c>
      <c r="X41" s="82">
        <v>122508</v>
      </c>
      <c r="Y41" s="82">
        <v>24375</v>
      </c>
      <c r="Z41" s="82">
        <v>338513</v>
      </c>
      <c r="AA41" s="82">
        <v>693739</v>
      </c>
      <c r="AB41" s="82">
        <v>1001</v>
      </c>
      <c r="AC41" s="82">
        <v>5653</v>
      </c>
      <c r="AD41" s="82">
        <v>14365</v>
      </c>
      <c r="AE41" s="82">
        <v>223155</v>
      </c>
      <c r="AF41" s="82">
        <v>449565</v>
      </c>
      <c r="AG41" s="82">
        <v>492585</v>
      </c>
      <c r="AH41" s="82">
        <v>152005</v>
      </c>
      <c r="AI41" s="82">
        <v>340580</v>
      </c>
      <c r="AJ41" s="82">
        <v>0</v>
      </c>
      <c r="AK41" s="82">
        <v>0</v>
      </c>
      <c r="AL41" s="82">
        <v>0</v>
      </c>
      <c r="AM41" s="82">
        <v>0</v>
      </c>
      <c r="AN41" s="82">
        <v>12734</v>
      </c>
      <c r="AO41" s="82">
        <v>0</v>
      </c>
      <c r="AP41" s="82">
        <v>12734</v>
      </c>
      <c r="AQ41" s="89">
        <v>0</v>
      </c>
      <c r="AR41" s="85">
        <v>0</v>
      </c>
      <c r="AS41" s="84">
        <v>0</v>
      </c>
      <c r="AT41" s="84">
        <v>0</v>
      </c>
      <c r="AU41" s="82">
        <v>0</v>
      </c>
      <c r="AV41" s="82">
        <v>0</v>
      </c>
      <c r="AW41" s="82">
        <v>0</v>
      </c>
      <c r="AX41" s="82">
        <v>341971</v>
      </c>
      <c r="AY41" s="89">
        <v>341971</v>
      </c>
      <c r="AZ41" s="82">
        <v>0</v>
      </c>
      <c r="BA41" s="82">
        <v>305835</v>
      </c>
      <c r="BB41" s="82">
        <v>15562</v>
      </c>
      <c r="BC41" s="82">
        <v>3000</v>
      </c>
      <c r="BD41" s="82">
        <v>340634</v>
      </c>
      <c r="BE41" s="82">
        <v>0</v>
      </c>
      <c r="BF41" s="82">
        <v>3953392</v>
      </c>
      <c r="BG41" s="70">
        <v>6108764</v>
      </c>
      <c r="BH41" s="30">
        <f t="shared" si="2"/>
        <v>-2155372</v>
      </c>
      <c r="BI41" s="31">
        <f t="shared" si="0"/>
        <v>1333061</v>
      </c>
      <c r="BJ41" s="31">
        <f t="shared" si="1"/>
        <v>505319</v>
      </c>
      <c r="BK41" s="31">
        <f t="shared" si="3"/>
        <v>2115012</v>
      </c>
    </row>
    <row r="42" spans="1:63" ht="32.25" customHeight="1">
      <c r="A42" s="86" t="s">
        <v>33</v>
      </c>
      <c r="B42" s="82">
        <v>526365</v>
      </c>
      <c r="C42" s="82">
        <v>30059</v>
      </c>
      <c r="D42" s="82">
        <v>15334</v>
      </c>
      <c r="E42" s="82">
        <v>30415</v>
      </c>
      <c r="F42" s="82">
        <v>313614</v>
      </c>
      <c r="G42" s="82">
        <v>209973</v>
      </c>
      <c r="H42" s="82">
        <v>103641</v>
      </c>
      <c r="I42" s="82">
        <v>0</v>
      </c>
      <c r="J42" s="82">
        <v>79513</v>
      </c>
      <c r="K42" s="82">
        <v>56200</v>
      </c>
      <c r="L42" s="82">
        <v>0</v>
      </c>
      <c r="M42" s="82">
        <v>369</v>
      </c>
      <c r="N42" s="82">
        <v>127</v>
      </c>
      <c r="O42" s="82">
        <v>734</v>
      </c>
      <c r="P42" s="82">
        <v>822049</v>
      </c>
      <c r="Q42" s="82">
        <v>84643</v>
      </c>
      <c r="R42" s="82">
        <v>4510</v>
      </c>
      <c r="S42" s="82">
        <v>1470</v>
      </c>
      <c r="T42" s="82">
        <v>101437</v>
      </c>
      <c r="U42" s="82">
        <v>26811</v>
      </c>
      <c r="V42" s="82">
        <v>10637</v>
      </c>
      <c r="W42" s="82">
        <v>541028</v>
      </c>
      <c r="X42" s="82">
        <v>51513</v>
      </c>
      <c r="Y42" s="82">
        <v>34329</v>
      </c>
      <c r="Z42" s="82">
        <v>233620</v>
      </c>
      <c r="AA42" s="82">
        <v>406837</v>
      </c>
      <c r="AB42" s="82">
        <v>2124</v>
      </c>
      <c r="AC42" s="82">
        <v>541</v>
      </c>
      <c r="AD42" s="82">
        <v>0</v>
      </c>
      <c r="AE42" s="82">
        <v>206288</v>
      </c>
      <c r="AF42" s="82">
        <v>197884</v>
      </c>
      <c r="AG42" s="82">
        <v>561485</v>
      </c>
      <c r="AH42" s="82">
        <v>285315</v>
      </c>
      <c r="AI42" s="82">
        <v>274186</v>
      </c>
      <c r="AJ42" s="82">
        <v>0</v>
      </c>
      <c r="AK42" s="82">
        <v>1984</v>
      </c>
      <c r="AL42" s="82">
        <v>0</v>
      </c>
      <c r="AM42" s="82">
        <v>0</v>
      </c>
      <c r="AN42" s="82">
        <v>34073</v>
      </c>
      <c r="AO42" s="82">
        <v>34073</v>
      </c>
      <c r="AP42" s="82">
        <v>0</v>
      </c>
      <c r="AQ42" s="89">
        <v>0</v>
      </c>
      <c r="AR42" s="85">
        <v>0</v>
      </c>
      <c r="AS42" s="84">
        <v>0</v>
      </c>
      <c r="AT42" s="84">
        <v>0</v>
      </c>
      <c r="AU42" s="82">
        <v>0</v>
      </c>
      <c r="AV42" s="82">
        <v>0</v>
      </c>
      <c r="AW42" s="82">
        <v>0</v>
      </c>
      <c r="AX42" s="82">
        <v>221585</v>
      </c>
      <c r="AY42" s="89">
        <v>221585</v>
      </c>
      <c r="AZ42" s="82">
        <v>0</v>
      </c>
      <c r="BA42" s="82">
        <v>2135</v>
      </c>
      <c r="BB42" s="82">
        <v>486</v>
      </c>
      <c r="BC42" s="82">
        <v>3000</v>
      </c>
      <c r="BD42" s="82">
        <v>420043</v>
      </c>
      <c r="BE42" s="82">
        <v>0</v>
      </c>
      <c r="BF42" s="82">
        <v>3266007</v>
      </c>
      <c r="BG42" s="70">
        <v>2965914</v>
      </c>
      <c r="BH42" s="30">
        <f t="shared" si="2"/>
        <v>300093</v>
      </c>
      <c r="BI42" s="31">
        <f t="shared" si="0"/>
        <v>981570</v>
      </c>
      <c r="BJ42" s="31">
        <f t="shared" si="1"/>
        <v>595558</v>
      </c>
      <c r="BK42" s="31">
        <f t="shared" si="3"/>
        <v>1688879</v>
      </c>
    </row>
    <row r="43" spans="1:63" s="38" customFormat="1" ht="32.25" customHeight="1">
      <c r="A43" s="86" t="s">
        <v>34</v>
      </c>
      <c r="B43" s="82">
        <v>1154726</v>
      </c>
      <c r="C43" s="82">
        <v>54876</v>
      </c>
      <c r="D43" s="82">
        <v>72608</v>
      </c>
      <c r="E43" s="82">
        <v>25068</v>
      </c>
      <c r="F43" s="82">
        <v>663630</v>
      </c>
      <c r="G43" s="82">
        <v>445237</v>
      </c>
      <c r="H43" s="82">
        <v>218393</v>
      </c>
      <c r="I43" s="82">
        <v>0</v>
      </c>
      <c r="J43" s="82">
        <v>162220</v>
      </c>
      <c r="K43" s="82">
        <v>165911</v>
      </c>
      <c r="L43" s="82">
        <v>0</v>
      </c>
      <c r="M43" s="82">
        <v>879</v>
      </c>
      <c r="N43" s="82">
        <v>0</v>
      </c>
      <c r="O43" s="82">
        <v>9534</v>
      </c>
      <c r="P43" s="82">
        <v>1343445</v>
      </c>
      <c r="Q43" s="82">
        <v>118753</v>
      </c>
      <c r="R43" s="82">
        <v>7061</v>
      </c>
      <c r="S43" s="82">
        <v>2753</v>
      </c>
      <c r="T43" s="82">
        <v>166012</v>
      </c>
      <c r="U43" s="82">
        <v>39127</v>
      </c>
      <c r="V43" s="82">
        <v>20366</v>
      </c>
      <c r="W43" s="82">
        <v>926216</v>
      </c>
      <c r="X43" s="82">
        <v>63157</v>
      </c>
      <c r="Y43" s="82">
        <v>29406</v>
      </c>
      <c r="Z43" s="82">
        <v>753121</v>
      </c>
      <c r="AA43" s="82">
        <v>1222563</v>
      </c>
      <c r="AB43" s="82">
        <v>7697</v>
      </c>
      <c r="AC43" s="82">
        <v>20839</v>
      </c>
      <c r="AD43" s="82">
        <v>33457</v>
      </c>
      <c r="AE43" s="82">
        <v>448621</v>
      </c>
      <c r="AF43" s="82">
        <v>711949</v>
      </c>
      <c r="AG43" s="82">
        <v>773851</v>
      </c>
      <c r="AH43" s="82">
        <v>441254</v>
      </c>
      <c r="AI43" s="82">
        <v>221058</v>
      </c>
      <c r="AJ43" s="82">
        <v>83528</v>
      </c>
      <c r="AK43" s="82">
        <v>28011</v>
      </c>
      <c r="AL43" s="82">
        <v>0</v>
      </c>
      <c r="AM43" s="82">
        <v>0</v>
      </c>
      <c r="AN43" s="82">
        <v>3433</v>
      </c>
      <c r="AO43" s="82">
        <v>3314</v>
      </c>
      <c r="AP43" s="82">
        <v>119</v>
      </c>
      <c r="AQ43" s="89">
        <v>0</v>
      </c>
      <c r="AR43" s="85">
        <v>0</v>
      </c>
      <c r="AS43" s="84">
        <v>0</v>
      </c>
      <c r="AT43" s="84">
        <v>0</v>
      </c>
      <c r="AU43" s="82">
        <v>0</v>
      </c>
      <c r="AV43" s="82">
        <v>0</v>
      </c>
      <c r="AW43" s="82">
        <v>0</v>
      </c>
      <c r="AX43" s="82">
        <v>793378</v>
      </c>
      <c r="AY43" s="89">
        <v>793321</v>
      </c>
      <c r="AZ43" s="82">
        <v>57</v>
      </c>
      <c r="BA43" s="82">
        <v>121686</v>
      </c>
      <c r="BB43" s="82">
        <v>1457</v>
      </c>
      <c r="BC43" s="82">
        <v>21170</v>
      </c>
      <c r="BD43" s="82">
        <v>875870</v>
      </c>
      <c r="BE43" s="82">
        <v>0</v>
      </c>
      <c r="BF43" s="82">
        <v>7094106</v>
      </c>
      <c r="BG43" s="70">
        <v>9784795</v>
      </c>
      <c r="BH43" s="36">
        <f t="shared" si="2"/>
        <v>-2690689</v>
      </c>
      <c r="BI43" s="37">
        <f t="shared" si="0"/>
        <v>2701225</v>
      </c>
      <c r="BJ43" s="37">
        <f t="shared" si="1"/>
        <v>777284</v>
      </c>
      <c r="BK43" s="37">
        <f t="shared" si="3"/>
        <v>3615597</v>
      </c>
    </row>
    <row r="44" spans="1:63" ht="32.25" customHeight="1">
      <c r="A44" s="86" t="s">
        <v>35</v>
      </c>
      <c r="B44" s="82">
        <v>1056493</v>
      </c>
      <c r="C44" s="82">
        <v>48472</v>
      </c>
      <c r="D44" s="82">
        <v>70333</v>
      </c>
      <c r="E44" s="82">
        <v>40048</v>
      </c>
      <c r="F44" s="82">
        <v>614963</v>
      </c>
      <c r="G44" s="82">
        <v>401084</v>
      </c>
      <c r="H44" s="82">
        <v>213879</v>
      </c>
      <c r="I44" s="82">
        <v>0</v>
      </c>
      <c r="J44" s="82">
        <v>152574</v>
      </c>
      <c r="K44" s="82">
        <v>126396</v>
      </c>
      <c r="L44" s="82">
        <v>0</v>
      </c>
      <c r="M44" s="82">
        <v>763</v>
      </c>
      <c r="N44" s="82">
        <v>0</v>
      </c>
      <c r="O44" s="82">
        <v>2944</v>
      </c>
      <c r="P44" s="82">
        <v>1057799</v>
      </c>
      <c r="Q44" s="82">
        <v>32898</v>
      </c>
      <c r="R44" s="82">
        <v>12824</v>
      </c>
      <c r="S44" s="82">
        <v>498</v>
      </c>
      <c r="T44" s="82">
        <v>234021</v>
      </c>
      <c r="U44" s="82">
        <v>58824</v>
      </c>
      <c r="V44" s="82">
        <v>26521</v>
      </c>
      <c r="W44" s="82">
        <v>574846</v>
      </c>
      <c r="X44" s="82">
        <v>117367</v>
      </c>
      <c r="Y44" s="82">
        <v>38452</v>
      </c>
      <c r="Z44" s="82">
        <v>948671</v>
      </c>
      <c r="AA44" s="82">
        <v>947260</v>
      </c>
      <c r="AB44" s="82">
        <v>5817</v>
      </c>
      <c r="AC44" s="82">
        <v>5542</v>
      </c>
      <c r="AD44" s="82">
        <v>7786</v>
      </c>
      <c r="AE44" s="82">
        <v>539941</v>
      </c>
      <c r="AF44" s="82">
        <v>388174</v>
      </c>
      <c r="AG44" s="82">
        <v>1031510</v>
      </c>
      <c r="AH44" s="82">
        <v>903725</v>
      </c>
      <c r="AI44" s="82">
        <v>126431</v>
      </c>
      <c r="AJ44" s="82">
        <v>0</v>
      </c>
      <c r="AK44" s="82">
        <v>1354</v>
      </c>
      <c r="AL44" s="82">
        <v>0</v>
      </c>
      <c r="AM44" s="82">
        <v>0</v>
      </c>
      <c r="AN44" s="82">
        <v>22772</v>
      </c>
      <c r="AO44" s="82">
        <v>11170</v>
      </c>
      <c r="AP44" s="82">
        <v>11602</v>
      </c>
      <c r="AQ44" s="89">
        <v>0</v>
      </c>
      <c r="AR44" s="85">
        <v>0</v>
      </c>
      <c r="AS44" s="84">
        <v>0</v>
      </c>
      <c r="AT44" s="84">
        <v>0</v>
      </c>
      <c r="AU44" s="82">
        <v>0</v>
      </c>
      <c r="AV44" s="82">
        <v>0</v>
      </c>
      <c r="AW44" s="82">
        <v>0</v>
      </c>
      <c r="AX44" s="82">
        <v>807061</v>
      </c>
      <c r="AY44" s="89">
        <v>807061</v>
      </c>
      <c r="AZ44" s="82">
        <v>0</v>
      </c>
      <c r="BA44" s="82">
        <v>242366</v>
      </c>
      <c r="BB44" s="82">
        <v>17399</v>
      </c>
      <c r="BC44" s="82">
        <v>30000</v>
      </c>
      <c r="BD44" s="82">
        <v>725713</v>
      </c>
      <c r="BE44" s="82">
        <v>0</v>
      </c>
      <c r="BF44" s="82">
        <v>6925496</v>
      </c>
      <c r="BG44" s="70">
        <v>7130857</v>
      </c>
      <c r="BH44" s="30">
        <f t="shared" si="2"/>
        <v>-205361</v>
      </c>
      <c r="BI44" s="31">
        <f t="shared" si="0"/>
        <v>2812225</v>
      </c>
      <c r="BJ44" s="31">
        <f t="shared" si="1"/>
        <v>1054282</v>
      </c>
      <c r="BK44" s="31">
        <f t="shared" si="3"/>
        <v>3058989</v>
      </c>
    </row>
    <row r="45" spans="1:63" ht="32.25" customHeight="1">
      <c r="A45" s="86" t="s">
        <v>36</v>
      </c>
      <c r="B45" s="82">
        <v>506661</v>
      </c>
      <c r="C45" s="82">
        <v>11430</v>
      </c>
      <c r="D45" s="82">
        <v>20894</v>
      </c>
      <c r="E45" s="82">
        <v>24176</v>
      </c>
      <c r="F45" s="82">
        <v>286030</v>
      </c>
      <c r="G45" s="82">
        <v>180660</v>
      </c>
      <c r="H45" s="82">
        <v>105370</v>
      </c>
      <c r="I45" s="82">
        <v>0</v>
      </c>
      <c r="J45" s="82">
        <v>66148</v>
      </c>
      <c r="K45" s="82">
        <v>96140</v>
      </c>
      <c r="L45" s="82">
        <v>0</v>
      </c>
      <c r="M45" s="82">
        <v>1843</v>
      </c>
      <c r="N45" s="82">
        <v>0</v>
      </c>
      <c r="O45" s="82">
        <v>0</v>
      </c>
      <c r="P45" s="82">
        <v>773527</v>
      </c>
      <c r="Q45" s="82">
        <v>150305</v>
      </c>
      <c r="R45" s="82">
        <v>7099</v>
      </c>
      <c r="S45" s="82">
        <v>0</v>
      </c>
      <c r="T45" s="82">
        <v>149024</v>
      </c>
      <c r="U45" s="82">
        <v>22808</v>
      </c>
      <c r="V45" s="82">
        <v>13858</v>
      </c>
      <c r="W45" s="82">
        <v>350813</v>
      </c>
      <c r="X45" s="82">
        <v>79620</v>
      </c>
      <c r="Y45" s="82">
        <v>74148</v>
      </c>
      <c r="Z45" s="82">
        <v>293852</v>
      </c>
      <c r="AA45" s="82">
        <v>615746</v>
      </c>
      <c r="AB45" s="82">
        <v>11097</v>
      </c>
      <c r="AC45" s="82">
        <v>13829</v>
      </c>
      <c r="AD45" s="82">
        <v>7122</v>
      </c>
      <c r="AE45" s="82">
        <v>282408</v>
      </c>
      <c r="AF45" s="82">
        <v>301290</v>
      </c>
      <c r="AG45" s="82">
        <v>904616</v>
      </c>
      <c r="AH45" s="82">
        <v>688324</v>
      </c>
      <c r="AI45" s="82">
        <v>193793</v>
      </c>
      <c r="AJ45" s="82">
        <v>0</v>
      </c>
      <c r="AK45" s="82">
        <v>22499</v>
      </c>
      <c r="AL45" s="82">
        <v>0</v>
      </c>
      <c r="AM45" s="82">
        <v>0</v>
      </c>
      <c r="AN45" s="82">
        <v>5320</v>
      </c>
      <c r="AO45" s="82">
        <v>5311</v>
      </c>
      <c r="AP45" s="82">
        <v>9</v>
      </c>
      <c r="AQ45" s="89">
        <v>0</v>
      </c>
      <c r="AR45" s="85">
        <v>0</v>
      </c>
      <c r="AS45" s="84">
        <v>0</v>
      </c>
      <c r="AT45" s="84">
        <v>0</v>
      </c>
      <c r="AU45" s="82">
        <v>0</v>
      </c>
      <c r="AV45" s="82">
        <v>0</v>
      </c>
      <c r="AW45" s="82">
        <v>0</v>
      </c>
      <c r="AX45" s="82">
        <v>662369</v>
      </c>
      <c r="AY45" s="89">
        <v>662369</v>
      </c>
      <c r="AZ45" s="82">
        <v>0</v>
      </c>
      <c r="BA45" s="82">
        <v>171437</v>
      </c>
      <c r="BB45" s="82">
        <v>0</v>
      </c>
      <c r="BC45" s="82">
        <v>15686</v>
      </c>
      <c r="BD45" s="82">
        <v>333349</v>
      </c>
      <c r="BE45" s="82">
        <v>0</v>
      </c>
      <c r="BF45" s="82">
        <v>4356711</v>
      </c>
      <c r="BG45" s="70">
        <v>4277365</v>
      </c>
      <c r="BH45" s="30">
        <f t="shared" si="2"/>
        <v>79346</v>
      </c>
      <c r="BI45" s="31">
        <f t="shared" si="0"/>
        <v>1462882</v>
      </c>
      <c r="BJ45" s="31">
        <f t="shared" si="1"/>
        <v>909936</v>
      </c>
      <c r="BK45" s="31">
        <f t="shared" si="3"/>
        <v>1983893</v>
      </c>
    </row>
    <row r="46" spans="1:63" ht="32.25" customHeight="1">
      <c r="A46" s="86" t="s">
        <v>37</v>
      </c>
      <c r="B46" s="82">
        <v>913948</v>
      </c>
      <c r="C46" s="82">
        <v>42712</v>
      </c>
      <c r="D46" s="82">
        <v>33314</v>
      </c>
      <c r="E46" s="82">
        <v>30896</v>
      </c>
      <c r="F46" s="82">
        <v>560654</v>
      </c>
      <c r="G46" s="82">
        <v>374819</v>
      </c>
      <c r="H46" s="82">
        <v>185835</v>
      </c>
      <c r="I46" s="82">
        <v>0</v>
      </c>
      <c r="J46" s="82">
        <v>136047</v>
      </c>
      <c r="K46" s="82">
        <v>106678</v>
      </c>
      <c r="L46" s="82">
        <v>0</v>
      </c>
      <c r="M46" s="82">
        <v>789</v>
      </c>
      <c r="N46" s="82">
        <v>458</v>
      </c>
      <c r="O46" s="82">
        <v>2400</v>
      </c>
      <c r="P46" s="82">
        <v>1139540</v>
      </c>
      <c r="Q46" s="82">
        <v>93876</v>
      </c>
      <c r="R46" s="82">
        <v>9884</v>
      </c>
      <c r="S46" s="82">
        <v>1710</v>
      </c>
      <c r="T46" s="82">
        <v>176311</v>
      </c>
      <c r="U46" s="82">
        <v>27045</v>
      </c>
      <c r="V46" s="82">
        <v>19127</v>
      </c>
      <c r="W46" s="82">
        <v>737815</v>
      </c>
      <c r="X46" s="82">
        <v>73772</v>
      </c>
      <c r="Y46" s="82">
        <v>148535</v>
      </c>
      <c r="Z46" s="82">
        <v>454782</v>
      </c>
      <c r="AA46" s="82">
        <v>881975</v>
      </c>
      <c r="AB46" s="82">
        <v>4680</v>
      </c>
      <c r="AC46" s="82">
        <v>818</v>
      </c>
      <c r="AD46" s="82">
        <v>100</v>
      </c>
      <c r="AE46" s="82">
        <v>411264</v>
      </c>
      <c r="AF46" s="82">
        <v>465113</v>
      </c>
      <c r="AG46" s="82">
        <v>1313376</v>
      </c>
      <c r="AH46" s="82">
        <v>950550</v>
      </c>
      <c r="AI46" s="82">
        <v>362826</v>
      </c>
      <c r="AJ46" s="82">
        <v>0</v>
      </c>
      <c r="AK46" s="82">
        <v>0</v>
      </c>
      <c r="AL46" s="82">
        <v>0</v>
      </c>
      <c r="AM46" s="82">
        <v>0</v>
      </c>
      <c r="AN46" s="82">
        <v>34086</v>
      </c>
      <c r="AO46" s="82">
        <v>10970</v>
      </c>
      <c r="AP46" s="82">
        <v>23116</v>
      </c>
      <c r="AQ46" s="89">
        <v>0</v>
      </c>
      <c r="AR46" s="85">
        <v>0</v>
      </c>
      <c r="AS46" s="84">
        <v>0</v>
      </c>
      <c r="AT46" s="84">
        <v>0</v>
      </c>
      <c r="AU46" s="82">
        <v>0</v>
      </c>
      <c r="AV46" s="82">
        <v>0</v>
      </c>
      <c r="AW46" s="82">
        <v>0</v>
      </c>
      <c r="AX46" s="82">
        <v>590881</v>
      </c>
      <c r="AY46" s="89">
        <v>590881</v>
      </c>
      <c r="AZ46" s="82">
        <v>0</v>
      </c>
      <c r="BA46" s="82">
        <v>123381</v>
      </c>
      <c r="BB46" s="82">
        <v>0</v>
      </c>
      <c r="BC46" s="82">
        <v>0</v>
      </c>
      <c r="BD46" s="82">
        <v>700962</v>
      </c>
      <c r="BE46" s="82">
        <v>0</v>
      </c>
      <c r="BF46" s="82">
        <v>6301466</v>
      </c>
      <c r="BG46" s="70">
        <v>7162297</v>
      </c>
      <c r="BH46" s="30">
        <f t="shared" si="2"/>
        <v>-860831</v>
      </c>
      <c r="BI46" s="31">
        <f t="shared" si="0"/>
        <v>1959611</v>
      </c>
      <c r="BJ46" s="31">
        <f t="shared" si="1"/>
        <v>1347462</v>
      </c>
      <c r="BK46" s="31">
        <f t="shared" si="3"/>
        <v>2994393</v>
      </c>
    </row>
    <row r="47" spans="1:63" ht="32.25" customHeight="1">
      <c r="A47" s="86" t="s">
        <v>38</v>
      </c>
      <c r="B47" s="82">
        <v>579976</v>
      </c>
      <c r="C47" s="82">
        <v>26697</v>
      </c>
      <c r="D47" s="82">
        <v>28570</v>
      </c>
      <c r="E47" s="82">
        <v>22952</v>
      </c>
      <c r="F47" s="82">
        <v>348950</v>
      </c>
      <c r="G47" s="82">
        <v>233632</v>
      </c>
      <c r="H47" s="82">
        <v>115318</v>
      </c>
      <c r="I47" s="82">
        <v>0</v>
      </c>
      <c r="J47" s="82">
        <v>82737</v>
      </c>
      <c r="K47" s="82">
        <v>69554</v>
      </c>
      <c r="L47" s="82">
        <v>0</v>
      </c>
      <c r="M47" s="82">
        <v>516</v>
      </c>
      <c r="N47" s="82">
        <v>0</v>
      </c>
      <c r="O47" s="82">
        <v>0</v>
      </c>
      <c r="P47" s="82">
        <v>528563</v>
      </c>
      <c r="Q47" s="82">
        <v>71708</v>
      </c>
      <c r="R47" s="82">
        <v>6055</v>
      </c>
      <c r="S47" s="82">
        <v>1086</v>
      </c>
      <c r="T47" s="82">
        <v>131419</v>
      </c>
      <c r="U47" s="82">
        <v>17137</v>
      </c>
      <c r="V47" s="82">
        <v>18794</v>
      </c>
      <c r="W47" s="82">
        <v>209110</v>
      </c>
      <c r="X47" s="82">
        <v>73254</v>
      </c>
      <c r="Y47" s="82">
        <v>18317</v>
      </c>
      <c r="Z47" s="82">
        <v>220408</v>
      </c>
      <c r="AA47" s="82">
        <v>494426</v>
      </c>
      <c r="AB47" s="82">
        <v>3935</v>
      </c>
      <c r="AC47" s="82">
        <v>3790</v>
      </c>
      <c r="AD47" s="82">
        <v>511</v>
      </c>
      <c r="AE47" s="82">
        <v>202832</v>
      </c>
      <c r="AF47" s="82">
        <v>283358</v>
      </c>
      <c r="AG47" s="82">
        <v>564602</v>
      </c>
      <c r="AH47" s="82">
        <v>325367</v>
      </c>
      <c r="AI47" s="82">
        <v>237881</v>
      </c>
      <c r="AJ47" s="82">
        <v>0</v>
      </c>
      <c r="AK47" s="82">
        <v>1354</v>
      </c>
      <c r="AL47" s="82">
        <v>0</v>
      </c>
      <c r="AM47" s="82">
        <v>0</v>
      </c>
      <c r="AN47" s="82">
        <v>70120</v>
      </c>
      <c r="AO47" s="82">
        <v>69470</v>
      </c>
      <c r="AP47" s="82">
        <v>650</v>
      </c>
      <c r="AQ47" s="89">
        <v>0</v>
      </c>
      <c r="AR47" s="85">
        <v>0</v>
      </c>
      <c r="AS47" s="84">
        <v>0</v>
      </c>
      <c r="AT47" s="84">
        <v>0</v>
      </c>
      <c r="AU47" s="82">
        <v>0</v>
      </c>
      <c r="AV47" s="82">
        <v>0</v>
      </c>
      <c r="AW47" s="82">
        <v>0</v>
      </c>
      <c r="AX47" s="82">
        <v>377353</v>
      </c>
      <c r="AY47" s="89">
        <v>377353</v>
      </c>
      <c r="AZ47" s="82">
        <v>0</v>
      </c>
      <c r="BA47" s="82">
        <v>360626</v>
      </c>
      <c r="BB47" s="82">
        <v>0</v>
      </c>
      <c r="BC47" s="82">
        <v>7500</v>
      </c>
      <c r="BD47" s="82">
        <v>267096</v>
      </c>
      <c r="BE47" s="82">
        <v>0</v>
      </c>
      <c r="BF47" s="82">
        <v>3488987</v>
      </c>
      <c r="BG47" s="70">
        <v>3853955</v>
      </c>
      <c r="BH47" s="30">
        <f t="shared" si="2"/>
        <v>-364968</v>
      </c>
      <c r="BI47" s="31">
        <f t="shared" si="0"/>
        <v>1177737</v>
      </c>
      <c r="BJ47" s="31">
        <f t="shared" si="1"/>
        <v>634722</v>
      </c>
      <c r="BK47" s="31">
        <f t="shared" si="3"/>
        <v>1676528</v>
      </c>
    </row>
    <row r="48" spans="1:63" s="38" customFormat="1" ht="32.25" customHeight="1">
      <c r="A48" s="86" t="s">
        <v>39</v>
      </c>
      <c r="B48" s="82">
        <v>1312151</v>
      </c>
      <c r="C48" s="82">
        <v>53382</v>
      </c>
      <c r="D48" s="82">
        <v>183755</v>
      </c>
      <c r="E48" s="82">
        <v>32179</v>
      </c>
      <c r="F48" s="82">
        <v>705856</v>
      </c>
      <c r="G48" s="82">
        <v>465947</v>
      </c>
      <c r="H48" s="82">
        <v>239909</v>
      </c>
      <c r="I48" s="82">
        <v>0</v>
      </c>
      <c r="J48" s="82">
        <v>162160</v>
      </c>
      <c r="K48" s="82">
        <v>172831</v>
      </c>
      <c r="L48" s="82">
        <v>0</v>
      </c>
      <c r="M48" s="82">
        <v>775</v>
      </c>
      <c r="N48" s="82">
        <v>0</v>
      </c>
      <c r="O48" s="82">
        <v>1213</v>
      </c>
      <c r="P48" s="82">
        <v>1016586</v>
      </c>
      <c r="Q48" s="82">
        <v>30792</v>
      </c>
      <c r="R48" s="82">
        <v>11263</v>
      </c>
      <c r="S48" s="82">
        <v>2201</v>
      </c>
      <c r="T48" s="82">
        <v>167525</v>
      </c>
      <c r="U48" s="82">
        <v>40211</v>
      </c>
      <c r="V48" s="82">
        <v>25175</v>
      </c>
      <c r="W48" s="82">
        <v>582594</v>
      </c>
      <c r="X48" s="82">
        <v>156825</v>
      </c>
      <c r="Y48" s="82">
        <v>102811</v>
      </c>
      <c r="Z48" s="82">
        <v>864723</v>
      </c>
      <c r="AA48" s="82">
        <v>1068970</v>
      </c>
      <c r="AB48" s="82">
        <v>28754</v>
      </c>
      <c r="AC48" s="82">
        <v>14353</v>
      </c>
      <c r="AD48" s="82">
        <v>29313</v>
      </c>
      <c r="AE48" s="82">
        <v>526640</v>
      </c>
      <c r="AF48" s="82">
        <v>469910</v>
      </c>
      <c r="AG48" s="82">
        <v>1846712</v>
      </c>
      <c r="AH48" s="82">
        <v>1166972</v>
      </c>
      <c r="AI48" s="82">
        <v>620013</v>
      </c>
      <c r="AJ48" s="82">
        <v>0</v>
      </c>
      <c r="AK48" s="82">
        <v>59727</v>
      </c>
      <c r="AL48" s="82">
        <v>0</v>
      </c>
      <c r="AM48" s="82">
        <v>0</v>
      </c>
      <c r="AN48" s="82">
        <v>13306</v>
      </c>
      <c r="AO48" s="82">
        <v>0</v>
      </c>
      <c r="AP48" s="82">
        <v>13306</v>
      </c>
      <c r="AQ48" s="89">
        <v>0</v>
      </c>
      <c r="AR48" s="85">
        <v>0</v>
      </c>
      <c r="AS48" s="84">
        <v>0</v>
      </c>
      <c r="AT48" s="84">
        <v>0</v>
      </c>
      <c r="AU48" s="82">
        <v>0</v>
      </c>
      <c r="AV48" s="82">
        <v>0</v>
      </c>
      <c r="AW48" s="82">
        <v>0</v>
      </c>
      <c r="AX48" s="82">
        <v>507183</v>
      </c>
      <c r="AY48" s="89">
        <v>507183</v>
      </c>
      <c r="AZ48" s="82">
        <v>0</v>
      </c>
      <c r="BA48" s="82">
        <v>174162</v>
      </c>
      <c r="BB48" s="82">
        <v>0</v>
      </c>
      <c r="BC48" s="82">
        <v>52000</v>
      </c>
      <c r="BD48" s="82">
        <v>640491</v>
      </c>
      <c r="BE48" s="82">
        <v>0</v>
      </c>
      <c r="BF48" s="82">
        <v>7599095</v>
      </c>
      <c r="BG48" s="70">
        <v>8165044</v>
      </c>
      <c r="BH48" s="36">
        <f t="shared" si="2"/>
        <v>-565949</v>
      </c>
      <c r="BI48" s="37">
        <f t="shared" si="0"/>
        <v>2684057</v>
      </c>
      <c r="BJ48" s="37">
        <f t="shared" si="1"/>
        <v>1860018</v>
      </c>
      <c r="BK48" s="37">
        <f t="shared" si="3"/>
        <v>3055020</v>
      </c>
    </row>
    <row r="49" spans="1:63" ht="32.25" customHeight="1">
      <c r="A49" s="86" t="s">
        <v>40</v>
      </c>
      <c r="B49" s="82">
        <v>564436</v>
      </c>
      <c r="C49" s="82">
        <v>43640</v>
      </c>
      <c r="D49" s="82">
        <v>27668</v>
      </c>
      <c r="E49" s="82">
        <v>30611</v>
      </c>
      <c r="F49" s="82">
        <v>310574</v>
      </c>
      <c r="G49" s="82">
        <v>201844</v>
      </c>
      <c r="H49" s="82">
        <v>106901</v>
      </c>
      <c r="I49" s="82">
        <v>1829</v>
      </c>
      <c r="J49" s="82">
        <v>87005</v>
      </c>
      <c r="K49" s="82">
        <v>63167</v>
      </c>
      <c r="L49" s="82">
        <v>0</v>
      </c>
      <c r="M49" s="82">
        <v>579</v>
      </c>
      <c r="N49" s="82">
        <v>0</v>
      </c>
      <c r="O49" s="82">
        <v>1192</v>
      </c>
      <c r="P49" s="82">
        <v>562242</v>
      </c>
      <c r="Q49" s="82">
        <v>67952</v>
      </c>
      <c r="R49" s="82">
        <v>6131</v>
      </c>
      <c r="S49" s="82">
        <v>983</v>
      </c>
      <c r="T49" s="82">
        <v>92799</v>
      </c>
      <c r="U49" s="82">
        <v>26130</v>
      </c>
      <c r="V49" s="82">
        <v>24954</v>
      </c>
      <c r="W49" s="82">
        <v>263421</v>
      </c>
      <c r="X49" s="82">
        <v>79872</v>
      </c>
      <c r="Y49" s="82">
        <v>38619</v>
      </c>
      <c r="Z49" s="82">
        <v>499215</v>
      </c>
      <c r="AA49" s="82">
        <v>582340</v>
      </c>
      <c r="AB49" s="82">
        <v>4429</v>
      </c>
      <c r="AC49" s="82">
        <v>444</v>
      </c>
      <c r="AD49" s="82">
        <v>0</v>
      </c>
      <c r="AE49" s="82">
        <v>236474</v>
      </c>
      <c r="AF49" s="82">
        <v>340993</v>
      </c>
      <c r="AG49" s="82">
        <v>407419</v>
      </c>
      <c r="AH49" s="82">
        <v>275317</v>
      </c>
      <c r="AI49" s="82">
        <v>129313</v>
      </c>
      <c r="AJ49" s="82">
        <v>0</v>
      </c>
      <c r="AK49" s="82">
        <v>1354</v>
      </c>
      <c r="AL49" s="82">
        <v>1435</v>
      </c>
      <c r="AM49" s="82">
        <v>0</v>
      </c>
      <c r="AN49" s="82">
        <v>15457</v>
      </c>
      <c r="AO49" s="82">
        <v>12301</v>
      </c>
      <c r="AP49" s="82">
        <v>3156</v>
      </c>
      <c r="AQ49" s="89">
        <v>0</v>
      </c>
      <c r="AR49" s="85">
        <v>1900</v>
      </c>
      <c r="AS49" s="84">
        <v>0</v>
      </c>
      <c r="AT49" s="84">
        <v>0</v>
      </c>
      <c r="AU49" s="82">
        <v>0</v>
      </c>
      <c r="AV49" s="82">
        <v>0</v>
      </c>
      <c r="AW49" s="82">
        <v>0</v>
      </c>
      <c r="AX49" s="82">
        <v>374951</v>
      </c>
      <c r="AY49" s="89">
        <v>374951</v>
      </c>
      <c r="AZ49" s="82">
        <v>0</v>
      </c>
      <c r="BA49" s="82">
        <v>284163</v>
      </c>
      <c r="BB49" s="82">
        <v>3058</v>
      </c>
      <c r="BC49" s="82">
        <v>6000</v>
      </c>
      <c r="BD49" s="82">
        <v>351278</v>
      </c>
      <c r="BE49" s="82">
        <v>0</v>
      </c>
      <c r="BF49" s="82">
        <v>3689178</v>
      </c>
      <c r="BG49" s="70">
        <v>5126178</v>
      </c>
      <c r="BH49" s="30">
        <f t="shared" si="2"/>
        <v>-1437000</v>
      </c>
      <c r="BI49" s="31">
        <f t="shared" si="0"/>
        <v>1438602</v>
      </c>
      <c r="BJ49" s="31">
        <f t="shared" si="1"/>
        <v>422876</v>
      </c>
      <c r="BK49" s="31">
        <f t="shared" si="3"/>
        <v>1827700</v>
      </c>
    </row>
    <row r="50" spans="1:63" ht="32.25" customHeight="1">
      <c r="A50" s="86" t="s">
        <v>41</v>
      </c>
      <c r="B50" s="82">
        <v>686820</v>
      </c>
      <c r="C50" s="82">
        <v>43800</v>
      </c>
      <c r="D50" s="82">
        <v>30636</v>
      </c>
      <c r="E50" s="82">
        <v>30107</v>
      </c>
      <c r="F50" s="82">
        <v>394212</v>
      </c>
      <c r="G50" s="82">
        <v>264479</v>
      </c>
      <c r="H50" s="82">
        <v>129733</v>
      </c>
      <c r="I50" s="82">
        <v>0</v>
      </c>
      <c r="J50" s="82">
        <v>98379</v>
      </c>
      <c r="K50" s="82">
        <v>87832</v>
      </c>
      <c r="L50" s="82">
        <v>0</v>
      </c>
      <c r="M50" s="82">
        <v>600</v>
      </c>
      <c r="N50" s="82">
        <v>0</v>
      </c>
      <c r="O50" s="82">
        <v>1254</v>
      </c>
      <c r="P50" s="82">
        <v>584634</v>
      </c>
      <c r="Q50" s="82">
        <v>83653</v>
      </c>
      <c r="R50" s="82">
        <v>7436</v>
      </c>
      <c r="S50" s="82">
        <v>687</v>
      </c>
      <c r="T50" s="82">
        <v>92058</v>
      </c>
      <c r="U50" s="82">
        <v>21792</v>
      </c>
      <c r="V50" s="82">
        <v>15449</v>
      </c>
      <c r="W50" s="82">
        <v>268284</v>
      </c>
      <c r="X50" s="82">
        <v>95275</v>
      </c>
      <c r="Y50" s="82">
        <v>59884</v>
      </c>
      <c r="Z50" s="82">
        <v>355286</v>
      </c>
      <c r="AA50" s="82">
        <v>458185</v>
      </c>
      <c r="AB50" s="82">
        <v>1282</v>
      </c>
      <c r="AC50" s="82">
        <v>5571</v>
      </c>
      <c r="AD50" s="82">
        <v>220</v>
      </c>
      <c r="AE50" s="82">
        <v>233205</v>
      </c>
      <c r="AF50" s="82">
        <v>217907</v>
      </c>
      <c r="AG50" s="82">
        <v>1591705</v>
      </c>
      <c r="AH50" s="82">
        <v>740805</v>
      </c>
      <c r="AI50" s="82">
        <v>850900</v>
      </c>
      <c r="AJ50" s="82">
        <v>0</v>
      </c>
      <c r="AK50" s="82">
        <v>0</v>
      </c>
      <c r="AL50" s="82">
        <v>0</v>
      </c>
      <c r="AM50" s="82">
        <v>0</v>
      </c>
      <c r="AN50" s="82">
        <v>5978</v>
      </c>
      <c r="AO50" s="82">
        <v>0</v>
      </c>
      <c r="AP50" s="82">
        <v>5978</v>
      </c>
      <c r="AQ50" s="89">
        <v>0</v>
      </c>
      <c r="AR50" s="85">
        <v>658</v>
      </c>
      <c r="AS50" s="84">
        <v>0</v>
      </c>
      <c r="AT50" s="84">
        <v>0</v>
      </c>
      <c r="AU50" s="82">
        <v>0</v>
      </c>
      <c r="AV50" s="82">
        <v>0</v>
      </c>
      <c r="AW50" s="82">
        <v>0</v>
      </c>
      <c r="AX50" s="82">
        <v>395609</v>
      </c>
      <c r="AY50" s="89">
        <v>395609</v>
      </c>
      <c r="AZ50" s="82">
        <v>0</v>
      </c>
      <c r="BA50" s="82">
        <v>131918</v>
      </c>
      <c r="BB50" s="82">
        <v>4999</v>
      </c>
      <c r="BC50" s="82">
        <v>0</v>
      </c>
      <c r="BD50" s="82">
        <v>459841</v>
      </c>
      <c r="BE50" s="82">
        <v>0</v>
      </c>
      <c r="BF50" s="82">
        <v>4734859</v>
      </c>
      <c r="BG50" s="70">
        <v>5996409</v>
      </c>
      <c r="BH50" s="30">
        <f t="shared" si="2"/>
        <v>-1261550</v>
      </c>
      <c r="BI50" s="31">
        <f t="shared" si="0"/>
        <v>1437715</v>
      </c>
      <c r="BJ50" s="31">
        <f t="shared" si="1"/>
        <v>1597683</v>
      </c>
      <c r="BK50" s="31">
        <f t="shared" si="3"/>
        <v>1699461</v>
      </c>
    </row>
    <row r="51" spans="1:63" ht="32.25" customHeight="1">
      <c r="A51" s="86" t="s">
        <v>42</v>
      </c>
      <c r="B51" s="82">
        <v>577804</v>
      </c>
      <c r="C51" s="82">
        <v>41983</v>
      </c>
      <c r="D51" s="82">
        <v>27902</v>
      </c>
      <c r="E51" s="82">
        <v>31859</v>
      </c>
      <c r="F51" s="82">
        <v>315700</v>
      </c>
      <c r="G51" s="82">
        <v>207853</v>
      </c>
      <c r="H51" s="82">
        <v>107847</v>
      </c>
      <c r="I51" s="82">
        <v>0</v>
      </c>
      <c r="J51" s="82">
        <v>82197</v>
      </c>
      <c r="K51" s="82">
        <v>75878</v>
      </c>
      <c r="L51" s="82">
        <v>0</v>
      </c>
      <c r="M51" s="82">
        <v>468</v>
      </c>
      <c r="N51" s="82">
        <v>0</v>
      </c>
      <c r="O51" s="82">
        <v>1817</v>
      </c>
      <c r="P51" s="82">
        <v>453250</v>
      </c>
      <c r="Q51" s="82">
        <v>74884</v>
      </c>
      <c r="R51" s="82">
        <v>6654</v>
      </c>
      <c r="S51" s="82">
        <v>989</v>
      </c>
      <c r="T51" s="82">
        <v>99035</v>
      </c>
      <c r="U51" s="82">
        <v>24048</v>
      </c>
      <c r="V51" s="82">
        <v>48879</v>
      </c>
      <c r="W51" s="82">
        <v>129887</v>
      </c>
      <c r="X51" s="82">
        <v>68874</v>
      </c>
      <c r="Y51" s="82">
        <v>36262</v>
      </c>
      <c r="Z51" s="82">
        <v>332645</v>
      </c>
      <c r="AA51" s="82">
        <v>455097</v>
      </c>
      <c r="AB51" s="82">
        <v>6129</v>
      </c>
      <c r="AC51" s="82">
        <v>533</v>
      </c>
      <c r="AD51" s="82">
        <v>181</v>
      </c>
      <c r="AE51" s="82">
        <v>230536</v>
      </c>
      <c r="AF51" s="82">
        <v>217718</v>
      </c>
      <c r="AG51" s="82">
        <v>852324</v>
      </c>
      <c r="AH51" s="82">
        <v>291056</v>
      </c>
      <c r="AI51" s="82">
        <v>561268</v>
      </c>
      <c r="AJ51" s="82">
        <v>0</v>
      </c>
      <c r="AK51" s="82">
        <v>0</v>
      </c>
      <c r="AL51" s="82">
        <v>0</v>
      </c>
      <c r="AM51" s="82">
        <v>0</v>
      </c>
      <c r="AN51" s="82">
        <v>16316</v>
      </c>
      <c r="AO51" s="82">
        <v>9655</v>
      </c>
      <c r="AP51" s="82">
        <v>6661</v>
      </c>
      <c r="AQ51" s="89">
        <v>0</v>
      </c>
      <c r="AR51" s="85">
        <v>0</v>
      </c>
      <c r="AS51" s="84">
        <v>0</v>
      </c>
      <c r="AT51" s="84">
        <v>0</v>
      </c>
      <c r="AU51" s="82">
        <v>0</v>
      </c>
      <c r="AV51" s="82">
        <v>0</v>
      </c>
      <c r="AW51" s="82">
        <v>0</v>
      </c>
      <c r="AX51" s="82">
        <v>277035</v>
      </c>
      <c r="AY51" s="89">
        <v>277035</v>
      </c>
      <c r="AZ51" s="82">
        <v>0</v>
      </c>
      <c r="BA51" s="82">
        <v>212664</v>
      </c>
      <c r="BB51" s="82">
        <v>34000</v>
      </c>
      <c r="BC51" s="82">
        <v>20000</v>
      </c>
      <c r="BD51" s="82">
        <v>404640</v>
      </c>
      <c r="BE51" s="82">
        <v>0</v>
      </c>
      <c r="BF51" s="82">
        <v>3672037</v>
      </c>
      <c r="BG51" s="70">
        <v>3282373</v>
      </c>
      <c r="BH51" s="30">
        <f t="shared" si="2"/>
        <v>389664</v>
      </c>
      <c r="BI51" s="31">
        <f t="shared" si="0"/>
        <v>1187484</v>
      </c>
      <c r="BJ51" s="31">
        <f t="shared" si="1"/>
        <v>868640</v>
      </c>
      <c r="BK51" s="31">
        <f t="shared" si="3"/>
        <v>1615913</v>
      </c>
    </row>
    <row r="52" spans="1:63" ht="32.25" customHeight="1">
      <c r="A52" s="86" t="s">
        <v>43</v>
      </c>
      <c r="B52" s="82">
        <v>651295</v>
      </c>
      <c r="C52" s="82">
        <v>43162</v>
      </c>
      <c r="D52" s="82">
        <v>26523</v>
      </c>
      <c r="E52" s="82">
        <v>30406</v>
      </c>
      <c r="F52" s="82">
        <v>382992</v>
      </c>
      <c r="G52" s="82">
        <v>258370</v>
      </c>
      <c r="H52" s="82">
        <v>124622</v>
      </c>
      <c r="I52" s="82">
        <v>0</v>
      </c>
      <c r="J52" s="82">
        <v>98501</v>
      </c>
      <c r="K52" s="82">
        <v>68193</v>
      </c>
      <c r="L52" s="82">
        <v>0</v>
      </c>
      <c r="M52" s="82">
        <v>764</v>
      </c>
      <c r="N52" s="82">
        <v>0</v>
      </c>
      <c r="O52" s="82">
        <v>754</v>
      </c>
      <c r="P52" s="82">
        <v>767957</v>
      </c>
      <c r="Q52" s="82">
        <v>82764</v>
      </c>
      <c r="R52" s="82">
        <v>4827</v>
      </c>
      <c r="S52" s="82">
        <v>213</v>
      </c>
      <c r="T52" s="82">
        <v>120663</v>
      </c>
      <c r="U52" s="82">
        <v>14845</v>
      </c>
      <c r="V52" s="82">
        <v>22008</v>
      </c>
      <c r="W52" s="82">
        <v>418497</v>
      </c>
      <c r="X52" s="82">
        <v>104140</v>
      </c>
      <c r="Y52" s="82">
        <v>50399</v>
      </c>
      <c r="Z52" s="82">
        <v>262680</v>
      </c>
      <c r="AA52" s="82">
        <v>502651</v>
      </c>
      <c r="AB52" s="82">
        <v>4930</v>
      </c>
      <c r="AC52" s="82">
        <v>10784</v>
      </c>
      <c r="AD52" s="82">
        <v>790</v>
      </c>
      <c r="AE52" s="82">
        <v>213192</v>
      </c>
      <c r="AF52" s="82">
        <v>272955</v>
      </c>
      <c r="AG52" s="82">
        <v>1701729</v>
      </c>
      <c r="AH52" s="82">
        <v>158447</v>
      </c>
      <c r="AI52" s="82">
        <v>1304078</v>
      </c>
      <c r="AJ52" s="82">
        <v>0</v>
      </c>
      <c r="AK52" s="82">
        <v>237809</v>
      </c>
      <c r="AL52" s="82">
        <v>1395</v>
      </c>
      <c r="AM52" s="82">
        <v>0</v>
      </c>
      <c r="AN52" s="82">
        <v>0</v>
      </c>
      <c r="AO52" s="82">
        <v>0</v>
      </c>
      <c r="AP52" s="82">
        <v>0</v>
      </c>
      <c r="AQ52" s="89">
        <v>0</v>
      </c>
      <c r="AR52" s="85">
        <v>0</v>
      </c>
      <c r="AS52" s="84">
        <v>0</v>
      </c>
      <c r="AT52" s="84">
        <v>0</v>
      </c>
      <c r="AU52" s="82">
        <v>0</v>
      </c>
      <c r="AV52" s="82">
        <v>0</v>
      </c>
      <c r="AW52" s="82">
        <v>0</v>
      </c>
      <c r="AX52" s="82">
        <v>574860</v>
      </c>
      <c r="AY52" s="89">
        <v>574860</v>
      </c>
      <c r="AZ52" s="82">
        <v>0</v>
      </c>
      <c r="BA52" s="82">
        <v>197843</v>
      </c>
      <c r="BB52" s="82">
        <v>0</v>
      </c>
      <c r="BC52" s="82">
        <v>0</v>
      </c>
      <c r="BD52" s="82">
        <v>354927</v>
      </c>
      <c r="BE52" s="82">
        <v>0</v>
      </c>
      <c r="BF52" s="82">
        <v>5064341</v>
      </c>
      <c r="BG52" s="70">
        <v>4394301</v>
      </c>
      <c r="BH52" s="30">
        <f t="shared" si="2"/>
        <v>670040</v>
      </c>
      <c r="BI52" s="31">
        <f t="shared" si="0"/>
        <v>1488835</v>
      </c>
      <c r="BJ52" s="31">
        <f t="shared" si="1"/>
        <v>1701729</v>
      </c>
      <c r="BK52" s="31">
        <f t="shared" si="3"/>
        <v>1873777</v>
      </c>
    </row>
    <row r="53" spans="1:63" s="38" customFormat="1" ht="32.25" customHeight="1">
      <c r="A53" s="86" t="s">
        <v>44</v>
      </c>
      <c r="B53" s="82">
        <v>1236779</v>
      </c>
      <c r="C53" s="82">
        <v>75112</v>
      </c>
      <c r="D53" s="82">
        <v>36315</v>
      </c>
      <c r="E53" s="82">
        <v>46744</v>
      </c>
      <c r="F53" s="82">
        <v>766788</v>
      </c>
      <c r="G53" s="82">
        <v>509528</v>
      </c>
      <c r="H53" s="82">
        <v>257260</v>
      </c>
      <c r="I53" s="82">
        <v>0</v>
      </c>
      <c r="J53" s="82">
        <v>155685</v>
      </c>
      <c r="K53" s="82">
        <v>155215</v>
      </c>
      <c r="L53" s="82">
        <v>0</v>
      </c>
      <c r="M53" s="82">
        <v>920</v>
      </c>
      <c r="N53" s="82">
        <v>0</v>
      </c>
      <c r="O53" s="82">
        <v>0</v>
      </c>
      <c r="P53" s="82">
        <v>1702698</v>
      </c>
      <c r="Q53" s="82">
        <v>154054</v>
      </c>
      <c r="R53" s="82">
        <v>13647</v>
      </c>
      <c r="S53" s="82">
        <v>1774</v>
      </c>
      <c r="T53" s="82">
        <v>225442</v>
      </c>
      <c r="U53" s="82">
        <v>47415</v>
      </c>
      <c r="V53" s="82">
        <v>33650</v>
      </c>
      <c r="W53" s="82">
        <v>1096990</v>
      </c>
      <c r="X53" s="82">
        <v>129726</v>
      </c>
      <c r="Y53" s="82">
        <v>145642</v>
      </c>
      <c r="Z53" s="82">
        <v>789248</v>
      </c>
      <c r="AA53" s="82">
        <v>1107623</v>
      </c>
      <c r="AB53" s="82">
        <v>16986</v>
      </c>
      <c r="AC53" s="82">
        <v>4618</v>
      </c>
      <c r="AD53" s="82">
        <v>0</v>
      </c>
      <c r="AE53" s="82">
        <v>456021</v>
      </c>
      <c r="AF53" s="82">
        <v>629998</v>
      </c>
      <c r="AG53" s="82">
        <v>827813</v>
      </c>
      <c r="AH53" s="82">
        <v>240410</v>
      </c>
      <c r="AI53" s="82">
        <v>587403</v>
      </c>
      <c r="AJ53" s="82">
        <v>0</v>
      </c>
      <c r="AK53" s="82">
        <v>0</v>
      </c>
      <c r="AL53" s="82">
        <v>0</v>
      </c>
      <c r="AM53" s="82">
        <v>0</v>
      </c>
      <c r="AN53" s="82">
        <v>19382</v>
      </c>
      <c r="AO53" s="82">
        <v>1836</v>
      </c>
      <c r="AP53" s="82">
        <v>17546</v>
      </c>
      <c r="AQ53" s="89">
        <v>0</v>
      </c>
      <c r="AR53" s="85">
        <v>0</v>
      </c>
      <c r="AS53" s="84">
        <v>0</v>
      </c>
      <c r="AT53" s="84">
        <v>0</v>
      </c>
      <c r="AU53" s="82">
        <v>0</v>
      </c>
      <c r="AV53" s="82">
        <v>0</v>
      </c>
      <c r="AW53" s="82">
        <v>0</v>
      </c>
      <c r="AX53" s="82">
        <v>715685</v>
      </c>
      <c r="AY53" s="89">
        <v>715563</v>
      </c>
      <c r="AZ53" s="82">
        <v>122</v>
      </c>
      <c r="BA53" s="82">
        <v>266247</v>
      </c>
      <c r="BB53" s="82">
        <v>187775</v>
      </c>
      <c r="BC53" s="82">
        <v>32000</v>
      </c>
      <c r="BD53" s="82">
        <v>647514</v>
      </c>
      <c r="BE53" s="82">
        <v>0</v>
      </c>
      <c r="BF53" s="82">
        <v>7678406</v>
      </c>
      <c r="BG53" s="70">
        <v>11037095</v>
      </c>
      <c r="BH53" s="36">
        <f t="shared" si="2"/>
        <v>-3358689</v>
      </c>
      <c r="BI53" s="37">
        <f t="shared" si="0"/>
        <v>2741712</v>
      </c>
      <c r="BJ53" s="37">
        <f t="shared" si="1"/>
        <v>847195</v>
      </c>
      <c r="BK53" s="37">
        <f t="shared" si="3"/>
        <v>4089499</v>
      </c>
    </row>
    <row r="54" spans="1:63" ht="32.25" customHeight="1">
      <c r="A54" s="86" t="s">
        <v>45</v>
      </c>
      <c r="B54" s="82">
        <v>977795</v>
      </c>
      <c r="C54" s="82">
        <v>42756</v>
      </c>
      <c r="D54" s="82">
        <v>46579</v>
      </c>
      <c r="E54" s="82">
        <v>31087</v>
      </c>
      <c r="F54" s="82">
        <v>606586</v>
      </c>
      <c r="G54" s="82">
        <v>400810</v>
      </c>
      <c r="H54" s="82">
        <v>205776</v>
      </c>
      <c r="I54" s="82">
        <v>0</v>
      </c>
      <c r="J54" s="82">
        <v>141464</v>
      </c>
      <c r="K54" s="82">
        <v>108206</v>
      </c>
      <c r="L54" s="82">
        <v>0</v>
      </c>
      <c r="M54" s="82">
        <v>727</v>
      </c>
      <c r="N54" s="82">
        <v>390</v>
      </c>
      <c r="O54" s="82">
        <v>0</v>
      </c>
      <c r="P54" s="82">
        <v>882805</v>
      </c>
      <c r="Q54" s="82">
        <v>115675</v>
      </c>
      <c r="R54" s="82">
        <v>14459</v>
      </c>
      <c r="S54" s="82">
        <v>970</v>
      </c>
      <c r="T54" s="82">
        <v>185636</v>
      </c>
      <c r="U54" s="82">
        <v>39284</v>
      </c>
      <c r="V54" s="82">
        <v>47771</v>
      </c>
      <c r="W54" s="82">
        <v>380612</v>
      </c>
      <c r="X54" s="82">
        <v>98398</v>
      </c>
      <c r="Y54" s="82">
        <v>31194</v>
      </c>
      <c r="Z54" s="82">
        <v>460984</v>
      </c>
      <c r="AA54" s="82">
        <v>963561</v>
      </c>
      <c r="AB54" s="82">
        <v>683</v>
      </c>
      <c r="AC54" s="82">
        <v>0</v>
      </c>
      <c r="AD54" s="82">
        <v>0</v>
      </c>
      <c r="AE54" s="82">
        <v>371462</v>
      </c>
      <c r="AF54" s="82">
        <v>591416</v>
      </c>
      <c r="AG54" s="82">
        <v>1105151</v>
      </c>
      <c r="AH54" s="82">
        <v>317453</v>
      </c>
      <c r="AI54" s="82">
        <v>777354</v>
      </c>
      <c r="AJ54" s="82">
        <v>0</v>
      </c>
      <c r="AK54" s="82">
        <v>10344</v>
      </c>
      <c r="AL54" s="82">
        <v>0</v>
      </c>
      <c r="AM54" s="82">
        <v>0</v>
      </c>
      <c r="AN54" s="82">
        <v>1688</v>
      </c>
      <c r="AO54" s="82">
        <v>0</v>
      </c>
      <c r="AP54" s="82">
        <v>1688</v>
      </c>
      <c r="AQ54" s="89">
        <v>0</v>
      </c>
      <c r="AR54" s="85">
        <v>0</v>
      </c>
      <c r="AS54" s="84">
        <v>0</v>
      </c>
      <c r="AT54" s="84">
        <v>0</v>
      </c>
      <c r="AU54" s="82">
        <v>0</v>
      </c>
      <c r="AV54" s="82">
        <v>0</v>
      </c>
      <c r="AW54" s="82">
        <v>0</v>
      </c>
      <c r="AX54" s="82">
        <v>431946</v>
      </c>
      <c r="AY54" s="89">
        <v>431946</v>
      </c>
      <c r="AZ54" s="82">
        <v>0</v>
      </c>
      <c r="BA54" s="82">
        <v>152836</v>
      </c>
      <c r="BB54" s="82">
        <v>46562</v>
      </c>
      <c r="BC54" s="82">
        <v>6000</v>
      </c>
      <c r="BD54" s="82">
        <v>347580</v>
      </c>
      <c r="BE54" s="82">
        <v>0</v>
      </c>
      <c r="BF54" s="82">
        <v>5408102</v>
      </c>
      <c r="BG54" s="70">
        <v>5620354</v>
      </c>
      <c r="BH54" s="30">
        <f t="shared" si="2"/>
        <v>-212252</v>
      </c>
      <c r="BI54" s="31">
        <f t="shared" si="0"/>
        <v>1870725</v>
      </c>
      <c r="BJ54" s="31">
        <f t="shared" si="1"/>
        <v>1106839</v>
      </c>
      <c r="BK54" s="31">
        <f t="shared" si="3"/>
        <v>2430538</v>
      </c>
    </row>
    <row r="55" spans="1:63" ht="32.25" customHeight="1">
      <c r="A55" s="86" t="s">
        <v>46</v>
      </c>
      <c r="B55" s="82">
        <v>719364</v>
      </c>
      <c r="C55" s="82">
        <v>35675</v>
      </c>
      <c r="D55" s="82">
        <v>15449</v>
      </c>
      <c r="E55" s="82">
        <v>25680</v>
      </c>
      <c r="F55" s="82">
        <v>463900</v>
      </c>
      <c r="G55" s="82">
        <v>291517</v>
      </c>
      <c r="H55" s="82">
        <v>172383</v>
      </c>
      <c r="I55" s="82">
        <v>0</v>
      </c>
      <c r="J55" s="82">
        <v>104036</v>
      </c>
      <c r="K55" s="82">
        <v>72808</v>
      </c>
      <c r="L55" s="82">
        <v>0</v>
      </c>
      <c r="M55" s="82">
        <v>600</v>
      </c>
      <c r="N55" s="82">
        <v>0</v>
      </c>
      <c r="O55" s="82">
        <v>1216</v>
      </c>
      <c r="P55" s="82">
        <v>2408468</v>
      </c>
      <c r="Q55" s="82">
        <v>43918</v>
      </c>
      <c r="R55" s="82">
        <v>22379</v>
      </c>
      <c r="S55" s="82">
        <v>696</v>
      </c>
      <c r="T55" s="82">
        <v>108918</v>
      </c>
      <c r="U55" s="82">
        <v>30682</v>
      </c>
      <c r="V55" s="82">
        <v>14922</v>
      </c>
      <c r="W55" s="82">
        <v>2086367</v>
      </c>
      <c r="X55" s="82">
        <v>100586</v>
      </c>
      <c r="Y55" s="82">
        <v>217700</v>
      </c>
      <c r="Z55" s="82">
        <v>208944</v>
      </c>
      <c r="AA55" s="82">
        <v>1064151</v>
      </c>
      <c r="AB55" s="82">
        <v>338025</v>
      </c>
      <c r="AC55" s="82">
        <v>26514</v>
      </c>
      <c r="AD55" s="82">
        <v>65152</v>
      </c>
      <c r="AE55" s="82">
        <v>312497</v>
      </c>
      <c r="AF55" s="82">
        <v>321963</v>
      </c>
      <c r="AG55" s="82">
        <v>1680241</v>
      </c>
      <c r="AH55" s="82">
        <v>640553</v>
      </c>
      <c r="AI55" s="82">
        <v>1032188</v>
      </c>
      <c r="AJ55" s="82">
        <v>0</v>
      </c>
      <c r="AK55" s="82">
        <v>7500</v>
      </c>
      <c r="AL55" s="82">
        <v>0</v>
      </c>
      <c r="AM55" s="82">
        <v>0</v>
      </c>
      <c r="AN55" s="82">
        <v>113211</v>
      </c>
      <c r="AO55" s="82">
        <v>113211</v>
      </c>
      <c r="AP55" s="82">
        <v>0</v>
      </c>
      <c r="AQ55" s="89">
        <v>0</v>
      </c>
      <c r="AR55" s="85">
        <v>0</v>
      </c>
      <c r="AS55" s="84">
        <v>0</v>
      </c>
      <c r="AT55" s="84">
        <v>0</v>
      </c>
      <c r="AU55" s="82">
        <v>0</v>
      </c>
      <c r="AV55" s="82">
        <v>0</v>
      </c>
      <c r="AW55" s="82">
        <v>0</v>
      </c>
      <c r="AX55" s="82">
        <v>207458</v>
      </c>
      <c r="AY55" s="89">
        <v>207458</v>
      </c>
      <c r="AZ55" s="82">
        <v>0</v>
      </c>
      <c r="BA55" s="82">
        <v>1079099</v>
      </c>
      <c r="BB55" s="82">
        <v>0</v>
      </c>
      <c r="BC55" s="82">
        <v>17480</v>
      </c>
      <c r="BD55" s="82">
        <v>583695</v>
      </c>
      <c r="BE55" s="82">
        <v>0</v>
      </c>
      <c r="BF55" s="82">
        <v>8299811</v>
      </c>
      <c r="BG55" s="70">
        <v>16731856</v>
      </c>
      <c r="BH55" s="30">
        <f t="shared" si="2"/>
        <v>-8432045</v>
      </c>
      <c r="BI55" s="31">
        <f t="shared" si="0"/>
        <v>1135766</v>
      </c>
      <c r="BJ55" s="31">
        <f t="shared" si="1"/>
        <v>1793452</v>
      </c>
      <c r="BK55" s="31">
        <f t="shared" si="3"/>
        <v>5370593</v>
      </c>
    </row>
    <row r="56" spans="1:63" ht="32.25" customHeight="1">
      <c r="A56" s="86" t="s">
        <v>47</v>
      </c>
      <c r="B56" s="82">
        <v>951118</v>
      </c>
      <c r="C56" s="82">
        <v>43139</v>
      </c>
      <c r="D56" s="82">
        <v>15253</v>
      </c>
      <c r="E56" s="82">
        <v>29984</v>
      </c>
      <c r="F56" s="82">
        <v>619434</v>
      </c>
      <c r="G56" s="82">
        <v>379239</v>
      </c>
      <c r="H56" s="82">
        <v>235313</v>
      </c>
      <c r="I56" s="82">
        <v>4882</v>
      </c>
      <c r="J56" s="82">
        <v>147504</v>
      </c>
      <c r="K56" s="82">
        <v>94978</v>
      </c>
      <c r="L56" s="82">
        <v>0</v>
      </c>
      <c r="M56" s="82">
        <v>826</v>
      </c>
      <c r="N56" s="82">
        <v>0</v>
      </c>
      <c r="O56" s="82">
        <v>0</v>
      </c>
      <c r="P56" s="82">
        <v>1431913</v>
      </c>
      <c r="Q56" s="82">
        <v>56558</v>
      </c>
      <c r="R56" s="82">
        <v>19596</v>
      </c>
      <c r="S56" s="82">
        <v>1823</v>
      </c>
      <c r="T56" s="82">
        <v>143017</v>
      </c>
      <c r="U56" s="82">
        <v>33073</v>
      </c>
      <c r="V56" s="82">
        <v>9948</v>
      </c>
      <c r="W56" s="82">
        <v>1048670</v>
      </c>
      <c r="X56" s="82">
        <v>119228</v>
      </c>
      <c r="Y56" s="82">
        <v>160276</v>
      </c>
      <c r="Z56" s="82">
        <v>371549</v>
      </c>
      <c r="AA56" s="82">
        <v>1221762</v>
      </c>
      <c r="AB56" s="82">
        <v>18482</v>
      </c>
      <c r="AC56" s="82">
        <v>44378</v>
      </c>
      <c r="AD56" s="82">
        <v>2160</v>
      </c>
      <c r="AE56" s="82">
        <v>302282</v>
      </c>
      <c r="AF56" s="82">
        <v>854460</v>
      </c>
      <c r="AG56" s="82">
        <v>7054203</v>
      </c>
      <c r="AH56" s="82">
        <v>4678149</v>
      </c>
      <c r="AI56" s="82">
        <v>2369020</v>
      </c>
      <c r="AJ56" s="82">
        <v>0</v>
      </c>
      <c r="AK56" s="82">
        <v>4968</v>
      </c>
      <c r="AL56" s="82">
        <v>0</v>
      </c>
      <c r="AM56" s="82">
        <v>2066</v>
      </c>
      <c r="AN56" s="82">
        <v>258235</v>
      </c>
      <c r="AO56" s="82">
        <v>66212</v>
      </c>
      <c r="AP56" s="82">
        <v>192023</v>
      </c>
      <c r="AQ56" s="89">
        <v>0</v>
      </c>
      <c r="AR56" s="85">
        <v>0</v>
      </c>
      <c r="AS56" s="84">
        <v>0</v>
      </c>
      <c r="AT56" s="84">
        <v>0</v>
      </c>
      <c r="AU56" s="82">
        <v>0</v>
      </c>
      <c r="AV56" s="82">
        <v>0</v>
      </c>
      <c r="AW56" s="82">
        <v>0</v>
      </c>
      <c r="AX56" s="82">
        <v>188936</v>
      </c>
      <c r="AY56" s="89">
        <v>188936</v>
      </c>
      <c r="AZ56" s="82">
        <v>0</v>
      </c>
      <c r="BA56" s="82">
        <v>5810366</v>
      </c>
      <c r="BB56" s="82">
        <v>0</v>
      </c>
      <c r="BC56" s="82">
        <v>32000</v>
      </c>
      <c r="BD56" s="82">
        <v>1157420</v>
      </c>
      <c r="BE56" s="82">
        <v>0</v>
      </c>
      <c r="BF56" s="82">
        <v>18637778</v>
      </c>
      <c r="BG56" s="70">
        <v>16886572</v>
      </c>
      <c r="BH56" s="30">
        <f t="shared" si="2"/>
        <v>1751206</v>
      </c>
      <c r="BI56" s="31">
        <f t="shared" si="0"/>
        <v>1511603</v>
      </c>
      <c r="BJ56" s="31">
        <f t="shared" si="1"/>
        <v>7312438</v>
      </c>
      <c r="BK56" s="31">
        <f t="shared" si="3"/>
        <v>9813737</v>
      </c>
    </row>
    <row r="57" spans="1:63" ht="32.25" customHeight="1">
      <c r="A57" s="86" t="s">
        <v>48</v>
      </c>
      <c r="B57" s="82">
        <v>1268149</v>
      </c>
      <c r="C57" s="82">
        <v>51755</v>
      </c>
      <c r="D57" s="82">
        <v>133909</v>
      </c>
      <c r="E57" s="82">
        <v>29900</v>
      </c>
      <c r="F57" s="82">
        <v>719735</v>
      </c>
      <c r="G57" s="82">
        <v>447555</v>
      </c>
      <c r="H57" s="82">
        <v>272180</v>
      </c>
      <c r="I57" s="82">
        <v>0</v>
      </c>
      <c r="J57" s="82">
        <v>163099</v>
      </c>
      <c r="K57" s="82">
        <v>167238</v>
      </c>
      <c r="L57" s="82">
        <v>0</v>
      </c>
      <c r="M57" s="82">
        <v>853</v>
      </c>
      <c r="N57" s="82">
        <v>0</v>
      </c>
      <c r="O57" s="82">
        <v>1660</v>
      </c>
      <c r="P57" s="82">
        <v>2223317</v>
      </c>
      <c r="Q57" s="82">
        <v>11691</v>
      </c>
      <c r="R57" s="82">
        <v>26384</v>
      </c>
      <c r="S57" s="82">
        <v>687</v>
      </c>
      <c r="T57" s="82">
        <v>204691</v>
      </c>
      <c r="U57" s="82">
        <v>48430</v>
      </c>
      <c r="V57" s="82">
        <v>87311</v>
      </c>
      <c r="W57" s="82">
        <v>1464354</v>
      </c>
      <c r="X57" s="82">
        <v>379769</v>
      </c>
      <c r="Y57" s="82">
        <v>9691</v>
      </c>
      <c r="Z57" s="82">
        <v>805091</v>
      </c>
      <c r="AA57" s="82">
        <v>1376340</v>
      </c>
      <c r="AB57" s="82">
        <v>59949</v>
      </c>
      <c r="AC57" s="82">
        <v>4425</v>
      </c>
      <c r="AD57" s="82">
        <v>102897</v>
      </c>
      <c r="AE57" s="82">
        <v>483510</v>
      </c>
      <c r="AF57" s="82">
        <v>725559</v>
      </c>
      <c r="AG57" s="82">
        <v>6921053</v>
      </c>
      <c r="AH57" s="82">
        <v>6579441</v>
      </c>
      <c r="AI57" s="82">
        <v>330741</v>
      </c>
      <c r="AJ57" s="82">
        <v>0</v>
      </c>
      <c r="AK57" s="82">
        <v>10871</v>
      </c>
      <c r="AL57" s="82">
        <v>0</v>
      </c>
      <c r="AM57" s="82">
        <v>0</v>
      </c>
      <c r="AN57" s="82">
        <v>651288</v>
      </c>
      <c r="AO57" s="82">
        <v>507186</v>
      </c>
      <c r="AP57" s="82">
        <v>144102</v>
      </c>
      <c r="AQ57" s="89">
        <v>0</v>
      </c>
      <c r="AR57" s="85">
        <v>0</v>
      </c>
      <c r="AS57" s="84">
        <v>0</v>
      </c>
      <c r="AT57" s="84">
        <v>0</v>
      </c>
      <c r="AU57" s="82">
        <v>0</v>
      </c>
      <c r="AV57" s="82">
        <v>0</v>
      </c>
      <c r="AW57" s="82">
        <v>0</v>
      </c>
      <c r="AX57" s="82">
        <v>183044</v>
      </c>
      <c r="AY57" s="89">
        <v>183044</v>
      </c>
      <c r="AZ57" s="82">
        <v>0</v>
      </c>
      <c r="BA57" s="82">
        <v>8833908</v>
      </c>
      <c r="BB57" s="82">
        <v>0</v>
      </c>
      <c r="BC57" s="82">
        <v>82000</v>
      </c>
      <c r="BD57" s="82">
        <v>1274601</v>
      </c>
      <c r="BE57" s="82">
        <v>0</v>
      </c>
      <c r="BF57" s="82">
        <v>23628482</v>
      </c>
      <c r="BG57" s="70">
        <v>14039572</v>
      </c>
      <c r="BH57" s="30">
        <f t="shared" si="2"/>
        <v>9588910</v>
      </c>
      <c r="BI57" s="31">
        <f t="shared" si="0"/>
        <v>2256284</v>
      </c>
      <c r="BJ57" s="31">
        <f t="shared" si="1"/>
        <v>7572341</v>
      </c>
      <c r="BK57" s="31">
        <f t="shared" si="3"/>
        <v>13799857</v>
      </c>
    </row>
    <row r="58" spans="1:63" s="38" customFormat="1" ht="32.25" customHeight="1">
      <c r="A58" s="86" t="s">
        <v>49</v>
      </c>
      <c r="B58" s="82">
        <v>543845</v>
      </c>
      <c r="C58" s="82">
        <v>34959</v>
      </c>
      <c r="D58" s="82">
        <v>34780</v>
      </c>
      <c r="E58" s="82">
        <v>27750</v>
      </c>
      <c r="F58" s="82">
        <v>300580</v>
      </c>
      <c r="G58" s="82">
        <v>197148</v>
      </c>
      <c r="H58" s="82">
        <v>101130</v>
      </c>
      <c r="I58" s="82">
        <v>2302</v>
      </c>
      <c r="J58" s="82">
        <v>83799</v>
      </c>
      <c r="K58" s="82">
        <v>58785</v>
      </c>
      <c r="L58" s="82">
        <v>0</v>
      </c>
      <c r="M58" s="82">
        <v>0</v>
      </c>
      <c r="N58" s="82">
        <v>0</v>
      </c>
      <c r="O58" s="82">
        <v>3192</v>
      </c>
      <c r="P58" s="82">
        <v>3299686</v>
      </c>
      <c r="Q58" s="82">
        <v>15588</v>
      </c>
      <c r="R58" s="82">
        <v>11225</v>
      </c>
      <c r="S58" s="82">
        <v>1013</v>
      </c>
      <c r="T58" s="82">
        <v>77424</v>
      </c>
      <c r="U58" s="82">
        <v>18022</v>
      </c>
      <c r="V58" s="82">
        <v>10060</v>
      </c>
      <c r="W58" s="82">
        <v>3092119</v>
      </c>
      <c r="X58" s="82">
        <v>74235</v>
      </c>
      <c r="Y58" s="82">
        <v>82217</v>
      </c>
      <c r="Z58" s="82">
        <v>266405</v>
      </c>
      <c r="AA58" s="82">
        <v>420424</v>
      </c>
      <c r="AB58" s="82">
        <v>4511</v>
      </c>
      <c r="AC58" s="82">
        <v>14077</v>
      </c>
      <c r="AD58" s="82">
        <v>886</v>
      </c>
      <c r="AE58" s="82">
        <v>151355</v>
      </c>
      <c r="AF58" s="82">
        <v>249595</v>
      </c>
      <c r="AG58" s="82">
        <v>2576841</v>
      </c>
      <c r="AH58" s="82">
        <v>2306415</v>
      </c>
      <c r="AI58" s="82">
        <v>246093</v>
      </c>
      <c r="AJ58" s="82">
        <v>0</v>
      </c>
      <c r="AK58" s="82">
        <v>2825</v>
      </c>
      <c r="AL58" s="82">
        <v>0</v>
      </c>
      <c r="AM58" s="82">
        <v>21508</v>
      </c>
      <c r="AN58" s="82">
        <v>0</v>
      </c>
      <c r="AO58" s="82">
        <v>0</v>
      </c>
      <c r="AP58" s="82">
        <v>0</v>
      </c>
      <c r="AQ58" s="89">
        <v>0</v>
      </c>
      <c r="AR58" s="85">
        <v>0</v>
      </c>
      <c r="AS58" s="84">
        <v>0</v>
      </c>
      <c r="AT58" s="84">
        <v>0</v>
      </c>
      <c r="AU58" s="82">
        <v>0</v>
      </c>
      <c r="AV58" s="82">
        <v>0</v>
      </c>
      <c r="AW58" s="82">
        <v>0</v>
      </c>
      <c r="AX58" s="82">
        <v>279070</v>
      </c>
      <c r="AY58" s="89">
        <v>279070</v>
      </c>
      <c r="AZ58" s="82">
        <v>0</v>
      </c>
      <c r="BA58" s="82">
        <v>963070</v>
      </c>
      <c r="BB58" s="82">
        <v>6500</v>
      </c>
      <c r="BC58" s="82">
        <v>0</v>
      </c>
      <c r="BD58" s="82">
        <v>315532</v>
      </c>
      <c r="BE58" s="82">
        <v>0</v>
      </c>
      <c r="BF58" s="82">
        <v>8753590</v>
      </c>
      <c r="BG58" s="70">
        <v>8951624</v>
      </c>
      <c r="BH58" s="36">
        <f t="shared" si="2"/>
        <v>-198034</v>
      </c>
      <c r="BI58" s="37">
        <f t="shared" si="0"/>
        <v>1089320</v>
      </c>
      <c r="BJ58" s="37">
        <f t="shared" si="1"/>
        <v>2576841</v>
      </c>
      <c r="BK58" s="37">
        <f t="shared" si="3"/>
        <v>5087429</v>
      </c>
    </row>
    <row r="59" spans="1:63" ht="32.25" customHeight="1">
      <c r="A59" s="86" t="s">
        <v>50</v>
      </c>
      <c r="B59" s="82">
        <v>1057972</v>
      </c>
      <c r="C59" s="82">
        <v>45324</v>
      </c>
      <c r="D59" s="82">
        <v>18176</v>
      </c>
      <c r="E59" s="82">
        <v>45908</v>
      </c>
      <c r="F59" s="82">
        <v>642314</v>
      </c>
      <c r="G59" s="82">
        <v>415566</v>
      </c>
      <c r="H59" s="82">
        <v>226748</v>
      </c>
      <c r="I59" s="82">
        <v>0</v>
      </c>
      <c r="J59" s="82">
        <v>148518</v>
      </c>
      <c r="K59" s="82">
        <v>104089</v>
      </c>
      <c r="L59" s="82">
        <v>0</v>
      </c>
      <c r="M59" s="82">
        <v>817</v>
      </c>
      <c r="N59" s="82">
        <v>6073</v>
      </c>
      <c r="O59" s="82">
        <v>46753</v>
      </c>
      <c r="P59" s="82">
        <v>2167963</v>
      </c>
      <c r="Q59" s="82">
        <v>122946</v>
      </c>
      <c r="R59" s="82">
        <v>53179</v>
      </c>
      <c r="S59" s="82">
        <v>1311</v>
      </c>
      <c r="T59" s="82">
        <v>103532</v>
      </c>
      <c r="U59" s="82">
        <v>141833</v>
      </c>
      <c r="V59" s="82">
        <v>5604</v>
      </c>
      <c r="W59" s="82">
        <v>1454917</v>
      </c>
      <c r="X59" s="82">
        <v>284641</v>
      </c>
      <c r="Y59" s="82">
        <v>230287</v>
      </c>
      <c r="Z59" s="82">
        <v>621468</v>
      </c>
      <c r="AA59" s="82">
        <v>6766292</v>
      </c>
      <c r="AB59" s="82">
        <v>5346</v>
      </c>
      <c r="AC59" s="82">
        <v>0</v>
      </c>
      <c r="AD59" s="82">
        <v>2576</v>
      </c>
      <c r="AE59" s="82">
        <v>373622</v>
      </c>
      <c r="AF59" s="82">
        <v>6384748</v>
      </c>
      <c r="AG59" s="82">
        <v>2878278</v>
      </c>
      <c r="AH59" s="82">
        <v>1363001</v>
      </c>
      <c r="AI59" s="82">
        <v>1515277</v>
      </c>
      <c r="AJ59" s="82">
        <v>0</v>
      </c>
      <c r="AK59" s="82">
        <v>0</v>
      </c>
      <c r="AL59" s="82">
        <v>0</v>
      </c>
      <c r="AM59" s="82">
        <v>0</v>
      </c>
      <c r="AN59" s="82">
        <v>6088</v>
      </c>
      <c r="AO59" s="82">
        <v>6088</v>
      </c>
      <c r="AP59" s="82">
        <v>0</v>
      </c>
      <c r="AQ59" s="89">
        <v>0</v>
      </c>
      <c r="AR59" s="85">
        <v>0</v>
      </c>
      <c r="AS59" s="84">
        <v>0</v>
      </c>
      <c r="AT59" s="84">
        <v>0</v>
      </c>
      <c r="AU59" s="82">
        <v>0</v>
      </c>
      <c r="AV59" s="82">
        <v>0</v>
      </c>
      <c r="AW59" s="82">
        <v>0</v>
      </c>
      <c r="AX59" s="82">
        <v>5438</v>
      </c>
      <c r="AY59" s="89">
        <v>5438</v>
      </c>
      <c r="AZ59" s="82">
        <v>0</v>
      </c>
      <c r="BA59" s="82">
        <v>5449354</v>
      </c>
      <c r="BB59" s="82">
        <v>20000</v>
      </c>
      <c r="BC59" s="82">
        <v>115000</v>
      </c>
      <c r="BD59" s="82">
        <v>502821</v>
      </c>
      <c r="BE59" s="82">
        <v>0</v>
      </c>
      <c r="BF59" s="82">
        <v>19820961</v>
      </c>
      <c r="BG59" s="70">
        <v>13941176</v>
      </c>
      <c r="BH59" s="30">
        <f t="shared" si="2"/>
        <v>5879785</v>
      </c>
      <c r="BI59" s="31">
        <f t="shared" si="0"/>
        <v>1684878</v>
      </c>
      <c r="BJ59" s="31">
        <f t="shared" si="1"/>
        <v>2884366</v>
      </c>
      <c r="BK59" s="31">
        <f t="shared" si="3"/>
        <v>15251717</v>
      </c>
    </row>
    <row r="60" spans="1:63" ht="32.25" customHeight="1">
      <c r="A60" s="86" t="s">
        <v>51</v>
      </c>
      <c r="B60" s="82">
        <v>835335</v>
      </c>
      <c r="C60" s="82">
        <v>29710</v>
      </c>
      <c r="D60" s="82">
        <v>13484</v>
      </c>
      <c r="E60" s="82">
        <v>39860</v>
      </c>
      <c r="F60" s="82">
        <v>544808</v>
      </c>
      <c r="G60" s="82">
        <v>330827</v>
      </c>
      <c r="H60" s="82">
        <v>190834</v>
      </c>
      <c r="I60" s="82">
        <v>23147</v>
      </c>
      <c r="J60" s="82">
        <v>124409</v>
      </c>
      <c r="K60" s="82">
        <v>82411</v>
      </c>
      <c r="L60" s="82">
        <v>0</v>
      </c>
      <c r="M60" s="82">
        <v>653</v>
      </c>
      <c r="N60" s="82">
        <v>0</v>
      </c>
      <c r="O60" s="82">
        <v>0</v>
      </c>
      <c r="P60" s="82">
        <v>1560545</v>
      </c>
      <c r="Q60" s="82">
        <v>76715</v>
      </c>
      <c r="R60" s="82">
        <v>21301</v>
      </c>
      <c r="S60" s="82">
        <v>1785</v>
      </c>
      <c r="T60" s="82">
        <v>57085</v>
      </c>
      <c r="U60" s="82">
        <v>73063</v>
      </c>
      <c r="V60" s="82">
        <v>20046</v>
      </c>
      <c r="W60" s="82">
        <v>1237211</v>
      </c>
      <c r="X60" s="82">
        <v>73339</v>
      </c>
      <c r="Y60" s="82">
        <v>1840</v>
      </c>
      <c r="Z60" s="82">
        <v>363643</v>
      </c>
      <c r="AA60" s="82">
        <v>2746850</v>
      </c>
      <c r="AB60" s="82">
        <v>391</v>
      </c>
      <c r="AC60" s="82">
        <v>15434</v>
      </c>
      <c r="AD60" s="82">
        <v>46380</v>
      </c>
      <c r="AE60" s="82">
        <v>238167</v>
      </c>
      <c r="AF60" s="82">
        <v>2446478</v>
      </c>
      <c r="AG60" s="82">
        <v>1855218</v>
      </c>
      <c r="AH60" s="82">
        <v>1708877</v>
      </c>
      <c r="AI60" s="82">
        <v>146341</v>
      </c>
      <c r="AJ60" s="82">
        <v>0</v>
      </c>
      <c r="AK60" s="82">
        <v>0</v>
      </c>
      <c r="AL60" s="82">
        <v>0</v>
      </c>
      <c r="AM60" s="82">
        <v>0</v>
      </c>
      <c r="AN60" s="82">
        <v>268878</v>
      </c>
      <c r="AO60" s="82">
        <v>44773</v>
      </c>
      <c r="AP60" s="82">
        <v>224105</v>
      </c>
      <c r="AQ60" s="89">
        <v>0</v>
      </c>
      <c r="AR60" s="85">
        <v>0</v>
      </c>
      <c r="AS60" s="84">
        <v>0</v>
      </c>
      <c r="AT60" s="84">
        <v>0</v>
      </c>
      <c r="AU60" s="82">
        <v>0</v>
      </c>
      <c r="AV60" s="82">
        <v>0</v>
      </c>
      <c r="AW60" s="82">
        <v>0</v>
      </c>
      <c r="AX60" s="82">
        <v>234286</v>
      </c>
      <c r="AY60" s="89">
        <v>234286</v>
      </c>
      <c r="AZ60" s="82">
        <v>0</v>
      </c>
      <c r="BA60" s="82">
        <v>9737147</v>
      </c>
      <c r="BB60" s="82">
        <v>0</v>
      </c>
      <c r="BC60" s="82">
        <v>20000</v>
      </c>
      <c r="BD60" s="82">
        <v>553352</v>
      </c>
      <c r="BE60" s="82">
        <v>0</v>
      </c>
      <c r="BF60" s="82">
        <v>18177094</v>
      </c>
      <c r="BG60" s="70">
        <v>7757002</v>
      </c>
      <c r="BH60" s="30">
        <f t="shared" si="2"/>
        <v>10420092</v>
      </c>
      <c r="BI60" s="31">
        <f t="shared" si="0"/>
        <v>1433264</v>
      </c>
      <c r="BJ60" s="31">
        <f t="shared" si="1"/>
        <v>2124096</v>
      </c>
      <c r="BK60" s="31">
        <f t="shared" si="3"/>
        <v>14619734</v>
      </c>
    </row>
    <row r="61" spans="1:63" ht="32.25" customHeight="1">
      <c r="A61" s="86" t="s">
        <v>52</v>
      </c>
      <c r="B61" s="82">
        <v>1563810</v>
      </c>
      <c r="C61" s="82">
        <v>58285</v>
      </c>
      <c r="D61" s="82">
        <v>96487</v>
      </c>
      <c r="E61" s="82">
        <v>39077</v>
      </c>
      <c r="F61" s="82">
        <v>920726</v>
      </c>
      <c r="G61" s="82">
        <v>572739</v>
      </c>
      <c r="H61" s="82">
        <v>347987</v>
      </c>
      <c r="I61" s="82">
        <v>0</v>
      </c>
      <c r="J61" s="82">
        <v>202988</v>
      </c>
      <c r="K61" s="82">
        <v>242914</v>
      </c>
      <c r="L61" s="82">
        <v>0</v>
      </c>
      <c r="M61" s="82">
        <v>916</v>
      </c>
      <c r="N61" s="82">
        <v>0</v>
      </c>
      <c r="O61" s="82">
        <v>2417</v>
      </c>
      <c r="P61" s="82">
        <v>3304901</v>
      </c>
      <c r="Q61" s="82">
        <v>122740</v>
      </c>
      <c r="R61" s="82">
        <v>49153</v>
      </c>
      <c r="S61" s="82">
        <v>1071</v>
      </c>
      <c r="T61" s="82">
        <v>221245</v>
      </c>
      <c r="U61" s="82">
        <v>185527</v>
      </c>
      <c r="V61" s="82">
        <v>40149</v>
      </c>
      <c r="W61" s="82">
        <v>2100739</v>
      </c>
      <c r="X61" s="82">
        <v>584277</v>
      </c>
      <c r="Y61" s="82">
        <v>27339</v>
      </c>
      <c r="Z61" s="82">
        <v>920619</v>
      </c>
      <c r="AA61" s="82">
        <v>2120216</v>
      </c>
      <c r="AB61" s="82">
        <v>41839</v>
      </c>
      <c r="AC61" s="82">
        <v>7318</v>
      </c>
      <c r="AD61" s="82">
        <v>119223</v>
      </c>
      <c r="AE61" s="82">
        <v>595323</v>
      </c>
      <c r="AF61" s="82">
        <v>1356513</v>
      </c>
      <c r="AG61" s="82">
        <v>8676445</v>
      </c>
      <c r="AH61" s="82">
        <v>8461222</v>
      </c>
      <c r="AI61" s="82">
        <v>177999</v>
      </c>
      <c r="AJ61" s="82">
        <v>0</v>
      </c>
      <c r="AK61" s="82">
        <v>37224</v>
      </c>
      <c r="AL61" s="82">
        <v>0</v>
      </c>
      <c r="AM61" s="82">
        <v>0</v>
      </c>
      <c r="AN61" s="82">
        <v>474547</v>
      </c>
      <c r="AO61" s="82">
        <v>396884</v>
      </c>
      <c r="AP61" s="82">
        <v>77663</v>
      </c>
      <c r="AQ61" s="89">
        <v>0</v>
      </c>
      <c r="AR61" s="85">
        <v>0</v>
      </c>
      <c r="AS61" s="84">
        <v>0</v>
      </c>
      <c r="AT61" s="84">
        <v>0</v>
      </c>
      <c r="AU61" s="82">
        <v>0</v>
      </c>
      <c r="AV61" s="82">
        <v>0</v>
      </c>
      <c r="AW61" s="82">
        <v>0</v>
      </c>
      <c r="AX61" s="82">
        <v>554696</v>
      </c>
      <c r="AY61" s="89">
        <v>554696</v>
      </c>
      <c r="AZ61" s="82">
        <v>0</v>
      </c>
      <c r="BA61" s="82">
        <v>26744806</v>
      </c>
      <c r="BB61" s="82">
        <v>30000</v>
      </c>
      <c r="BC61" s="82">
        <v>25720</v>
      </c>
      <c r="BD61" s="82">
        <v>1374364</v>
      </c>
      <c r="BE61" s="82">
        <v>0</v>
      </c>
      <c r="BF61" s="82">
        <v>45817463</v>
      </c>
      <c r="BG61" s="70">
        <v>13386309</v>
      </c>
      <c r="BH61" s="30">
        <f t="shared" si="2"/>
        <v>32431154</v>
      </c>
      <c r="BI61" s="31">
        <f t="shared" si="0"/>
        <v>3039125</v>
      </c>
      <c r="BJ61" s="31">
        <f t="shared" si="1"/>
        <v>9150992</v>
      </c>
      <c r="BK61" s="31">
        <f t="shared" si="3"/>
        <v>33627346</v>
      </c>
    </row>
    <row r="62" spans="1:63" ht="32.25" customHeight="1">
      <c r="A62" s="86" t="s">
        <v>53</v>
      </c>
      <c r="B62" s="82">
        <v>344027</v>
      </c>
      <c r="C62" s="82">
        <v>25356</v>
      </c>
      <c r="D62" s="82">
        <v>10236</v>
      </c>
      <c r="E62" s="82">
        <v>27501</v>
      </c>
      <c r="F62" s="82">
        <v>193266</v>
      </c>
      <c r="G62" s="82">
        <v>124834</v>
      </c>
      <c r="H62" s="82">
        <v>68432</v>
      </c>
      <c r="I62" s="82">
        <v>0</v>
      </c>
      <c r="J62" s="82">
        <v>44410</v>
      </c>
      <c r="K62" s="82">
        <v>35267</v>
      </c>
      <c r="L62" s="82">
        <v>7241</v>
      </c>
      <c r="M62" s="82">
        <v>308</v>
      </c>
      <c r="N62" s="82">
        <v>0</v>
      </c>
      <c r="O62" s="82">
        <v>442</v>
      </c>
      <c r="P62" s="82">
        <v>768198</v>
      </c>
      <c r="Q62" s="82">
        <v>18902</v>
      </c>
      <c r="R62" s="82">
        <v>7491</v>
      </c>
      <c r="S62" s="82">
        <v>284</v>
      </c>
      <c r="T62" s="82">
        <v>78143</v>
      </c>
      <c r="U62" s="82">
        <v>16194</v>
      </c>
      <c r="V62" s="82">
        <v>42033</v>
      </c>
      <c r="W62" s="82">
        <v>537431</v>
      </c>
      <c r="X62" s="82">
        <v>67720</v>
      </c>
      <c r="Y62" s="82">
        <v>118569</v>
      </c>
      <c r="Z62" s="82">
        <v>86864</v>
      </c>
      <c r="AA62" s="82">
        <v>443561</v>
      </c>
      <c r="AB62" s="82">
        <v>38603</v>
      </c>
      <c r="AC62" s="82">
        <v>21574</v>
      </c>
      <c r="AD62" s="82">
        <v>318</v>
      </c>
      <c r="AE62" s="82">
        <v>97390</v>
      </c>
      <c r="AF62" s="82">
        <v>285676</v>
      </c>
      <c r="AG62" s="82">
        <v>3343051</v>
      </c>
      <c r="AH62" s="82">
        <v>3181410</v>
      </c>
      <c r="AI62" s="82">
        <v>159843</v>
      </c>
      <c r="AJ62" s="82">
        <v>0</v>
      </c>
      <c r="AK62" s="82">
        <v>1798</v>
      </c>
      <c r="AL62" s="82">
        <v>0</v>
      </c>
      <c r="AM62" s="82">
        <v>0</v>
      </c>
      <c r="AN62" s="82">
        <v>300509</v>
      </c>
      <c r="AO62" s="82">
        <v>278388</v>
      </c>
      <c r="AP62" s="82">
        <v>22121</v>
      </c>
      <c r="AQ62" s="89">
        <v>0</v>
      </c>
      <c r="AR62" s="85">
        <v>0</v>
      </c>
      <c r="AS62" s="84">
        <v>0</v>
      </c>
      <c r="AT62" s="84">
        <v>0</v>
      </c>
      <c r="AU62" s="82">
        <v>0</v>
      </c>
      <c r="AV62" s="82">
        <v>0</v>
      </c>
      <c r="AW62" s="82">
        <v>0</v>
      </c>
      <c r="AX62" s="82">
        <v>153165</v>
      </c>
      <c r="AY62" s="89">
        <v>153165</v>
      </c>
      <c r="AZ62" s="82">
        <v>0</v>
      </c>
      <c r="BA62" s="82">
        <v>909111</v>
      </c>
      <c r="BB62" s="82">
        <v>50000</v>
      </c>
      <c r="BC62" s="82">
        <v>0</v>
      </c>
      <c r="BD62" s="82">
        <v>102013</v>
      </c>
      <c r="BE62" s="82">
        <v>0</v>
      </c>
      <c r="BF62" s="82">
        <v>6619068</v>
      </c>
      <c r="BG62" s="70">
        <v>5958570</v>
      </c>
      <c r="BH62" s="30">
        <f t="shared" si="2"/>
        <v>660498</v>
      </c>
      <c r="BI62" s="31">
        <f t="shared" si="0"/>
        <v>584056</v>
      </c>
      <c r="BJ62" s="31">
        <f t="shared" si="1"/>
        <v>3643560</v>
      </c>
      <c r="BK62" s="31">
        <f t="shared" si="3"/>
        <v>2391452</v>
      </c>
    </row>
    <row r="63" spans="1:63" s="38" customFormat="1" ht="32.25" customHeight="1">
      <c r="A63" s="86" t="s">
        <v>54</v>
      </c>
      <c r="B63" s="82">
        <v>1008343</v>
      </c>
      <c r="C63" s="82">
        <v>46017</v>
      </c>
      <c r="D63" s="82">
        <v>25846</v>
      </c>
      <c r="E63" s="82">
        <v>34137</v>
      </c>
      <c r="F63" s="82">
        <v>622631</v>
      </c>
      <c r="G63" s="82">
        <v>401737</v>
      </c>
      <c r="H63" s="82">
        <v>220894</v>
      </c>
      <c r="I63" s="82">
        <v>0</v>
      </c>
      <c r="J63" s="82">
        <v>142782</v>
      </c>
      <c r="K63" s="82">
        <v>136162</v>
      </c>
      <c r="L63" s="82">
        <v>0</v>
      </c>
      <c r="M63" s="82">
        <v>768</v>
      </c>
      <c r="N63" s="82">
        <v>0</v>
      </c>
      <c r="O63" s="82">
        <v>0</v>
      </c>
      <c r="P63" s="82">
        <v>942238</v>
      </c>
      <c r="Q63" s="82">
        <v>125014</v>
      </c>
      <c r="R63" s="82">
        <v>15238</v>
      </c>
      <c r="S63" s="82">
        <v>2204</v>
      </c>
      <c r="T63" s="82">
        <v>175982</v>
      </c>
      <c r="U63" s="82">
        <v>30200</v>
      </c>
      <c r="V63" s="82">
        <v>38256</v>
      </c>
      <c r="W63" s="82">
        <v>468932</v>
      </c>
      <c r="X63" s="82">
        <v>86412</v>
      </c>
      <c r="Y63" s="82">
        <v>7326</v>
      </c>
      <c r="Z63" s="82">
        <v>387027</v>
      </c>
      <c r="AA63" s="82">
        <v>789937</v>
      </c>
      <c r="AB63" s="82">
        <v>667</v>
      </c>
      <c r="AC63" s="82">
        <v>0</v>
      </c>
      <c r="AD63" s="82">
        <v>114544</v>
      </c>
      <c r="AE63" s="82">
        <v>229001</v>
      </c>
      <c r="AF63" s="82">
        <v>445725</v>
      </c>
      <c r="AG63" s="82">
        <v>3013444</v>
      </c>
      <c r="AH63" s="82">
        <v>2737427</v>
      </c>
      <c r="AI63" s="82">
        <v>276017</v>
      </c>
      <c r="AJ63" s="82">
        <v>0</v>
      </c>
      <c r="AK63" s="82">
        <v>0</v>
      </c>
      <c r="AL63" s="82">
        <v>0</v>
      </c>
      <c r="AM63" s="82">
        <v>0</v>
      </c>
      <c r="AN63" s="82">
        <v>1118090</v>
      </c>
      <c r="AO63" s="82">
        <v>1061856</v>
      </c>
      <c r="AP63" s="82">
        <v>56234</v>
      </c>
      <c r="AQ63" s="89">
        <v>0</v>
      </c>
      <c r="AR63" s="85">
        <v>0</v>
      </c>
      <c r="AS63" s="84">
        <v>0</v>
      </c>
      <c r="AT63" s="84">
        <v>0</v>
      </c>
      <c r="AU63" s="82">
        <v>0</v>
      </c>
      <c r="AV63" s="82">
        <v>0</v>
      </c>
      <c r="AW63" s="82">
        <v>0</v>
      </c>
      <c r="AX63" s="82">
        <v>410272</v>
      </c>
      <c r="AY63" s="89">
        <v>410272</v>
      </c>
      <c r="AZ63" s="82">
        <v>0</v>
      </c>
      <c r="BA63" s="82">
        <v>752663</v>
      </c>
      <c r="BB63" s="82">
        <v>56516</v>
      </c>
      <c r="BC63" s="82">
        <v>34840</v>
      </c>
      <c r="BD63" s="82">
        <v>532697</v>
      </c>
      <c r="BE63" s="82">
        <v>0</v>
      </c>
      <c r="BF63" s="82">
        <v>9053393</v>
      </c>
      <c r="BG63" s="70">
        <v>13833851</v>
      </c>
      <c r="BH63" s="36">
        <f t="shared" si="2"/>
        <v>-4780458</v>
      </c>
      <c r="BI63" s="37">
        <f t="shared" si="0"/>
        <v>1805642</v>
      </c>
      <c r="BJ63" s="37">
        <f t="shared" si="1"/>
        <v>4131534</v>
      </c>
      <c r="BK63" s="37">
        <f t="shared" si="3"/>
        <v>3116217</v>
      </c>
    </row>
    <row r="64" spans="1:63" ht="32.25" customHeight="1" thickBot="1">
      <c r="A64" s="93" t="s">
        <v>98</v>
      </c>
      <c r="B64" s="90">
        <v>780944</v>
      </c>
      <c r="C64" s="90">
        <v>32448</v>
      </c>
      <c r="D64" s="90">
        <v>28332</v>
      </c>
      <c r="E64" s="90">
        <v>21444</v>
      </c>
      <c r="F64" s="90">
        <v>486106</v>
      </c>
      <c r="G64" s="90">
        <v>290671</v>
      </c>
      <c r="H64" s="90">
        <v>195435</v>
      </c>
      <c r="I64" s="90">
        <v>0</v>
      </c>
      <c r="J64" s="90">
        <v>113797</v>
      </c>
      <c r="K64" s="90">
        <v>95962</v>
      </c>
      <c r="L64" s="90">
        <v>0</v>
      </c>
      <c r="M64" s="90">
        <v>855</v>
      </c>
      <c r="N64" s="90">
        <v>2000</v>
      </c>
      <c r="O64" s="90">
        <v>0</v>
      </c>
      <c r="P64" s="90">
        <v>2275243</v>
      </c>
      <c r="Q64" s="90">
        <v>168187</v>
      </c>
      <c r="R64" s="90">
        <v>9982</v>
      </c>
      <c r="S64" s="90">
        <v>843</v>
      </c>
      <c r="T64" s="90">
        <v>193889</v>
      </c>
      <c r="U64" s="90">
        <v>159555</v>
      </c>
      <c r="V64" s="90">
        <v>164632</v>
      </c>
      <c r="W64" s="90">
        <v>1385159</v>
      </c>
      <c r="X64" s="90">
        <v>192996</v>
      </c>
      <c r="Y64" s="90">
        <v>348534</v>
      </c>
      <c r="Z64" s="90">
        <v>310135</v>
      </c>
      <c r="AA64" s="90">
        <v>1275760</v>
      </c>
      <c r="AB64" s="90">
        <v>98182</v>
      </c>
      <c r="AC64" s="90">
        <v>30610</v>
      </c>
      <c r="AD64" s="90">
        <v>33610</v>
      </c>
      <c r="AE64" s="90">
        <v>206739</v>
      </c>
      <c r="AF64" s="90">
        <v>906619</v>
      </c>
      <c r="AG64" s="90">
        <v>7201897</v>
      </c>
      <c r="AH64" s="90">
        <v>6396611</v>
      </c>
      <c r="AI64" s="90">
        <v>794199</v>
      </c>
      <c r="AJ64" s="90">
        <v>0</v>
      </c>
      <c r="AK64" s="90">
        <v>11087</v>
      </c>
      <c r="AL64" s="90">
        <v>0</v>
      </c>
      <c r="AM64" s="90">
        <v>0</v>
      </c>
      <c r="AN64" s="90">
        <v>80502</v>
      </c>
      <c r="AO64" s="90">
        <v>57537</v>
      </c>
      <c r="AP64" s="90">
        <v>22965</v>
      </c>
      <c r="AQ64" s="87">
        <v>0</v>
      </c>
      <c r="AR64" s="91">
        <v>0</v>
      </c>
      <c r="AS64" s="94">
        <v>0</v>
      </c>
      <c r="AT64" s="94">
        <v>0</v>
      </c>
      <c r="AU64" s="90">
        <v>0</v>
      </c>
      <c r="AV64" s="90">
        <v>0</v>
      </c>
      <c r="AW64" s="90">
        <v>0</v>
      </c>
      <c r="AX64" s="90">
        <v>410123</v>
      </c>
      <c r="AY64" s="87">
        <v>410123</v>
      </c>
      <c r="AZ64" s="90">
        <v>0</v>
      </c>
      <c r="BA64" s="90">
        <v>4454402</v>
      </c>
      <c r="BB64" s="90">
        <v>0</v>
      </c>
      <c r="BC64" s="90">
        <v>132600</v>
      </c>
      <c r="BD64" s="90">
        <v>449570</v>
      </c>
      <c r="BE64" s="90">
        <v>0</v>
      </c>
      <c r="BF64" s="90">
        <v>17719710</v>
      </c>
      <c r="BG64" s="70">
        <v>8369019</v>
      </c>
      <c r="BH64" s="30">
        <f t="shared" si="2"/>
        <v>9350691</v>
      </c>
      <c r="BI64" s="31">
        <f t="shared" si="0"/>
        <v>1501202</v>
      </c>
      <c r="BJ64" s="31">
        <f t="shared" si="1"/>
        <v>7282399</v>
      </c>
      <c r="BK64" s="31">
        <f t="shared" si="3"/>
        <v>8936109</v>
      </c>
    </row>
    <row r="65" spans="1:63" ht="32.25" customHeight="1" thickBot="1" thickTop="1">
      <c r="A65" s="39" t="s">
        <v>55</v>
      </c>
      <c r="B65" s="40">
        <f>SUM(B19:B64)</f>
        <v>40137206</v>
      </c>
      <c r="C65" s="40">
        <v>1937422</v>
      </c>
      <c r="D65" s="40">
        <v>2359352</v>
      </c>
      <c r="E65" s="40">
        <v>1421051</v>
      </c>
      <c r="F65" s="40">
        <v>23802385</v>
      </c>
      <c r="G65" s="40">
        <v>15509371</v>
      </c>
      <c r="H65" s="40">
        <v>8233521</v>
      </c>
      <c r="I65" s="40">
        <v>59493</v>
      </c>
      <c r="J65" s="40">
        <v>5595873</v>
      </c>
      <c r="K65" s="40">
        <v>4785479</v>
      </c>
      <c r="L65" s="40">
        <v>7318</v>
      </c>
      <c r="M65" s="40">
        <v>45080</v>
      </c>
      <c r="N65" s="40">
        <v>10627</v>
      </c>
      <c r="O65" s="40">
        <v>172619</v>
      </c>
      <c r="P65" s="40">
        <v>58920626</v>
      </c>
      <c r="Q65" s="40">
        <v>3640782</v>
      </c>
      <c r="R65" s="40">
        <v>661931</v>
      </c>
      <c r="S65" s="40">
        <v>61605</v>
      </c>
      <c r="T65" s="40">
        <v>7087505</v>
      </c>
      <c r="U65" s="40">
        <v>1882648</v>
      </c>
      <c r="V65" s="40">
        <v>1261293</v>
      </c>
      <c r="W65" s="40">
        <v>38525591</v>
      </c>
      <c r="X65" s="40">
        <v>5799271</v>
      </c>
      <c r="Y65" s="40">
        <v>5686812</v>
      </c>
      <c r="Z65" s="40">
        <v>20367124</v>
      </c>
      <c r="AA65" s="40">
        <v>44981187</v>
      </c>
      <c r="AB65" s="40">
        <v>977703</v>
      </c>
      <c r="AC65" s="40">
        <v>412600</v>
      </c>
      <c r="AD65" s="40">
        <v>673490</v>
      </c>
      <c r="AE65" s="40">
        <v>14404108</v>
      </c>
      <c r="AF65" s="40">
        <v>28513286</v>
      </c>
      <c r="AG65" s="40">
        <v>83901800</v>
      </c>
      <c r="AH65" s="40">
        <v>57833671</v>
      </c>
      <c r="AI65" s="40">
        <v>24955805</v>
      </c>
      <c r="AJ65" s="40">
        <v>145444</v>
      </c>
      <c r="AK65" s="40">
        <v>853029</v>
      </c>
      <c r="AL65" s="40">
        <v>82432</v>
      </c>
      <c r="AM65" s="40">
        <v>31419</v>
      </c>
      <c r="AN65" s="40">
        <v>6296522</v>
      </c>
      <c r="AO65" s="40">
        <v>4868684</v>
      </c>
      <c r="AP65" s="40">
        <v>1422614</v>
      </c>
      <c r="AQ65" s="40">
        <v>5224</v>
      </c>
      <c r="AR65" s="40">
        <v>5007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22653841</v>
      </c>
      <c r="AY65" s="40">
        <v>22653067</v>
      </c>
      <c r="AZ65" s="40">
        <v>774</v>
      </c>
      <c r="BA65" s="40">
        <v>72756004</v>
      </c>
      <c r="BB65" s="40">
        <v>820344</v>
      </c>
      <c r="BC65" s="40">
        <v>1397818</v>
      </c>
      <c r="BD65" s="40">
        <v>26315961</v>
      </c>
      <c r="BE65" s="40">
        <v>0</v>
      </c>
      <c r="BF65" s="41">
        <v>384235245</v>
      </c>
      <c r="BG65" s="30">
        <f>B65+P65+Y65+Z65+AA65+AG65+AN65+AU65+AX65+BA65+BB65+BC65+BD65+BE65</f>
        <v>384235245</v>
      </c>
      <c r="BH65" s="42"/>
      <c r="BI65" s="31">
        <f t="shared" si="0"/>
        <v>83158171</v>
      </c>
      <c r="BJ65" s="31">
        <f t="shared" si="1"/>
        <v>90198322</v>
      </c>
      <c r="BK65" s="31">
        <f t="shared" si="3"/>
        <v>210878752</v>
      </c>
    </row>
    <row r="66" spans="1:63" ht="32.25" customHeight="1" thickTop="1">
      <c r="A66" s="43" t="s">
        <v>56</v>
      </c>
      <c r="B66" s="158">
        <f>SUM(B65,B18)</f>
        <v>131369534</v>
      </c>
      <c r="C66" s="158">
        <v>4508749</v>
      </c>
      <c r="D66" s="158">
        <v>4549675</v>
      </c>
      <c r="E66" s="158">
        <v>2202505</v>
      </c>
      <c r="F66" s="158">
        <v>87447683</v>
      </c>
      <c r="G66" s="158">
        <v>56967643</v>
      </c>
      <c r="H66" s="158">
        <v>30416264</v>
      </c>
      <c r="I66" s="158">
        <v>63776</v>
      </c>
      <c r="J66" s="158">
        <v>19369361</v>
      </c>
      <c r="K66" s="158">
        <v>12593942</v>
      </c>
      <c r="L66" s="158">
        <v>9607</v>
      </c>
      <c r="M66" s="32">
        <v>178424</v>
      </c>
      <c r="N66" s="32">
        <v>42875</v>
      </c>
      <c r="O66" s="32">
        <v>466713</v>
      </c>
      <c r="P66" s="32">
        <v>226493252</v>
      </c>
      <c r="Q66" s="32">
        <v>13236104</v>
      </c>
      <c r="R66" s="32">
        <v>1473452</v>
      </c>
      <c r="S66" s="32">
        <v>96782</v>
      </c>
      <c r="T66" s="32">
        <v>24042364</v>
      </c>
      <c r="U66" s="32">
        <v>4967782</v>
      </c>
      <c r="V66" s="32">
        <v>3142557</v>
      </c>
      <c r="W66" s="32">
        <v>164397080</v>
      </c>
      <c r="X66" s="32">
        <v>15137131</v>
      </c>
      <c r="Y66" s="32">
        <v>17704240</v>
      </c>
      <c r="Z66" s="32">
        <v>142324754</v>
      </c>
      <c r="AA66" s="32">
        <v>114173562</v>
      </c>
      <c r="AB66" s="32">
        <v>2847092</v>
      </c>
      <c r="AC66" s="32">
        <v>1442010</v>
      </c>
      <c r="AD66" s="32">
        <v>1100269</v>
      </c>
      <c r="AE66" s="32">
        <v>33882636</v>
      </c>
      <c r="AF66" s="32">
        <v>74901555</v>
      </c>
      <c r="AG66" s="32">
        <v>201132177</v>
      </c>
      <c r="AH66" s="32">
        <v>125357404</v>
      </c>
      <c r="AI66" s="32">
        <v>72340036</v>
      </c>
      <c r="AJ66" s="32">
        <v>145444</v>
      </c>
      <c r="AK66" s="32">
        <v>3162439</v>
      </c>
      <c r="AL66" s="32">
        <v>82432</v>
      </c>
      <c r="AM66" s="32">
        <v>44422</v>
      </c>
      <c r="AN66" s="32">
        <v>38258794</v>
      </c>
      <c r="AO66" s="32">
        <v>35620121</v>
      </c>
      <c r="AP66" s="32">
        <v>2554191</v>
      </c>
      <c r="AQ66" s="32">
        <v>84482</v>
      </c>
      <c r="AR66" s="32">
        <v>7899</v>
      </c>
      <c r="AS66" s="32">
        <v>0</v>
      </c>
      <c r="AT66" s="32">
        <v>29185</v>
      </c>
      <c r="AU66" s="32">
        <v>0</v>
      </c>
      <c r="AV66" s="32">
        <v>0</v>
      </c>
      <c r="AW66" s="32">
        <v>0</v>
      </c>
      <c r="AX66" s="32">
        <v>82016247</v>
      </c>
      <c r="AY66" s="32">
        <v>82014145</v>
      </c>
      <c r="AZ66" s="32">
        <v>2102</v>
      </c>
      <c r="BA66" s="32">
        <v>104057753</v>
      </c>
      <c r="BB66" s="32">
        <v>5461514</v>
      </c>
      <c r="BC66" s="32">
        <v>13202587</v>
      </c>
      <c r="BD66" s="32">
        <v>89881652</v>
      </c>
      <c r="BE66" s="32">
        <v>0</v>
      </c>
      <c r="BF66" s="44">
        <v>1166076066</v>
      </c>
      <c r="BG66" s="54">
        <f>SUM(BG65,BG18)</f>
        <v>1166076066</v>
      </c>
      <c r="BH66" s="42"/>
      <c r="BI66" s="31">
        <f t="shared" si="0"/>
        <v>355710535</v>
      </c>
      <c r="BJ66" s="31">
        <f t="shared" si="1"/>
        <v>239390971</v>
      </c>
      <c r="BK66" s="31">
        <f t="shared" si="3"/>
        <v>570974560</v>
      </c>
    </row>
    <row r="67" spans="1:63" ht="26.25" customHeight="1">
      <c r="A67" s="45" t="s">
        <v>108</v>
      </c>
      <c r="B67" s="46">
        <v>14</v>
      </c>
      <c r="C67" s="47">
        <v>15</v>
      </c>
      <c r="D67" s="47">
        <v>15</v>
      </c>
      <c r="E67" s="47">
        <v>15</v>
      </c>
      <c r="F67" s="47">
        <v>15</v>
      </c>
      <c r="G67" s="47">
        <v>15</v>
      </c>
      <c r="H67" s="47">
        <v>15</v>
      </c>
      <c r="I67" s="47">
        <v>15</v>
      </c>
      <c r="J67" s="47">
        <v>15</v>
      </c>
      <c r="K67" s="47">
        <v>15</v>
      </c>
      <c r="L67" s="47">
        <v>15</v>
      </c>
      <c r="M67" s="47">
        <v>15</v>
      </c>
      <c r="N67" s="47">
        <v>15</v>
      </c>
      <c r="O67" s="47">
        <v>15</v>
      </c>
      <c r="P67" s="47">
        <v>89</v>
      </c>
      <c r="Q67" s="47">
        <v>89</v>
      </c>
      <c r="R67" s="47">
        <v>89</v>
      </c>
      <c r="S67" s="47">
        <v>89</v>
      </c>
      <c r="T67" s="47">
        <v>89</v>
      </c>
      <c r="U67" s="47">
        <v>89</v>
      </c>
      <c r="V67" s="47">
        <v>89</v>
      </c>
      <c r="W67" s="47">
        <v>89</v>
      </c>
      <c r="X67" s="47">
        <v>89</v>
      </c>
      <c r="Y67" s="47">
        <v>14</v>
      </c>
      <c r="Z67" s="47">
        <v>14</v>
      </c>
      <c r="AA67" s="47">
        <v>13</v>
      </c>
      <c r="AB67" s="47">
        <v>13</v>
      </c>
      <c r="AC67" s="47">
        <v>13</v>
      </c>
      <c r="AD67" s="47">
        <v>13</v>
      </c>
      <c r="AE67" s="47">
        <v>13</v>
      </c>
      <c r="AF67" s="47">
        <v>13</v>
      </c>
      <c r="AG67" s="47">
        <v>13</v>
      </c>
      <c r="AH67" s="47">
        <v>13</v>
      </c>
      <c r="AI67" s="47">
        <v>13</v>
      </c>
      <c r="AJ67" s="47">
        <v>13</v>
      </c>
      <c r="AK67" s="47">
        <v>13</v>
      </c>
      <c r="AL67" s="47">
        <v>13</v>
      </c>
      <c r="AM67" s="47">
        <v>13</v>
      </c>
      <c r="AN67" s="47">
        <v>13</v>
      </c>
      <c r="AO67" s="47">
        <v>13</v>
      </c>
      <c r="AP67" s="47">
        <v>13</v>
      </c>
      <c r="AQ67" s="47">
        <v>13</v>
      </c>
      <c r="AR67" s="47">
        <v>13</v>
      </c>
      <c r="AS67" s="47">
        <v>13</v>
      </c>
      <c r="AT67" s="47">
        <v>13</v>
      </c>
      <c r="AU67" s="47">
        <v>13</v>
      </c>
      <c r="AV67" s="47">
        <v>13</v>
      </c>
      <c r="AW67" s="47">
        <v>13</v>
      </c>
      <c r="AX67" s="47">
        <v>14</v>
      </c>
      <c r="AY67" s="47">
        <v>14</v>
      </c>
      <c r="AZ67" s="47">
        <v>14</v>
      </c>
      <c r="BA67" s="47">
        <v>14</v>
      </c>
      <c r="BB67" s="47">
        <v>13</v>
      </c>
      <c r="BC67" s="47">
        <v>13</v>
      </c>
      <c r="BD67" s="47">
        <v>13</v>
      </c>
      <c r="BE67" s="47">
        <v>13</v>
      </c>
      <c r="BF67" s="47">
        <v>13</v>
      </c>
      <c r="BG67" s="31">
        <v>14</v>
      </c>
      <c r="BI67" s="31"/>
      <c r="BJ67" s="31"/>
      <c r="BK67" s="31"/>
    </row>
    <row r="68" spans="1:63" ht="26.25" customHeight="1">
      <c r="A68" s="27" t="s">
        <v>109</v>
      </c>
      <c r="B68" s="48">
        <v>1</v>
      </c>
      <c r="C68" s="49">
        <v>1</v>
      </c>
      <c r="D68" s="49">
        <v>1</v>
      </c>
      <c r="E68" s="49">
        <v>1</v>
      </c>
      <c r="F68" s="49">
        <v>1</v>
      </c>
      <c r="G68" s="49">
        <v>1</v>
      </c>
      <c r="H68" s="49">
        <v>1</v>
      </c>
      <c r="I68" s="49">
        <v>1</v>
      </c>
      <c r="J68" s="49">
        <v>1</v>
      </c>
      <c r="K68" s="49">
        <v>1</v>
      </c>
      <c r="L68" s="49">
        <v>1</v>
      </c>
      <c r="M68" s="49">
        <v>1</v>
      </c>
      <c r="N68" s="49">
        <v>1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1</v>
      </c>
      <c r="U68" s="49">
        <v>1</v>
      </c>
      <c r="V68" s="49">
        <v>1</v>
      </c>
      <c r="W68" s="49">
        <v>1</v>
      </c>
      <c r="X68" s="49">
        <v>1</v>
      </c>
      <c r="Y68" s="49">
        <v>4</v>
      </c>
      <c r="Z68" s="49">
        <v>5</v>
      </c>
      <c r="AA68" s="49">
        <v>6</v>
      </c>
      <c r="AB68" s="49">
        <v>7</v>
      </c>
      <c r="AC68" s="49">
        <v>8</v>
      </c>
      <c r="AD68" s="49">
        <v>9</v>
      </c>
      <c r="AE68" s="49">
        <v>10</v>
      </c>
      <c r="AF68" s="49">
        <v>11</v>
      </c>
      <c r="AG68" s="49">
        <v>12</v>
      </c>
      <c r="AH68" s="49">
        <v>13</v>
      </c>
      <c r="AI68" s="49">
        <v>14</v>
      </c>
      <c r="AJ68" s="49">
        <v>15</v>
      </c>
      <c r="AK68" s="49">
        <v>16</v>
      </c>
      <c r="AL68" s="49">
        <v>17</v>
      </c>
      <c r="AM68" s="49">
        <v>18</v>
      </c>
      <c r="AN68" s="49">
        <v>21</v>
      </c>
      <c r="AO68" s="49">
        <v>22</v>
      </c>
      <c r="AP68" s="49">
        <v>23</v>
      </c>
      <c r="AQ68" s="48" t="s">
        <v>150</v>
      </c>
      <c r="AR68" s="48">
        <v>24</v>
      </c>
      <c r="AS68" s="48">
        <v>25</v>
      </c>
      <c r="AT68" s="48">
        <v>26</v>
      </c>
      <c r="AU68" s="49">
        <v>29</v>
      </c>
      <c r="AV68" s="49">
        <v>30</v>
      </c>
      <c r="AW68" s="49">
        <v>31</v>
      </c>
      <c r="AX68" s="49">
        <v>9</v>
      </c>
      <c r="AY68" s="48" t="s">
        <v>151</v>
      </c>
      <c r="AZ68" s="49">
        <v>12</v>
      </c>
      <c r="BA68" s="49">
        <v>13</v>
      </c>
      <c r="BB68" s="49">
        <v>34</v>
      </c>
      <c r="BC68" s="49">
        <v>35</v>
      </c>
      <c r="BD68" s="49">
        <v>36</v>
      </c>
      <c r="BE68" s="49">
        <v>37</v>
      </c>
      <c r="BF68" s="49">
        <v>38</v>
      </c>
      <c r="BG68" s="31">
        <v>23</v>
      </c>
      <c r="BI68" s="31"/>
      <c r="BJ68" s="31"/>
      <c r="BK68" s="31"/>
    </row>
    <row r="69" spans="1:63" ht="26.25" customHeight="1">
      <c r="A69" s="27" t="s">
        <v>110</v>
      </c>
      <c r="B69" s="48">
        <v>1</v>
      </c>
      <c r="C69" s="49">
        <v>1</v>
      </c>
      <c r="D69" s="49">
        <v>2</v>
      </c>
      <c r="E69" s="49">
        <v>8</v>
      </c>
      <c r="F69" s="49">
        <v>9</v>
      </c>
      <c r="G69" s="49">
        <v>10</v>
      </c>
      <c r="H69" s="49">
        <v>14</v>
      </c>
      <c r="I69" s="49">
        <v>32</v>
      </c>
      <c r="J69" s="49">
        <v>33</v>
      </c>
      <c r="K69" s="49">
        <v>34</v>
      </c>
      <c r="L69" s="49">
        <v>37</v>
      </c>
      <c r="M69" s="49">
        <v>38</v>
      </c>
      <c r="N69" s="49">
        <v>41</v>
      </c>
      <c r="O69" s="49">
        <v>42</v>
      </c>
      <c r="P69" s="49">
        <v>9</v>
      </c>
      <c r="Q69" s="49">
        <v>1</v>
      </c>
      <c r="R69" s="49">
        <v>2</v>
      </c>
      <c r="S69" s="49">
        <v>3</v>
      </c>
      <c r="T69" s="49">
        <v>4</v>
      </c>
      <c r="U69" s="49">
        <v>5</v>
      </c>
      <c r="V69" s="49">
        <v>6</v>
      </c>
      <c r="W69" s="49">
        <v>7</v>
      </c>
      <c r="X69" s="49">
        <v>8</v>
      </c>
      <c r="Y69" s="49">
        <v>1</v>
      </c>
      <c r="Z69" s="49">
        <v>1</v>
      </c>
      <c r="AA69" s="49">
        <v>1</v>
      </c>
      <c r="AB69" s="49">
        <v>1</v>
      </c>
      <c r="AC69" s="49">
        <v>1</v>
      </c>
      <c r="AD69" s="49">
        <v>1</v>
      </c>
      <c r="AE69" s="49">
        <v>1</v>
      </c>
      <c r="AF69" s="49">
        <v>1</v>
      </c>
      <c r="AG69" s="49">
        <v>1</v>
      </c>
      <c r="AH69" s="49">
        <v>1</v>
      </c>
      <c r="AI69" s="49">
        <v>1</v>
      </c>
      <c r="AJ69" s="49">
        <v>1</v>
      </c>
      <c r="AK69" s="49">
        <v>1</v>
      </c>
      <c r="AL69" s="49">
        <v>1</v>
      </c>
      <c r="AM69" s="49">
        <v>1</v>
      </c>
      <c r="AN69" s="49">
        <v>1</v>
      </c>
      <c r="AO69" s="49">
        <v>1</v>
      </c>
      <c r="AP69" s="49">
        <v>1</v>
      </c>
      <c r="AQ69" s="49">
        <v>1</v>
      </c>
      <c r="AR69" s="49">
        <v>1</v>
      </c>
      <c r="AS69" s="49">
        <v>1</v>
      </c>
      <c r="AT69" s="49">
        <v>1</v>
      </c>
      <c r="AU69" s="49">
        <v>1</v>
      </c>
      <c r="AV69" s="49">
        <v>1</v>
      </c>
      <c r="AW69" s="49">
        <v>1</v>
      </c>
      <c r="AX69" s="49">
        <v>1</v>
      </c>
      <c r="AY69" s="49">
        <v>1</v>
      </c>
      <c r="AZ69" s="49">
        <v>1</v>
      </c>
      <c r="BA69" s="49">
        <v>1</v>
      </c>
      <c r="BB69" s="49">
        <v>1</v>
      </c>
      <c r="BC69" s="49">
        <v>1</v>
      </c>
      <c r="BD69" s="49">
        <v>1</v>
      </c>
      <c r="BE69" s="49">
        <v>1</v>
      </c>
      <c r="BF69" s="49">
        <v>1</v>
      </c>
      <c r="BG69" s="31">
        <v>1</v>
      </c>
      <c r="BI69" s="31"/>
      <c r="BJ69" s="31"/>
      <c r="BK69" s="31"/>
    </row>
    <row r="70" spans="1:63" s="50" customFormat="1" ht="26.25" customHeight="1">
      <c r="A70" s="50" t="s">
        <v>131</v>
      </c>
      <c r="B70" s="51">
        <v>132906757</v>
      </c>
      <c r="C70" s="51">
        <v>4466275</v>
      </c>
      <c r="D70" s="51">
        <v>4895807</v>
      </c>
      <c r="E70" s="51">
        <v>2140507</v>
      </c>
      <c r="F70" s="51">
        <v>86500232</v>
      </c>
      <c r="G70" s="51">
        <v>56978866</v>
      </c>
      <c r="H70" s="51">
        <v>29446788</v>
      </c>
      <c r="I70" s="51">
        <v>74578</v>
      </c>
      <c r="J70" s="51">
        <v>20181276</v>
      </c>
      <c r="K70" s="51">
        <v>14045367</v>
      </c>
      <c r="L70" s="51">
        <v>12626</v>
      </c>
      <c r="M70" s="51">
        <v>187420</v>
      </c>
      <c r="N70" s="51">
        <v>44018</v>
      </c>
      <c r="O70" s="51">
        <v>433229</v>
      </c>
      <c r="P70" s="51">
        <v>417407415</v>
      </c>
      <c r="Q70" s="51">
        <v>13148903</v>
      </c>
      <c r="R70" s="51">
        <v>1452520</v>
      </c>
      <c r="S70" s="51">
        <v>94808</v>
      </c>
      <c r="T70" s="51">
        <v>24457582</v>
      </c>
      <c r="U70" s="51">
        <v>5242571</v>
      </c>
      <c r="V70" s="51">
        <v>3247904</v>
      </c>
      <c r="W70" s="51">
        <v>356199930</v>
      </c>
      <c r="X70" s="51">
        <v>13563197</v>
      </c>
      <c r="Y70" s="51">
        <v>14898750</v>
      </c>
      <c r="Z70" s="51">
        <v>132727707</v>
      </c>
      <c r="AA70" s="51">
        <v>98502391</v>
      </c>
      <c r="AB70" s="51">
        <v>2554747</v>
      </c>
      <c r="AC70" s="51">
        <v>1054690</v>
      </c>
      <c r="AD70" s="51">
        <v>943293</v>
      </c>
      <c r="AE70" s="51">
        <v>31840080</v>
      </c>
      <c r="AF70" s="51">
        <v>62109581</v>
      </c>
      <c r="AG70" s="51">
        <v>224595183</v>
      </c>
      <c r="AH70" s="51">
        <v>152587855</v>
      </c>
      <c r="AI70" s="51">
        <v>70112727</v>
      </c>
      <c r="AJ70" s="51">
        <v>30000</v>
      </c>
      <c r="AK70" s="51">
        <v>1623282</v>
      </c>
      <c r="AL70" s="51">
        <v>74380</v>
      </c>
      <c r="AM70" s="51">
        <v>166939</v>
      </c>
      <c r="AN70" s="51">
        <v>49097526</v>
      </c>
      <c r="AO70" s="51">
        <v>43906554</v>
      </c>
      <c r="AP70" s="51">
        <v>4840784</v>
      </c>
      <c r="AQ70" s="51">
        <v>350188</v>
      </c>
      <c r="AR70" s="51">
        <v>7899</v>
      </c>
      <c r="AS70" s="51">
        <v>0</v>
      </c>
      <c r="AT70" s="51">
        <v>29185</v>
      </c>
      <c r="AU70" s="51">
        <v>0</v>
      </c>
      <c r="AV70" s="51">
        <v>0</v>
      </c>
      <c r="AW70" s="51">
        <v>0</v>
      </c>
      <c r="AX70" s="51">
        <v>85062281</v>
      </c>
      <c r="AY70" s="51">
        <v>85053051</v>
      </c>
      <c r="AZ70" s="51">
        <v>9230</v>
      </c>
      <c r="BA70" s="51">
        <v>86500003</v>
      </c>
      <c r="BB70" s="51">
        <v>5130723</v>
      </c>
      <c r="BC70" s="51">
        <v>16578473</v>
      </c>
      <c r="BD70" s="51">
        <v>103437330</v>
      </c>
      <c r="BE70" s="51">
        <v>0</v>
      </c>
      <c r="BF70" s="55">
        <v>1366844539</v>
      </c>
      <c r="BG70" s="50">
        <v>1366844539</v>
      </c>
      <c r="BI70" s="50">
        <v>350696745</v>
      </c>
      <c r="BJ70" s="50">
        <v>273692709</v>
      </c>
      <c r="BK70" s="50">
        <v>742455085</v>
      </c>
    </row>
    <row r="71" spans="2:63" s="50" customFormat="1" ht="26.25" customHeight="1">
      <c r="B71" s="52">
        <f>(B66/B70)*100-100</f>
        <v>-1.1566176428486727</v>
      </c>
      <c r="C71" s="52">
        <f aca="true" t="shared" si="4" ref="C71:BK71">(C66/C70)*100-100</f>
        <v>0.9509938371461573</v>
      </c>
      <c r="D71" s="52">
        <f t="shared" si="4"/>
        <v>-7.069968240169601</v>
      </c>
      <c r="E71" s="52">
        <f t="shared" si="4"/>
        <v>2.8964165966287396</v>
      </c>
      <c r="F71" s="52">
        <f t="shared" si="4"/>
        <v>1.0953161374179814</v>
      </c>
      <c r="G71" s="52">
        <f t="shared" si="4"/>
        <v>-0.019696776696122242</v>
      </c>
      <c r="H71" s="52">
        <f t="shared" si="4"/>
        <v>3.2922979579300886</v>
      </c>
      <c r="I71" s="52">
        <f t="shared" si="4"/>
        <v>-14.484164230738287</v>
      </c>
      <c r="J71" s="52">
        <f t="shared" si="4"/>
        <v>-4.0231103325676685</v>
      </c>
      <c r="K71" s="52">
        <f t="shared" si="4"/>
        <v>-10.333834637428836</v>
      </c>
      <c r="L71" s="52">
        <f t="shared" si="4"/>
        <v>-23.910977348328842</v>
      </c>
      <c r="M71" s="52">
        <f t="shared" si="4"/>
        <v>-4.799914630242242</v>
      </c>
      <c r="N71" s="52">
        <f t="shared" si="4"/>
        <v>-2.59666500068154</v>
      </c>
      <c r="O71" s="52">
        <f t="shared" si="4"/>
        <v>7.72893781348894</v>
      </c>
      <c r="P71" s="52">
        <f t="shared" si="4"/>
        <v>-45.73808613342434</v>
      </c>
      <c r="Q71" s="52">
        <f t="shared" si="4"/>
        <v>0.6631807991891066</v>
      </c>
      <c r="R71" s="52">
        <f t="shared" si="4"/>
        <v>1.4410817062759946</v>
      </c>
      <c r="S71" s="52">
        <f t="shared" si="4"/>
        <v>2.0821027761370345</v>
      </c>
      <c r="T71" s="52">
        <f t="shared" si="4"/>
        <v>-1.697706666178206</v>
      </c>
      <c r="U71" s="52">
        <f t="shared" si="4"/>
        <v>-5.241493152882427</v>
      </c>
      <c r="V71" s="52">
        <f t="shared" si="4"/>
        <v>-3.243537986344421</v>
      </c>
      <c r="W71" s="52">
        <f t="shared" si="4"/>
        <v>-53.84696454039168</v>
      </c>
      <c r="X71" s="52">
        <f t="shared" si="4"/>
        <v>11.604446945657429</v>
      </c>
      <c r="Y71" s="52">
        <f t="shared" si="4"/>
        <v>18.830371675476115</v>
      </c>
      <c r="Z71" s="52">
        <f t="shared" si="4"/>
        <v>7.230628191293917</v>
      </c>
      <c r="AA71" s="52">
        <f t="shared" si="4"/>
        <v>15.909432086780512</v>
      </c>
      <c r="AB71" s="52">
        <f t="shared" si="4"/>
        <v>11.44320748786474</v>
      </c>
      <c r="AC71" s="52">
        <f t="shared" si="4"/>
        <v>36.723587025571504</v>
      </c>
      <c r="AD71" s="52">
        <f t="shared" si="4"/>
        <v>16.641276888517126</v>
      </c>
      <c r="AE71" s="52">
        <f t="shared" si="4"/>
        <v>6.415046695862571</v>
      </c>
      <c r="AF71" s="52">
        <f t="shared" si="4"/>
        <v>20.595814355920396</v>
      </c>
      <c r="AG71" s="52">
        <f t="shared" si="4"/>
        <v>-10.44679840707002</v>
      </c>
      <c r="AH71" s="52">
        <f t="shared" si="4"/>
        <v>-17.845752533843537</v>
      </c>
      <c r="AI71" s="52">
        <f t="shared" si="4"/>
        <v>3.1767542004178466</v>
      </c>
      <c r="AJ71" s="52">
        <f t="shared" si="4"/>
        <v>384.81333333333333</v>
      </c>
      <c r="AK71" s="52">
        <f t="shared" si="4"/>
        <v>94.81759792814805</v>
      </c>
      <c r="AL71" s="52">
        <f t="shared" si="4"/>
        <v>10.825490723312711</v>
      </c>
      <c r="AM71" s="52">
        <f t="shared" si="4"/>
        <v>-73.39028028201918</v>
      </c>
      <c r="AN71" s="52">
        <f t="shared" si="4"/>
        <v>-22.07592292939566</v>
      </c>
      <c r="AO71" s="52">
        <f t="shared" si="4"/>
        <v>-18.872883989028153</v>
      </c>
      <c r="AP71" s="52">
        <f t="shared" si="4"/>
        <v>-47.23600557265104</v>
      </c>
      <c r="AQ71" s="52">
        <f t="shared" si="4"/>
        <v>-75.8752441545684</v>
      </c>
      <c r="AR71" s="52">
        <f t="shared" si="4"/>
        <v>0</v>
      </c>
      <c r="AS71" s="52" t="e">
        <f t="shared" si="4"/>
        <v>#DIV/0!</v>
      </c>
      <c r="AT71" s="52">
        <f t="shared" si="4"/>
        <v>0</v>
      </c>
      <c r="AU71" s="52" t="e">
        <f t="shared" si="4"/>
        <v>#DIV/0!</v>
      </c>
      <c r="AV71" s="52" t="e">
        <f t="shared" si="4"/>
        <v>#DIV/0!</v>
      </c>
      <c r="AW71" s="52" t="e">
        <f t="shared" si="4"/>
        <v>#DIV/0!</v>
      </c>
      <c r="AX71" s="52">
        <f t="shared" si="4"/>
        <v>-3.5809455897379507</v>
      </c>
      <c r="AY71" s="52">
        <f t="shared" si="4"/>
        <v>-3.572953544018077</v>
      </c>
      <c r="AZ71" s="52">
        <f t="shared" si="4"/>
        <v>-77.22643553629469</v>
      </c>
      <c r="BA71" s="52">
        <f t="shared" si="4"/>
        <v>20.297976174636673</v>
      </c>
      <c r="BB71" s="52">
        <f t="shared" si="4"/>
        <v>6.447258992543553</v>
      </c>
      <c r="BC71" s="52">
        <f t="shared" si="4"/>
        <v>-20.363069626496966</v>
      </c>
      <c r="BD71" s="52">
        <f t="shared" si="4"/>
        <v>-13.105208728802268</v>
      </c>
      <c r="BE71" s="52" t="e">
        <f t="shared" si="4"/>
        <v>#DIV/0!</v>
      </c>
      <c r="BF71" s="52">
        <f t="shared" si="4"/>
        <v>-14.688464362368876</v>
      </c>
      <c r="BG71" s="52">
        <f t="shared" si="4"/>
        <v>-14.688464362368876</v>
      </c>
      <c r="BH71" s="52" t="e">
        <f t="shared" si="4"/>
        <v>#DIV/0!</v>
      </c>
      <c r="BI71" s="52">
        <f t="shared" si="4"/>
        <v>1.4296653936722379</v>
      </c>
      <c r="BJ71" s="52">
        <f t="shared" si="4"/>
        <v>-12.532938171911624</v>
      </c>
      <c r="BK71" s="52">
        <f t="shared" si="4"/>
        <v>-23.09641734085504</v>
      </c>
    </row>
    <row r="72" spans="2:63" s="29" customFormat="1" ht="28.5" customHeight="1">
      <c r="B72" s="29">
        <f>B66-B70</f>
        <v>-1537223</v>
      </c>
      <c r="C72" s="29">
        <f aca="true" t="shared" si="5" ref="C72:BK72">C66-C70</f>
        <v>42474</v>
      </c>
      <c r="D72" s="29">
        <f t="shared" si="5"/>
        <v>-346132</v>
      </c>
      <c r="E72" s="29">
        <f t="shared" si="5"/>
        <v>61998</v>
      </c>
      <c r="F72" s="29">
        <f t="shared" si="5"/>
        <v>947451</v>
      </c>
      <c r="G72" s="29">
        <f t="shared" si="5"/>
        <v>-11223</v>
      </c>
      <c r="H72" s="29">
        <f t="shared" si="5"/>
        <v>969476</v>
      </c>
      <c r="I72" s="29">
        <f t="shared" si="5"/>
        <v>-10802</v>
      </c>
      <c r="J72" s="29">
        <f t="shared" si="5"/>
        <v>-811915</v>
      </c>
      <c r="K72" s="29">
        <f t="shared" si="5"/>
        <v>-1451425</v>
      </c>
      <c r="L72" s="29">
        <f t="shared" si="5"/>
        <v>-3019</v>
      </c>
      <c r="M72" s="29">
        <f t="shared" si="5"/>
        <v>-8996</v>
      </c>
      <c r="N72" s="29">
        <f t="shared" si="5"/>
        <v>-1143</v>
      </c>
      <c r="O72" s="29">
        <f t="shared" si="5"/>
        <v>33484</v>
      </c>
      <c r="P72" s="29">
        <f t="shared" si="5"/>
        <v>-190914163</v>
      </c>
      <c r="Q72" s="29">
        <f t="shared" si="5"/>
        <v>87201</v>
      </c>
      <c r="R72" s="29">
        <f t="shared" si="5"/>
        <v>20932</v>
      </c>
      <c r="S72" s="29">
        <f t="shared" si="5"/>
        <v>1974</v>
      </c>
      <c r="T72" s="29">
        <f t="shared" si="5"/>
        <v>-415218</v>
      </c>
      <c r="U72" s="29">
        <f t="shared" si="5"/>
        <v>-274789</v>
      </c>
      <c r="V72" s="29">
        <f t="shared" si="5"/>
        <v>-105347</v>
      </c>
      <c r="W72" s="29">
        <f t="shared" si="5"/>
        <v>-191802850</v>
      </c>
      <c r="X72" s="29">
        <f t="shared" si="5"/>
        <v>1573934</v>
      </c>
      <c r="Y72" s="29">
        <f t="shared" si="5"/>
        <v>2805490</v>
      </c>
      <c r="Z72" s="29">
        <f t="shared" si="5"/>
        <v>9597047</v>
      </c>
      <c r="AA72" s="29">
        <f t="shared" si="5"/>
        <v>15671171</v>
      </c>
      <c r="AB72" s="29">
        <f t="shared" si="5"/>
        <v>292345</v>
      </c>
      <c r="AC72" s="29">
        <f t="shared" si="5"/>
        <v>387320</v>
      </c>
      <c r="AD72" s="29">
        <f t="shared" si="5"/>
        <v>156976</v>
      </c>
      <c r="AE72" s="29">
        <f t="shared" si="5"/>
        <v>2042556</v>
      </c>
      <c r="AF72" s="29">
        <f t="shared" si="5"/>
        <v>12791974</v>
      </c>
      <c r="AG72" s="29">
        <f t="shared" si="5"/>
        <v>-23463006</v>
      </c>
      <c r="AH72" s="29">
        <f t="shared" si="5"/>
        <v>-27230451</v>
      </c>
      <c r="AI72" s="29">
        <f t="shared" si="5"/>
        <v>2227309</v>
      </c>
      <c r="AJ72" s="29">
        <f t="shared" si="5"/>
        <v>115444</v>
      </c>
      <c r="AK72" s="29">
        <f t="shared" si="5"/>
        <v>1539157</v>
      </c>
      <c r="AL72" s="29">
        <f t="shared" si="5"/>
        <v>8052</v>
      </c>
      <c r="AM72" s="29">
        <f t="shared" si="5"/>
        <v>-122517</v>
      </c>
      <c r="AN72" s="29">
        <f t="shared" si="5"/>
        <v>-10838732</v>
      </c>
      <c r="AO72" s="29">
        <f t="shared" si="5"/>
        <v>-8286433</v>
      </c>
      <c r="AP72" s="29">
        <f t="shared" si="5"/>
        <v>-2286593</v>
      </c>
      <c r="AQ72" s="29">
        <f t="shared" si="5"/>
        <v>-265706</v>
      </c>
      <c r="AR72" s="29">
        <f t="shared" si="5"/>
        <v>0</v>
      </c>
      <c r="AS72" s="29">
        <f t="shared" si="5"/>
        <v>0</v>
      </c>
      <c r="AT72" s="29">
        <f t="shared" si="5"/>
        <v>0</v>
      </c>
      <c r="AU72" s="29">
        <f t="shared" si="5"/>
        <v>0</v>
      </c>
      <c r="AV72" s="29">
        <f t="shared" si="5"/>
        <v>0</v>
      </c>
      <c r="AW72" s="29">
        <f t="shared" si="5"/>
        <v>0</v>
      </c>
      <c r="AX72" s="29">
        <f t="shared" si="5"/>
        <v>-3046034</v>
      </c>
      <c r="AY72" s="29">
        <f t="shared" si="5"/>
        <v>-3038906</v>
      </c>
      <c r="AZ72" s="29">
        <f t="shared" si="5"/>
        <v>-7128</v>
      </c>
      <c r="BA72" s="29">
        <f t="shared" si="5"/>
        <v>17557750</v>
      </c>
      <c r="BB72" s="29">
        <f t="shared" si="5"/>
        <v>330791</v>
      </c>
      <c r="BC72" s="29">
        <f t="shared" si="5"/>
        <v>-3375886</v>
      </c>
      <c r="BD72" s="29">
        <f t="shared" si="5"/>
        <v>-13555678</v>
      </c>
      <c r="BE72" s="29">
        <f t="shared" si="5"/>
        <v>0</v>
      </c>
      <c r="BF72" s="29">
        <f t="shared" si="5"/>
        <v>-200768473</v>
      </c>
      <c r="BG72" s="29">
        <f t="shared" si="5"/>
        <v>-200768473</v>
      </c>
      <c r="BH72" s="29">
        <f t="shared" si="5"/>
        <v>0</v>
      </c>
      <c r="BI72" s="29">
        <f t="shared" si="5"/>
        <v>5013790</v>
      </c>
      <c r="BJ72" s="29">
        <f t="shared" si="5"/>
        <v>-34301738</v>
      </c>
      <c r="BK72" s="29">
        <f t="shared" si="5"/>
        <v>-171480525</v>
      </c>
    </row>
    <row r="73" spans="1:52" ht="27" customHeight="1">
      <c r="A73" s="72" t="s">
        <v>152</v>
      </c>
      <c r="B73" s="73">
        <f>B66/B85</f>
        <v>0.11265948923095383</v>
      </c>
      <c r="C73" s="74"/>
      <c r="AG73" s="56">
        <f>AG66/BF66</f>
        <v>0.17248632646234247</v>
      </c>
      <c r="AX73" s="57">
        <f>AX66/BF66</f>
        <v>0.07033524603702826</v>
      </c>
      <c r="AZ73" s="58">
        <f>AZ66/AX66</f>
        <v>2.562906834788478E-05</v>
      </c>
    </row>
    <row r="74" spans="1:11" ht="27.75" customHeight="1">
      <c r="A74" s="72" t="s">
        <v>153</v>
      </c>
      <c r="B74" s="74"/>
      <c r="C74" s="74"/>
      <c r="F74" s="56">
        <f>F66/B66</f>
        <v>0.6656618192769109</v>
      </c>
      <c r="J74" s="56">
        <f>J66/B66</f>
        <v>0.14744180336363225</v>
      </c>
      <c r="K74" s="56">
        <f>K66/B66</f>
        <v>0.09586653477814727</v>
      </c>
    </row>
    <row r="75" spans="1:35" ht="35.25" customHeight="1">
      <c r="A75" s="72" t="s">
        <v>154</v>
      </c>
      <c r="B75" s="74"/>
      <c r="C75" s="74"/>
      <c r="F75" s="56"/>
      <c r="J75" s="56"/>
      <c r="K75" s="56"/>
      <c r="AH75" s="56">
        <f>AH66/AG66</f>
        <v>0.6232588234750723</v>
      </c>
      <c r="AI75" s="56">
        <f>AI66/AG66</f>
        <v>0.3596641625372553</v>
      </c>
    </row>
    <row r="76" spans="1:3" ht="33" customHeight="1">
      <c r="A76" s="179" t="s">
        <v>155</v>
      </c>
      <c r="B76" s="75">
        <f>B66+Z66+AX66</f>
        <v>355710535</v>
      </c>
      <c r="C76" s="74" t="s">
        <v>177</v>
      </c>
    </row>
    <row r="77" spans="1:53" ht="21.75" customHeight="1">
      <c r="A77" s="179"/>
      <c r="B77" s="75">
        <f>B70+Z70+AX70</f>
        <v>350696745</v>
      </c>
      <c r="C77" s="74" t="s">
        <v>178</v>
      </c>
      <c r="AY77" s="34" t="s">
        <v>156</v>
      </c>
      <c r="AZ77" s="34">
        <v>80309059</v>
      </c>
      <c r="BA77" s="56">
        <f>AZ77/AX66</f>
        <v>0.9791847583564754</v>
      </c>
    </row>
    <row r="78" spans="1:53" ht="27" customHeight="1">
      <c r="A78" s="72"/>
      <c r="B78" s="75">
        <f>B76-B77</f>
        <v>5013790</v>
      </c>
      <c r="C78" s="74" t="s">
        <v>157</v>
      </c>
      <c r="AN78" s="34" t="s">
        <v>158</v>
      </c>
      <c r="AY78" s="34" t="s">
        <v>159</v>
      </c>
      <c r="AZ78" s="34">
        <v>10640743</v>
      </c>
      <c r="BA78" s="56">
        <f>AZ78/AX66</f>
        <v>0.1297394527208737</v>
      </c>
    </row>
    <row r="79" spans="1:52" ht="23.25" customHeight="1">
      <c r="A79" s="72"/>
      <c r="B79" s="76">
        <f>(B76/B77*100)-100</f>
        <v>1.4296653936722379</v>
      </c>
      <c r="C79" s="74"/>
      <c r="AM79" s="34" t="s">
        <v>160</v>
      </c>
      <c r="AN79" s="34">
        <v>39942373</v>
      </c>
      <c r="AY79" s="34" t="s">
        <v>161</v>
      </c>
      <c r="AZ79" s="34">
        <f>SUM(AZ77:AZ78)</f>
        <v>90949802</v>
      </c>
    </row>
    <row r="80" spans="1:41" ht="23.25" customHeight="1">
      <c r="A80" s="179" t="s">
        <v>162</v>
      </c>
      <c r="B80" s="77">
        <f>AG66+AN66+AU66</f>
        <v>239390971</v>
      </c>
      <c r="C80" s="74" t="s">
        <v>177</v>
      </c>
      <c r="AM80" s="34" t="s">
        <v>163</v>
      </c>
      <c r="AN80" s="34">
        <f>AN18</f>
        <v>31962272</v>
      </c>
      <c r="AO80" s="61">
        <f>(AN80/AN79*100)-100</f>
        <v>-19.979035797397415</v>
      </c>
    </row>
    <row r="81" spans="1:41" ht="23.25" customHeight="1">
      <c r="A81" s="179"/>
      <c r="B81" s="78">
        <f>AG70+AN70+AU70</f>
        <v>273692709</v>
      </c>
      <c r="C81" s="74" t="s">
        <v>178</v>
      </c>
      <c r="AN81" s="34" t="s">
        <v>165</v>
      </c>
      <c r="AO81" s="59"/>
    </row>
    <row r="82" spans="1:41" ht="23.25" customHeight="1">
      <c r="A82" s="179"/>
      <c r="B82" s="77">
        <f>B80-B81</f>
        <v>-34301738</v>
      </c>
      <c r="C82" s="74" t="s">
        <v>157</v>
      </c>
      <c r="AM82" s="34" t="s">
        <v>134</v>
      </c>
      <c r="AN82" s="34">
        <v>17334677</v>
      </c>
      <c r="AO82" s="59"/>
    </row>
    <row r="83" spans="1:41" ht="23.25" customHeight="1">
      <c r="A83" s="72"/>
      <c r="B83" s="79">
        <f>(B80/B81*100)-100</f>
        <v>-12.532938171911624</v>
      </c>
      <c r="C83" s="74"/>
      <c r="AM83" s="34" t="s">
        <v>166</v>
      </c>
      <c r="AN83" s="34">
        <f>AN65</f>
        <v>6296522</v>
      </c>
      <c r="AO83" s="61">
        <f>(AN83/AN82*100)-100</f>
        <v>-63.67672729062099</v>
      </c>
    </row>
    <row r="84" spans="1:3" ht="18.75">
      <c r="A84" s="72"/>
      <c r="B84" s="75"/>
      <c r="C84" s="74"/>
    </row>
    <row r="85" spans="1:3" ht="18.75">
      <c r="A85" s="72" t="s">
        <v>167</v>
      </c>
      <c r="B85" s="75">
        <f>BF66</f>
        <v>1166076066</v>
      </c>
      <c r="C85" s="74"/>
    </row>
    <row r="86" spans="1:50" ht="18.75">
      <c r="A86" s="72" t="s">
        <v>168</v>
      </c>
      <c r="B86" s="80">
        <f>B76/B85</f>
        <v>0.3050491690650994</v>
      </c>
      <c r="C86" s="74"/>
      <c r="AN86" s="53" t="s">
        <v>108</v>
      </c>
      <c r="AO86" s="34">
        <v>13</v>
      </c>
      <c r="AP86" s="34">
        <v>13</v>
      </c>
      <c r="AQ86" s="34">
        <v>13</v>
      </c>
      <c r="AU86" s="34">
        <v>13</v>
      </c>
      <c r="AW86" s="34">
        <v>14</v>
      </c>
      <c r="AX86" s="34">
        <v>14</v>
      </c>
    </row>
    <row r="87" spans="1:50" ht="18.75">
      <c r="A87" s="72" t="s">
        <v>169</v>
      </c>
      <c r="B87" s="80">
        <f>B80/B85</f>
        <v>0.20529618777030967</v>
      </c>
      <c r="C87" s="74"/>
      <c r="AN87" s="53" t="s">
        <v>109</v>
      </c>
      <c r="AO87" s="34">
        <v>24</v>
      </c>
      <c r="AP87" s="34">
        <v>25</v>
      </c>
      <c r="AQ87" s="34">
        <v>26</v>
      </c>
      <c r="AU87" s="53" t="s">
        <v>170</v>
      </c>
      <c r="AW87" s="34">
        <v>10</v>
      </c>
      <c r="AX87" s="34">
        <v>11</v>
      </c>
    </row>
    <row r="88" spans="1:50" ht="18.75">
      <c r="A88" s="72" t="s">
        <v>171</v>
      </c>
      <c r="B88" s="80">
        <f>B90/B85</f>
        <v>0.48965464316459095</v>
      </c>
      <c r="C88" s="74"/>
      <c r="AH88" s="34" t="s">
        <v>172</v>
      </c>
      <c r="AN88" s="53" t="s">
        <v>110</v>
      </c>
      <c r="AO88" s="34">
        <v>1</v>
      </c>
      <c r="AP88" s="34">
        <v>1</v>
      </c>
      <c r="AQ88" s="34">
        <v>1</v>
      </c>
      <c r="AU88" s="53" t="s">
        <v>161</v>
      </c>
      <c r="AW88" s="34">
        <v>1</v>
      </c>
      <c r="AX88" s="34">
        <v>1</v>
      </c>
    </row>
    <row r="89" spans="1:51" ht="14.25">
      <c r="A89" s="72"/>
      <c r="B89" s="74"/>
      <c r="C89" s="74"/>
      <c r="AN89" s="53" t="s">
        <v>2</v>
      </c>
      <c r="AO89" s="34">
        <v>0</v>
      </c>
      <c r="AP89" s="34">
        <v>0</v>
      </c>
      <c r="AQ89" s="34">
        <v>0</v>
      </c>
      <c r="AU89" s="34">
        <f>SUM(AO89:AT89)</f>
        <v>0</v>
      </c>
      <c r="AV89" s="53" t="s">
        <v>2</v>
      </c>
      <c r="AW89" s="34">
        <v>8331110</v>
      </c>
      <c r="AX89" s="34">
        <v>1361749</v>
      </c>
      <c r="AY89" s="34">
        <f>SUM(AW89:AX89)</f>
        <v>9692859</v>
      </c>
    </row>
    <row r="90" spans="1:51" ht="14.25">
      <c r="A90" s="72" t="s">
        <v>130</v>
      </c>
      <c r="B90" s="74">
        <f>P66+Y66+AA66+BA66+BB66+BC66+BD66+BE66</f>
        <v>570974560</v>
      </c>
      <c r="C90" s="74" t="s">
        <v>179</v>
      </c>
      <c r="AI90" s="34" t="s">
        <v>158</v>
      </c>
      <c r="AN90" s="53" t="s">
        <v>3</v>
      </c>
      <c r="AO90" s="34">
        <v>0</v>
      </c>
      <c r="AP90" s="34">
        <v>0</v>
      </c>
      <c r="AQ90" s="34">
        <v>0</v>
      </c>
      <c r="AU90" s="34">
        <f aca="true" t="shared" si="6" ref="AU90:AU146">SUM(AO90:AT90)</f>
        <v>0</v>
      </c>
      <c r="AV90" s="53" t="s">
        <v>3</v>
      </c>
      <c r="AW90" s="34">
        <v>5572757</v>
      </c>
      <c r="AX90" s="34">
        <v>716573</v>
      </c>
      <c r="AY90" s="34">
        <f aca="true" t="shared" si="7" ref="AY90:AY146">SUM(AW90:AX90)</f>
        <v>6289330</v>
      </c>
    </row>
    <row r="91" spans="1:51" ht="14.25">
      <c r="A91" s="72"/>
      <c r="B91" s="74">
        <f>P70+Y70+AA70+BA70+BB70+BC70+BD70+BE70</f>
        <v>742455085</v>
      </c>
      <c r="C91" s="74" t="s">
        <v>180</v>
      </c>
      <c r="AH91" s="34" t="s">
        <v>174</v>
      </c>
      <c r="AI91" s="34">
        <v>31575690</v>
      </c>
      <c r="AN91" s="53" t="s">
        <v>4</v>
      </c>
      <c r="AO91" s="34">
        <v>0</v>
      </c>
      <c r="AP91" s="34">
        <v>0</v>
      </c>
      <c r="AQ91" s="34">
        <v>0</v>
      </c>
      <c r="AU91" s="34">
        <f t="shared" si="6"/>
        <v>0</v>
      </c>
      <c r="AV91" s="53" t="s">
        <v>4</v>
      </c>
      <c r="AW91" s="34">
        <v>9129408</v>
      </c>
      <c r="AX91" s="34">
        <v>1255961</v>
      </c>
      <c r="AY91" s="34">
        <f t="shared" si="7"/>
        <v>10385369</v>
      </c>
    </row>
    <row r="92" spans="1:51" ht="14.25">
      <c r="A92" s="72"/>
      <c r="B92" s="81">
        <f>(B90/B91*100)-100</f>
        <v>-23.09641734085504</v>
      </c>
      <c r="C92" s="74"/>
      <c r="AH92" s="34" t="s">
        <v>173</v>
      </c>
      <c r="AI92" s="34">
        <f>AI18</f>
        <v>47384231</v>
      </c>
      <c r="AN92" s="53" t="s">
        <v>5</v>
      </c>
      <c r="AO92" s="34">
        <v>0</v>
      </c>
      <c r="AP92" s="34">
        <v>0</v>
      </c>
      <c r="AQ92" s="34">
        <v>0</v>
      </c>
      <c r="AU92" s="34">
        <f t="shared" si="6"/>
        <v>0</v>
      </c>
      <c r="AV92" s="53" t="s">
        <v>5</v>
      </c>
      <c r="AW92" s="34">
        <v>14087624</v>
      </c>
      <c r="AX92" s="34">
        <v>1322832</v>
      </c>
      <c r="AY92" s="34">
        <f t="shared" si="7"/>
        <v>15410456</v>
      </c>
    </row>
    <row r="93" spans="35:51" ht="14.25">
      <c r="AI93" s="62">
        <f>(AI92/AI91*100)-100</f>
        <v>50.06554409420664</v>
      </c>
      <c r="AN93" s="53" t="s">
        <v>6</v>
      </c>
      <c r="AO93" s="34">
        <v>0</v>
      </c>
      <c r="AP93" s="34">
        <v>0</v>
      </c>
      <c r="AQ93" s="34">
        <v>0</v>
      </c>
      <c r="AU93" s="34">
        <f t="shared" si="6"/>
        <v>0</v>
      </c>
      <c r="AV93" s="53" t="s">
        <v>6</v>
      </c>
      <c r="AW93" s="34">
        <v>2852200</v>
      </c>
      <c r="AX93" s="34">
        <v>483509</v>
      </c>
      <c r="AY93" s="34">
        <f t="shared" si="7"/>
        <v>3335709</v>
      </c>
    </row>
    <row r="94" spans="35:51" ht="14.25">
      <c r="AI94" s="34" t="s">
        <v>165</v>
      </c>
      <c r="AN94" s="53" t="s">
        <v>7</v>
      </c>
      <c r="AO94" s="34">
        <v>3150</v>
      </c>
      <c r="AP94" s="34">
        <v>0</v>
      </c>
      <c r="AQ94" s="34">
        <v>24006</v>
      </c>
      <c r="AU94" s="34">
        <f t="shared" si="6"/>
        <v>27156</v>
      </c>
      <c r="AV94" s="53" t="s">
        <v>7</v>
      </c>
      <c r="AW94" s="34">
        <v>3162686</v>
      </c>
      <c r="AX94" s="34">
        <v>390253</v>
      </c>
      <c r="AY94" s="34">
        <f t="shared" si="7"/>
        <v>3552939</v>
      </c>
    </row>
    <row r="95" spans="34:51" ht="14.25">
      <c r="AH95" s="34" t="s">
        <v>175</v>
      </c>
      <c r="AI95" s="34">
        <v>14109810</v>
      </c>
      <c r="AN95" s="53" t="s">
        <v>8</v>
      </c>
      <c r="AO95" s="34">
        <v>0</v>
      </c>
      <c r="AP95" s="34">
        <v>0</v>
      </c>
      <c r="AQ95" s="34">
        <v>0</v>
      </c>
      <c r="AU95" s="34">
        <f t="shared" si="6"/>
        <v>0</v>
      </c>
      <c r="AV95" s="53" t="s">
        <v>8</v>
      </c>
      <c r="AW95" s="34">
        <v>2165246</v>
      </c>
      <c r="AX95" s="34">
        <v>326693</v>
      </c>
      <c r="AY95" s="34">
        <f t="shared" si="7"/>
        <v>2491939</v>
      </c>
    </row>
    <row r="96" spans="34:51" ht="14.25">
      <c r="AH96" s="34" t="s">
        <v>164</v>
      </c>
      <c r="AI96" s="34">
        <f>AI65</f>
        <v>24955805</v>
      </c>
      <c r="AN96" s="53" t="s">
        <v>9</v>
      </c>
      <c r="AO96" s="34">
        <v>93732</v>
      </c>
      <c r="AP96" s="34">
        <v>0</v>
      </c>
      <c r="AQ96" s="34">
        <v>0</v>
      </c>
      <c r="AU96" s="34">
        <f t="shared" si="6"/>
        <v>93732</v>
      </c>
      <c r="AV96" s="53" t="s">
        <v>9</v>
      </c>
      <c r="AW96" s="34">
        <v>1165352</v>
      </c>
      <c r="AX96" s="34">
        <v>213842</v>
      </c>
      <c r="AY96" s="34">
        <f t="shared" si="7"/>
        <v>1379194</v>
      </c>
    </row>
    <row r="97" spans="35:51" ht="14.25">
      <c r="AI97" s="62">
        <f>(AI96/AI95*100)-100</f>
        <v>76.8684695258122</v>
      </c>
      <c r="AN97" s="53" t="s">
        <v>10</v>
      </c>
      <c r="AO97" s="34">
        <v>0</v>
      </c>
      <c r="AP97" s="34">
        <v>0</v>
      </c>
      <c r="AQ97" s="34">
        <v>0</v>
      </c>
      <c r="AU97" s="34">
        <f t="shared" si="6"/>
        <v>0</v>
      </c>
      <c r="AV97" s="53" t="s">
        <v>10</v>
      </c>
      <c r="AW97" s="34">
        <v>2399480</v>
      </c>
      <c r="AX97" s="34">
        <v>365482</v>
      </c>
      <c r="AY97" s="34">
        <f t="shared" si="7"/>
        <v>2764962</v>
      </c>
    </row>
    <row r="98" spans="34:51" ht="14.25">
      <c r="AH98" s="34" t="s">
        <v>176</v>
      </c>
      <c r="AN98" s="53" t="s">
        <v>71</v>
      </c>
      <c r="AO98" s="34">
        <v>0</v>
      </c>
      <c r="AP98" s="34">
        <v>0</v>
      </c>
      <c r="AQ98" s="34">
        <v>0</v>
      </c>
      <c r="AU98" s="34">
        <f t="shared" si="6"/>
        <v>0</v>
      </c>
      <c r="AV98" s="53" t="s">
        <v>71</v>
      </c>
      <c r="AW98" s="34">
        <v>2502172</v>
      </c>
      <c r="AX98" s="34">
        <v>331492</v>
      </c>
      <c r="AY98" s="34">
        <f t="shared" si="7"/>
        <v>2833664</v>
      </c>
    </row>
    <row r="99" spans="35:51" ht="14.25">
      <c r="AI99" s="34" t="s">
        <v>158</v>
      </c>
      <c r="AN99" s="53" t="s">
        <v>99</v>
      </c>
      <c r="AO99" s="34">
        <v>8412</v>
      </c>
      <c r="AP99" s="34">
        <v>0</v>
      </c>
      <c r="AQ99" s="34">
        <v>0</v>
      </c>
      <c r="AU99" s="34">
        <f t="shared" si="6"/>
        <v>8412</v>
      </c>
      <c r="AV99" s="53" t="s">
        <v>99</v>
      </c>
      <c r="AW99" s="34">
        <v>3255601</v>
      </c>
      <c r="AX99" s="34">
        <v>478029</v>
      </c>
      <c r="AY99" s="34">
        <f t="shared" si="7"/>
        <v>3733630</v>
      </c>
    </row>
    <row r="100" spans="34:51" ht="14.25">
      <c r="AH100" s="34" t="s">
        <v>134</v>
      </c>
      <c r="AI100" s="34">
        <v>38481558</v>
      </c>
      <c r="AN100" s="53" t="s">
        <v>101</v>
      </c>
      <c r="AO100" s="34">
        <v>0</v>
      </c>
      <c r="AP100" s="34">
        <v>0</v>
      </c>
      <c r="AQ100" s="34">
        <v>0</v>
      </c>
      <c r="AU100" s="34">
        <f t="shared" si="6"/>
        <v>0</v>
      </c>
      <c r="AV100" s="53" t="s">
        <v>101</v>
      </c>
      <c r="AW100" s="34">
        <v>3467429</v>
      </c>
      <c r="AX100" s="34">
        <v>497572</v>
      </c>
      <c r="AY100" s="34">
        <f t="shared" si="7"/>
        <v>3965001</v>
      </c>
    </row>
    <row r="101" spans="34:51" ht="14.25">
      <c r="AH101" s="34" t="s">
        <v>166</v>
      </c>
      <c r="AI101" s="34">
        <f>AH18</f>
        <v>67523733</v>
      </c>
      <c r="AJ101" s="60">
        <f>(AI101/AI100*100)-100</f>
        <v>75.47037206757585</v>
      </c>
      <c r="AN101" s="53" t="s">
        <v>132</v>
      </c>
      <c r="AO101" s="34">
        <v>209</v>
      </c>
      <c r="AP101" s="34">
        <v>0</v>
      </c>
      <c r="AQ101" s="34">
        <v>0</v>
      </c>
      <c r="AU101" s="34">
        <f t="shared" si="6"/>
        <v>209</v>
      </c>
      <c r="AV101" s="53" t="s">
        <v>132</v>
      </c>
      <c r="AW101" s="34">
        <v>936230</v>
      </c>
      <c r="AX101" s="34">
        <v>148389</v>
      </c>
      <c r="AY101" s="34">
        <f t="shared" si="7"/>
        <v>1084619</v>
      </c>
    </row>
    <row r="102" spans="35:51" ht="14.25">
      <c r="AI102" s="34" t="s">
        <v>165</v>
      </c>
      <c r="AN102" s="53" t="s">
        <v>12</v>
      </c>
      <c r="AO102" s="34">
        <v>0</v>
      </c>
      <c r="AP102" s="34">
        <v>0</v>
      </c>
      <c r="AQ102" s="34">
        <v>0</v>
      </c>
      <c r="AU102" s="34">
        <f t="shared" si="6"/>
        <v>0</v>
      </c>
      <c r="AV102" s="53" t="s">
        <v>12</v>
      </c>
      <c r="AW102" s="34">
        <v>423631</v>
      </c>
      <c r="AX102" s="34">
        <v>65547</v>
      </c>
      <c r="AY102" s="34">
        <f>SUM(AW102:AX102)</f>
        <v>489178</v>
      </c>
    </row>
    <row r="103" spans="34:51" ht="14.25">
      <c r="AH103" s="34" t="s">
        <v>134</v>
      </c>
      <c r="AI103" s="34">
        <v>23111657</v>
      </c>
      <c r="AN103" s="53" t="s">
        <v>13</v>
      </c>
      <c r="AO103" s="34">
        <v>0</v>
      </c>
      <c r="AP103" s="34">
        <v>0</v>
      </c>
      <c r="AQ103" s="34">
        <v>0</v>
      </c>
      <c r="AU103" s="34">
        <f t="shared" si="6"/>
        <v>0</v>
      </c>
      <c r="AV103" s="53" t="s">
        <v>13</v>
      </c>
      <c r="AW103" s="34">
        <v>504933</v>
      </c>
      <c r="AX103" s="34">
        <v>77225</v>
      </c>
      <c r="AY103" s="34">
        <f t="shared" si="7"/>
        <v>582158</v>
      </c>
    </row>
    <row r="104" spans="34:51" ht="14.25">
      <c r="AH104" s="34" t="s">
        <v>166</v>
      </c>
      <c r="AI104" s="34">
        <f>AH65</f>
        <v>57833671</v>
      </c>
      <c r="AJ104" s="62">
        <f>(AI104/AI103*100)-100</f>
        <v>150.2359350521687</v>
      </c>
      <c r="AN104" s="53" t="s">
        <v>14</v>
      </c>
      <c r="AO104" s="34">
        <v>0</v>
      </c>
      <c r="AP104" s="34">
        <v>0</v>
      </c>
      <c r="AQ104" s="34">
        <v>0</v>
      </c>
      <c r="AU104" s="34">
        <f t="shared" si="6"/>
        <v>0</v>
      </c>
      <c r="AV104" s="53" t="s">
        <v>14</v>
      </c>
      <c r="AW104" s="34">
        <v>537812</v>
      </c>
      <c r="AX104" s="34">
        <v>67236</v>
      </c>
      <c r="AY104" s="34">
        <f t="shared" si="7"/>
        <v>605048</v>
      </c>
    </row>
    <row r="105" spans="40:51" ht="14.25">
      <c r="AN105" s="53" t="s">
        <v>15</v>
      </c>
      <c r="AO105" s="34">
        <v>1613</v>
      </c>
      <c r="AP105" s="34">
        <v>0</v>
      </c>
      <c r="AQ105" s="34">
        <v>0</v>
      </c>
      <c r="AU105" s="34">
        <f t="shared" si="6"/>
        <v>1613</v>
      </c>
      <c r="AV105" s="53" t="s">
        <v>15</v>
      </c>
      <c r="AW105" s="34">
        <v>298073</v>
      </c>
      <c r="AX105" s="34">
        <v>49804</v>
      </c>
      <c r="AY105" s="34">
        <f t="shared" si="7"/>
        <v>347877</v>
      </c>
    </row>
    <row r="106" spans="40:51" ht="14.25">
      <c r="AN106" s="53" t="s">
        <v>16</v>
      </c>
      <c r="AO106" s="34">
        <v>0</v>
      </c>
      <c r="AP106" s="34">
        <v>0</v>
      </c>
      <c r="AQ106" s="34">
        <v>0</v>
      </c>
      <c r="AU106" s="34">
        <f t="shared" si="6"/>
        <v>0</v>
      </c>
      <c r="AV106" s="53" t="s">
        <v>16</v>
      </c>
      <c r="AW106" s="34">
        <v>632940</v>
      </c>
      <c r="AX106" s="34">
        <v>72473</v>
      </c>
      <c r="AY106" s="34">
        <f t="shared" si="7"/>
        <v>705413</v>
      </c>
    </row>
    <row r="107" spans="40:51" ht="14.25">
      <c r="AN107" s="53" t="s">
        <v>17</v>
      </c>
      <c r="AO107" s="34">
        <v>0</v>
      </c>
      <c r="AP107" s="34">
        <v>0</v>
      </c>
      <c r="AQ107" s="34">
        <v>0</v>
      </c>
      <c r="AU107" s="34">
        <f t="shared" si="6"/>
        <v>0</v>
      </c>
      <c r="AV107" s="53" t="s">
        <v>17</v>
      </c>
      <c r="AW107" s="34">
        <v>324377</v>
      </c>
      <c r="AX107" s="34">
        <v>51521</v>
      </c>
      <c r="AY107" s="34">
        <f t="shared" si="7"/>
        <v>375898</v>
      </c>
    </row>
    <row r="108" spans="40:51" ht="14.25">
      <c r="AN108" s="53" t="s">
        <v>18</v>
      </c>
      <c r="AO108" s="34">
        <v>0</v>
      </c>
      <c r="AP108" s="34">
        <v>0</v>
      </c>
      <c r="AQ108" s="34">
        <v>0</v>
      </c>
      <c r="AU108" s="34">
        <f t="shared" si="6"/>
        <v>0</v>
      </c>
      <c r="AV108" s="53" t="s">
        <v>18</v>
      </c>
      <c r="AW108" s="34">
        <v>391813</v>
      </c>
      <c r="AX108" s="34">
        <v>57170</v>
      </c>
      <c r="AY108" s="34">
        <f t="shared" si="7"/>
        <v>448983</v>
      </c>
    </row>
    <row r="109" spans="40:51" ht="14.25">
      <c r="AN109" s="53" t="s">
        <v>19</v>
      </c>
      <c r="AO109" s="34">
        <v>0</v>
      </c>
      <c r="AP109" s="34">
        <v>0</v>
      </c>
      <c r="AQ109" s="34">
        <v>0</v>
      </c>
      <c r="AU109" s="34">
        <f t="shared" si="6"/>
        <v>0</v>
      </c>
      <c r="AV109" s="53" t="s">
        <v>19</v>
      </c>
      <c r="AW109" s="34">
        <v>212989</v>
      </c>
      <c r="AX109" s="34">
        <v>11283</v>
      </c>
      <c r="AY109" s="34">
        <f t="shared" si="7"/>
        <v>224272</v>
      </c>
    </row>
    <row r="110" spans="40:51" ht="14.25">
      <c r="AN110" s="53" t="s">
        <v>20</v>
      </c>
      <c r="AO110" s="34">
        <v>0</v>
      </c>
      <c r="AP110" s="34">
        <v>0</v>
      </c>
      <c r="AQ110" s="34">
        <v>0</v>
      </c>
      <c r="AU110" s="34">
        <f t="shared" si="6"/>
        <v>0</v>
      </c>
      <c r="AV110" s="53" t="s">
        <v>20</v>
      </c>
      <c r="AW110" s="34">
        <v>369832</v>
      </c>
      <c r="AX110" s="34">
        <v>43861</v>
      </c>
      <c r="AY110" s="34">
        <f t="shared" si="7"/>
        <v>413693</v>
      </c>
    </row>
    <row r="111" spans="40:51" ht="14.25">
      <c r="AN111" s="53" t="s">
        <v>103</v>
      </c>
      <c r="AO111" s="34">
        <v>0</v>
      </c>
      <c r="AP111" s="34">
        <v>0</v>
      </c>
      <c r="AQ111" s="34">
        <v>0</v>
      </c>
      <c r="AU111" s="34">
        <f t="shared" si="6"/>
        <v>0</v>
      </c>
      <c r="AV111" s="53" t="s">
        <v>103</v>
      </c>
      <c r="AW111" s="34">
        <v>1487653</v>
      </c>
      <c r="AX111" s="34">
        <v>185923</v>
      </c>
      <c r="AY111" s="34">
        <f t="shared" si="7"/>
        <v>1673576</v>
      </c>
    </row>
    <row r="112" spans="40:51" ht="14.25">
      <c r="AN112" s="53" t="s">
        <v>21</v>
      </c>
      <c r="AO112" s="34">
        <v>0</v>
      </c>
      <c r="AP112" s="34">
        <v>0</v>
      </c>
      <c r="AQ112" s="34">
        <v>0</v>
      </c>
      <c r="AU112" s="34">
        <f t="shared" si="6"/>
        <v>0</v>
      </c>
      <c r="AV112" s="53" t="s">
        <v>21</v>
      </c>
      <c r="AW112" s="34">
        <v>342930</v>
      </c>
      <c r="AX112" s="34">
        <v>46862</v>
      </c>
      <c r="AY112" s="34">
        <f t="shared" si="7"/>
        <v>389792</v>
      </c>
    </row>
    <row r="113" spans="40:51" ht="14.25">
      <c r="AN113" s="53" t="s">
        <v>22</v>
      </c>
      <c r="AO113" s="34">
        <v>0</v>
      </c>
      <c r="AP113" s="34">
        <v>0</v>
      </c>
      <c r="AQ113" s="34">
        <v>0</v>
      </c>
      <c r="AU113" s="34">
        <f t="shared" si="6"/>
        <v>0</v>
      </c>
      <c r="AV113" s="53" t="s">
        <v>22</v>
      </c>
      <c r="AW113" s="34">
        <v>778835</v>
      </c>
      <c r="AX113" s="34">
        <v>84231</v>
      </c>
      <c r="AY113" s="34">
        <f t="shared" si="7"/>
        <v>863066</v>
      </c>
    </row>
    <row r="114" spans="40:51" ht="14.25">
      <c r="AN114" s="53" t="s">
        <v>23</v>
      </c>
      <c r="AO114" s="34">
        <v>0</v>
      </c>
      <c r="AP114" s="34">
        <v>0</v>
      </c>
      <c r="AQ114" s="34">
        <v>0</v>
      </c>
      <c r="AU114" s="34">
        <f t="shared" si="6"/>
        <v>0</v>
      </c>
      <c r="AV114" s="53" t="s">
        <v>23</v>
      </c>
      <c r="AW114" s="34">
        <v>391040</v>
      </c>
      <c r="AX114" s="34">
        <v>42273</v>
      </c>
      <c r="AY114" s="34">
        <f t="shared" si="7"/>
        <v>433313</v>
      </c>
    </row>
    <row r="115" spans="40:51" ht="14.25">
      <c r="AN115" s="53" t="s">
        <v>24</v>
      </c>
      <c r="AO115" s="34">
        <v>0</v>
      </c>
      <c r="AP115" s="34">
        <v>0</v>
      </c>
      <c r="AQ115" s="34">
        <v>0</v>
      </c>
      <c r="AU115" s="34">
        <f t="shared" si="6"/>
        <v>0</v>
      </c>
      <c r="AV115" s="53" t="s">
        <v>24</v>
      </c>
      <c r="AW115" s="34">
        <v>818920</v>
      </c>
      <c r="AX115" s="34">
        <v>122495</v>
      </c>
      <c r="AY115" s="34">
        <f t="shared" si="7"/>
        <v>941415</v>
      </c>
    </row>
    <row r="116" spans="40:51" ht="14.25">
      <c r="AN116" s="53" t="s">
        <v>25</v>
      </c>
      <c r="AO116" s="34">
        <v>0</v>
      </c>
      <c r="AP116" s="34">
        <v>0</v>
      </c>
      <c r="AQ116" s="34">
        <v>0</v>
      </c>
      <c r="AU116" s="34">
        <f t="shared" si="6"/>
        <v>0</v>
      </c>
      <c r="AV116" s="53" t="s">
        <v>25</v>
      </c>
      <c r="AW116" s="34">
        <v>859462</v>
      </c>
      <c r="AX116" s="34">
        <v>134905</v>
      </c>
      <c r="AY116" s="34">
        <f t="shared" si="7"/>
        <v>994367</v>
      </c>
    </row>
    <row r="117" spans="40:51" ht="14.25">
      <c r="AN117" s="53" t="s">
        <v>26</v>
      </c>
      <c r="AO117" s="34">
        <v>0</v>
      </c>
      <c r="AP117" s="34">
        <v>0</v>
      </c>
      <c r="AQ117" s="34">
        <v>0</v>
      </c>
      <c r="AU117" s="34">
        <f t="shared" si="6"/>
        <v>0</v>
      </c>
      <c r="AV117" s="53" t="s">
        <v>26</v>
      </c>
      <c r="AW117" s="34">
        <v>159541</v>
      </c>
      <c r="AX117" s="34">
        <v>22773</v>
      </c>
      <c r="AY117" s="34">
        <f t="shared" si="7"/>
        <v>182314</v>
      </c>
    </row>
    <row r="118" spans="40:51" ht="14.25">
      <c r="AN118" s="53" t="s">
        <v>27</v>
      </c>
      <c r="AO118" s="34">
        <v>0</v>
      </c>
      <c r="AP118" s="34">
        <v>0</v>
      </c>
      <c r="AQ118" s="34">
        <v>0</v>
      </c>
      <c r="AU118" s="34">
        <f t="shared" si="6"/>
        <v>0</v>
      </c>
      <c r="AV118" s="53" t="s">
        <v>27</v>
      </c>
      <c r="AW118" s="34">
        <v>661568</v>
      </c>
      <c r="AX118" s="34">
        <v>27093</v>
      </c>
      <c r="AY118" s="34">
        <f t="shared" si="7"/>
        <v>688661</v>
      </c>
    </row>
    <row r="119" spans="40:51" ht="14.25">
      <c r="AN119" s="53" t="s">
        <v>28</v>
      </c>
      <c r="AO119" s="34">
        <v>0</v>
      </c>
      <c r="AP119" s="34">
        <v>0</v>
      </c>
      <c r="AQ119" s="34">
        <v>0</v>
      </c>
      <c r="AU119" s="34">
        <f t="shared" si="6"/>
        <v>0</v>
      </c>
      <c r="AV119" s="53" t="s">
        <v>28</v>
      </c>
      <c r="AW119" s="34">
        <v>210169</v>
      </c>
      <c r="AX119" s="34">
        <v>18454</v>
      </c>
      <c r="AY119" s="34">
        <f t="shared" si="7"/>
        <v>228623</v>
      </c>
    </row>
    <row r="120" spans="40:51" ht="14.25">
      <c r="AN120" s="53" t="s">
        <v>29</v>
      </c>
      <c r="AO120" s="34">
        <v>0</v>
      </c>
      <c r="AP120" s="34">
        <v>0</v>
      </c>
      <c r="AQ120" s="34">
        <v>0</v>
      </c>
      <c r="AU120" s="34">
        <f t="shared" si="6"/>
        <v>0</v>
      </c>
      <c r="AV120" s="53" t="s">
        <v>29</v>
      </c>
      <c r="AW120" s="34">
        <v>514424</v>
      </c>
      <c r="AX120" s="34">
        <v>22853</v>
      </c>
      <c r="AY120" s="34">
        <f t="shared" si="7"/>
        <v>537277</v>
      </c>
    </row>
    <row r="121" spans="40:51" ht="14.25">
      <c r="AN121" s="53" t="s">
        <v>30</v>
      </c>
      <c r="AO121" s="34">
        <v>0</v>
      </c>
      <c r="AP121" s="34">
        <v>0</v>
      </c>
      <c r="AQ121" s="34">
        <v>0</v>
      </c>
      <c r="AU121" s="34">
        <f t="shared" si="6"/>
        <v>0</v>
      </c>
      <c r="AV121" s="53" t="s">
        <v>30</v>
      </c>
      <c r="AW121" s="34">
        <v>112007</v>
      </c>
      <c r="AX121" s="34">
        <v>17318</v>
      </c>
      <c r="AY121" s="34">
        <f t="shared" si="7"/>
        <v>129325</v>
      </c>
    </row>
    <row r="122" spans="40:51" ht="14.25">
      <c r="AN122" s="53" t="s">
        <v>105</v>
      </c>
      <c r="AO122" s="34">
        <v>0</v>
      </c>
      <c r="AP122" s="34">
        <v>0</v>
      </c>
      <c r="AQ122" s="34">
        <v>0</v>
      </c>
      <c r="AU122" s="34">
        <f t="shared" si="6"/>
        <v>0</v>
      </c>
      <c r="AV122" s="53" t="s">
        <v>105</v>
      </c>
      <c r="AW122" s="34">
        <v>1400799</v>
      </c>
      <c r="AX122" s="34">
        <v>167452</v>
      </c>
      <c r="AY122" s="34">
        <f t="shared" si="7"/>
        <v>1568251</v>
      </c>
    </row>
    <row r="123" spans="40:51" ht="14.25">
      <c r="AN123" s="53" t="s">
        <v>31</v>
      </c>
      <c r="AO123" s="34">
        <v>2589</v>
      </c>
      <c r="AP123" s="34">
        <v>0</v>
      </c>
      <c r="AQ123" s="34">
        <v>0</v>
      </c>
      <c r="AU123" s="34">
        <f t="shared" si="6"/>
        <v>2589</v>
      </c>
      <c r="AV123" s="53" t="s">
        <v>31</v>
      </c>
      <c r="AW123" s="34">
        <v>564141</v>
      </c>
      <c r="AX123" s="34">
        <v>97942</v>
      </c>
      <c r="AY123" s="34">
        <f t="shared" si="7"/>
        <v>662083</v>
      </c>
    </row>
    <row r="124" spans="40:51" ht="14.25">
      <c r="AN124" s="53" t="s">
        <v>32</v>
      </c>
      <c r="AO124" s="34">
        <v>0</v>
      </c>
      <c r="AP124" s="34">
        <v>3581</v>
      </c>
      <c r="AQ124" s="34">
        <v>0</v>
      </c>
      <c r="AU124" s="34">
        <f t="shared" si="6"/>
        <v>3581</v>
      </c>
      <c r="AV124" s="53" t="s">
        <v>32</v>
      </c>
      <c r="AW124" s="34">
        <v>572407</v>
      </c>
      <c r="AX124" s="34">
        <v>62141</v>
      </c>
      <c r="AY124" s="34">
        <f t="shared" si="7"/>
        <v>634548</v>
      </c>
    </row>
    <row r="125" spans="40:51" ht="14.25">
      <c r="AN125" s="53" t="s">
        <v>33</v>
      </c>
      <c r="AO125" s="34">
        <v>0</v>
      </c>
      <c r="AP125" s="34">
        <v>0</v>
      </c>
      <c r="AQ125" s="34">
        <v>0</v>
      </c>
      <c r="AU125" s="34">
        <f t="shared" si="6"/>
        <v>0</v>
      </c>
      <c r="AV125" s="53" t="s">
        <v>33</v>
      </c>
      <c r="AW125" s="34">
        <v>207321</v>
      </c>
      <c r="AX125" s="34">
        <v>34399</v>
      </c>
      <c r="AY125" s="34">
        <f t="shared" si="7"/>
        <v>241720</v>
      </c>
    </row>
    <row r="126" spans="40:51" ht="14.25">
      <c r="AN126" s="53" t="s">
        <v>34</v>
      </c>
      <c r="AO126" s="34">
        <v>0</v>
      </c>
      <c r="AP126" s="34">
        <v>0</v>
      </c>
      <c r="AQ126" s="34">
        <v>0</v>
      </c>
      <c r="AU126" s="34">
        <f t="shared" si="6"/>
        <v>0</v>
      </c>
      <c r="AV126" s="53" t="s">
        <v>34</v>
      </c>
      <c r="AW126" s="34">
        <v>650845</v>
      </c>
      <c r="AX126" s="34">
        <v>118020</v>
      </c>
      <c r="AY126" s="34">
        <f t="shared" si="7"/>
        <v>768865</v>
      </c>
    </row>
    <row r="127" spans="40:51" ht="14.25">
      <c r="AN127" s="53" t="s">
        <v>35</v>
      </c>
      <c r="AO127" s="34">
        <v>0</v>
      </c>
      <c r="AP127" s="34">
        <v>0</v>
      </c>
      <c r="AQ127" s="34">
        <v>0</v>
      </c>
      <c r="AU127" s="34">
        <f t="shared" si="6"/>
        <v>0</v>
      </c>
      <c r="AV127" s="53" t="s">
        <v>35</v>
      </c>
      <c r="AW127" s="34">
        <v>355056</v>
      </c>
      <c r="AX127" s="34">
        <v>63542</v>
      </c>
      <c r="AY127" s="34">
        <f t="shared" si="7"/>
        <v>418598</v>
      </c>
    </row>
    <row r="128" spans="40:51" ht="14.25">
      <c r="AN128" s="53" t="s">
        <v>36</v>
      </c>
      <c r="AO128" s="34">
        <v>0</v>
      </c>
      <c r="AP128" s="34">
        <v>0</v>
      </c>
      <c r="AQ128" s="34">
        <v>0</v>
      </c>
      <c r="AU128" s="34">
        <f t="shared" si="6"/>
        <v>0</v>
      </c>
      <c r="AV128" s="53" t="s">
        <v>36</v>
      </c>
      <c r="AW128" s="34">
        <v>294108</v>
      </c>
      <c r="AX128" s="34">
        <v>39017</v>
      </c>
      <c r="AY128" s="34">
        <f t="shared" si="7"/>
        <v>333125</v>
      </c>
    </row>
    <row r="129" spans="40:51" ht="14.25">
      <c r="AN129" s="53" t="s">
        <v>37</v>
      </c>
      <c r="AO129" s="34">
        <v>0</v>
      </c>
      <c r="AP129" s="34">
        <v>0</v>
      </c>
      <c r="AQ129" s="34">
        <v>0</v>
      </c>
      <c r="AU129" s="34">
        <f t="shared" si="6"/>
        <v>0</v>
      </c>
      <c r="AV129" s="53" t="s">
        <v>37</v>
      </c>
      <c r="AW129" s="34">
        <v>441178</v>
      </c>
      <c r="AX129" s="34">
        <v>66787</v>
      </c>
      <c r="AY129" s="34">
        <f t="shared" si="7"/>
        <v>507965</v>
      </c>
    </row>
    <row r="130" spans="40:51" ht="14.25">
      <c r="AN130" s="53" t="s">
        <v>38</v>
      </c>
      <c r="AO130" s="34">
        <v>0</v>
      </c>
      <c r="AP130" s="34">
        <v>0</v>
      </c>
      <c r="AQ130" s="34">
        <v>0</v>
      </c>
      <c r="AU130" s="34">
        <f t="shared" si="6"/>
        <v>0</v>
      </c>
      <c r="AV130" s="53" t="s">
        <v>38</v>
      </c>
      <c r="AW130" s="34">
        <v>278293</v>
      </c>
      <c r="AX130" s="34">
        <v>43522</v>
      </c>
      <c r="AY130" s="34">
        <f t="shared" si="7"/>
        <v>321815</v>
      </c>
    </row>
    <row r="131" spans="40:51" ht="14.25">
      <c r="AN131" s="53" t="s">
        <v>39</v>
      </c>
      <c r="AO131" s="34">
        <v>0</v>
      </c>
      <c r="AP131" s="34">
        <v>0</v>
      </c>
      <c r="AQ131" s="34">
        <v>0</v>
      </c>
      <c r="AU131" s="34">
        <f t="shared" si="6"/>
        <v>0</v>
      </c>
      <c r="AV131" s="53" t="s">
        <v>39</v>
      </c>
      <c r="AW131" s="34">
        <v>446233</v>
      </c>
      <c r="AX131" s="34">
        <v>60543</v>
      </c>
      <c r="AY131" s="34">
        <f t="shared" si="7"/>
        <v>506776</v>
      </c>
    </row>
    <row r="132" spans="40:51" ht="14.25">
      <c r="AN132" s="53" t="s">
        <v>40</v>
      </c>
      <c r="AO132" s="34">
        <v>0</v>
      </c>
      <c r="AP132" s="34">
        <v>0</v>
      </c>
      <c r="AQ132" s="34">
        <v>0</v>
      </c>
      <c r="AU132" s="34">
        <f t="shared" si="6"/>
        <v>0</v>
      </c>
      <c r="AV132" s="53" t="s">
        <v>40</v>
      </c>
      <c r="AW132" s="34">
        <v>406387</v>
      </c>
      <c r="AX132" s="34">
        <v>56656</v>
      </c>
      <c r="AY132" s="34">
        <f t="shared" si="7"/>
        <v>463043</v>
      </c>
    </row>
    <row r="133" spans="40:51" ht="14.25">
      <c r="AN133" s="53" t="s">
        <v>41</v>
      </c>
      <c r="AO133" s="34">
        <v>1700</v>
      </c>
      <c r="AP133" s="34">
        <v>0</v>
      </c>
      <c r="AQ133" s="34">
        <v>0</v>
      </c>
      <c r="AU133" s="34">
        <f t="shared" si="6"/>
        <v>1700</v>
      </c>
      <c r="AV133" s="53" t="s">
        <v>41</v>
      </c>
      <c r="AW133" s="34">
        <v>509135</v>
      </c>
      <c r="AX133" s="34">
        <v>69192</v>
      </c>
      <c r="AY133" s="34">
        <f t="shared" si="7"/>
        <v>578327</v>
      </c>
    </row>
    <row r="134" spans="40:51" ht="14.25">
      <c r="AN134" s="53" t="s">
        <v>42</v>
      </c>
      <c r="AO134" s="34">
        <v>0</v>
      </c>
      <c r="AP134" s="34">
        <v>0</v>
      </c>
      <c r="AQ134" s="34">
        <v>0</v>
      </c>
      <c r="AU134" s="34">
        <f t="shared" si="6"/>
        <v>0</v>
      </c>
      <c r="AV134" s="53" t="s">
        <v>42</v>
      </c>
      <c r="AW134" s="34">
        <v>310036</v>
      </c>
      <c r="AX134" s="34">
        <v>39488</v>
      </c>
      <c r="AY134" s="34">
        <f t="shared" si="7"/>
        <v>349524</v>
      </c>
    </row>
    <row r="135" spans="40:51" ht="14.25">
      <c r="AN135" s="53" t="s">
        <v>43</v>
      </c>
      <c r="AO135" s="34">
        <v>0</v>
      </c>
      <c r="AP135" s="34">
        <v>0</v>
      </c>
      <c r="AQ135" s="34">
        <v>0</v>
      </c>
      <c r="AU135" s="34">
        <f t="shared" si="6"/>
        <v>0</v>
      </c>
      <c r="AV135" s="53" t="s">
        <v>43</v>
      </c>
      <c r="AW135" s="34">
        <v>438137</v>
      </c>
      <c r="AX135" s="34">
        <v>45637</v>
      </c>
      <c r="AY135" s="34">
        <f t="shared" si="7"/>
        <v>483774</v>
      </c>
    </row>
    <row r="136" spans="40:51" ht="14.25">
      <c r="AN136" s="53" t="s">
        <v>44</v>
      </c>
      <c r="AO136" s="34">
        <v>0</v>
      </c>
      <c r="AP136" s="34">
        <v>0</v>
      </c>
      <c r="AQ136" s="34">
        <v>0</v>
      </c>
      <c r="AU136" s="34">
        <f t="shared" si="6"/>
        <v>0</v>
      </c>
      <c r="AV136" s="53" t="s">
        <v>44</v>
      </c>
      <c r="AW136" s="34">
        <v>783905</v>
      </c>
      <c r="AX136" s="34">
        <v>115906</v>
      </c>
      <c r="AY136" s="34">
        <f t="shared" si="7"/>
        <v>899811</v>
      </c>
    </row>
    <row r="137" spans="40:51" ht="14.25">
      <c r="AN137" s="53" t="s">
        <v>45</v>
      </c>
      <c r="AO137" s="34">
        <v>0</v>
      </c>
      <c r="AP137" s="34">
        <v>0</v>
      </c>
      <c r="AQ137" s="34">
        <v>0</v>
      </c>
      <c r="AU137" s="34">
        <f t="shared" si="6"/>
        <v>0</v>
      </c>
      <c r="AV137" s="53" t="s">
        <v>45</v>
      </c>
      <c r="AW137" s="34">
        <v>392358</v>
      </c>
      <c r="AX137" s="34">
        <v>71168</v>
      </c>
      <c r="AY137" s="34">
        <f t="shared" si="7"/>
        <v>463526</v>
      </c>
    </row>
    <row r="138" spans="40:51" ht="14.25">
      <c r="AN138" s="53" t="s">
        <v>46</v>
      </c>
      <c r="AO138" s="34">
        <v>0</v>
      </c>
      <c r="AP138" s="34">
        <v>0</v>
      </c>
      <c r="AQ138" s="34">
        <v>0</v>
      </c>
      <c r="AU138" s="34">
        <f t="shared" si="6"/>
        <v>0</v>
      </c>
      <c r="AV138" s="53" t="s">
        <v>46</v>
      </c>
      <c r="AW138" s="34">
        <v>201483</v>
      </c>
      <c r="AX138" s="34">
        <v>33592</v>
      </c>
      <c r="AY138" s="34">
        <f t="shared" si="7"/>
        <v>235075</v>
      </c>
    </row>
    <row r="139" spans="40:51" ht="14.25">
      <c r="AN139" s="53" t="s">
        <v>47</v>
      </c>
      <c r="AO139" s="34">
        <v>0</v>
      </c>
      <c r="AP139" s="34">
        <v>0</v>
      </c>
      <c r="AQ139" s="34">
        <v>0</v>
      </c>
      <c r="AU139" s="34">
        <f t="shared" si="6"/>
        <v>0</v>
      </c>
      <c r="AV139" s="53" t="s">
        <v>47</v>
      </c>
      <c r="AW139" s="34">
        <v>203735</v>
      </c>
      <c r="AX139" s="34">
        <v>30145</v>
      </c>
      <c r="AY139" s="34">
        <f t="shared" si="7"/>
        <v>233880</v>
      </c>
    </row>
    <row r="140" spans="40:51" ht="14.25">
      <c r="AN140" s="53" t="s">
        <v>48</v>
      </c>
      <c r="AO140" s="34">
        <v>0</v>
      </c>
      <c r="AP140" s="34">
        <v>0</v>
      </c>
      <c r="AQ140" s="34">
        <v>0</v>
      </c>
      <c r="AU140" s="34">
        <f t="shared" si="6"/>
        <v>0</v>
      </c>
      <c r="AV140" s="53" t="s">
        <v>48</v>
      </c>
      <c r="AW140" s="34">
        <v>322418</v>
      </c>
      <c r="AX140" s="34">
        <v>29226</v>
      </c>
      <c r="AY140" s="34">
        <f t="shared" si="7"/>
        <v>351644</v>
      </c>
    </row>
    <row r="141" spans="40:51" ht="14.25">
      <c r="AN141" s="53" t="s">
        <v>49</v>
      </c>
      <c r="AO141" s="34">
        <v>0</v>
      </c>
      <c r="AP141" s="34">
        <v>0</v>
      </c>
      <c r="AQ141" s="34">
        <v>0</v>
      </c>
      <c r="AU141" s="34">
        <f t="shared" si="6"/>
        <v>0</v>
      </c>
      <c r="AV141" s="53" t="s">
        <v>49</v>
      </c>
      <c r="AW141" s="34">
        <v>294720</v>
      </c>
      <c r="AX141" s="34">
        <v>23389</v>
      </c>
      <c r="AY141" s="34">
        <f t="shared" si="7"/>
        <v>318109</v>
      </c>
    </row>
    <row r="142" spans="40:51" ht="14.25">
      <c r="AN142" s="53" t="s">
        <v>50</v>
      </c>
      <c r="AO142" s="34">
        <v>0</v>
      </c>
      <c r="AP142" s="34">
        <v>0</v>
      </c>
      <c r="AQ142" s="34">
        <v>0</v>
      </c>
      <c r="AU142" s="34">
        <f t="shared" si="6"/>
        <v>0</v>
      </c>
      <c r="AV142" s="53" t="s">
        <v>50</v>
      </c>
      <c r="AW142" s="34">
        <v>40270</v>
      </c>
      <c r="AX142" s="34">
        <v>901</v>
      </c>
      <c r="AY142" s="34">
        <f t="shared" si="7"/>
        <v>41171</v>
      </c>
    </row>
    <row r="143" spans="40:51" ht="14.25">
      <c r="AN143" s="53" t="s">
        <v>51</v>
      </c>
      <c r="AO143" s="34">
        <v>0</v>
      </c>
      <c r="AP143" s="34">
        <v>0</v>
      </c>
      <c r="AQ143" s="34">
        <v>0</v>
      </c>
      <c r="AU143" s="34">
        <f t="shared" si="6"/>
        <v>0</v>
      </c>
      <c r="AV143" s="53" t="s">
        <v>51</v>
      </c>
      <c r="AW143" s="34">
        <v>504020</v>
      </c>
      <c r="AX143" s="34">
        <v>39823</v>
      </c>
      <c r="AY143" s="34">
        <f t="shared" si="7"/>
        <v>543843</v>
      </c>
    </row>
    <row r="144" spans="40:51" ht="14.25">
      <c r="AN144" s="53" t="s">
        <v>52</v>
      </c>
      <c r="AO144" s="34">
        <v>0</v>
      </c>
      <c r="AP144" s="34">
        <v>0</v>
      </c>
      <c r="AQ144" s="34">
        <v>0</v>
      </c>
      <c r="AU144" s="34">
        <f t="shared" si="6"/>
        <v>0</v>
      </c>
      <c r="AV144" s="53" t="s">
        <v>52</v>
      </c>
      <c r="AW144" s="34">
        <v>598067</v>
      </c>
      <c r="AX144" s="34">
        <v>83805</v>
      </c>
      <c r="AY144" s="34">
        <f t="shared" si="7"/>
        <v>681872</v>
      </c>
    </row>
    <row r="145" spans="40:51" ht="14.25">
      <c r="AN145" s="53" t="s">
        <v>53</v>
      </c>
      <c r="AO145" s="34">
        <v>0</v>
      </c>
      <c r="AP145" s="34">
        <v>0</v>
      </c>
      <c r="AQ145" s="34">
        <v>0</v>
      </c>
      <c r="AU145" s="34">
        <f t="shared" si="6"/>
        <v>0</v>
      </c>
      <c r="AV145" s="53" t="s">
        <v>53</v>
      </c>
      <c r="AW145" s="34">
        <v>195343</v>
      </c>
      <c r="AX145" s="34">
        <v>16754</v>
      </c>
      <c r="AY145" s="34">
        <f t="shared" si="7"/>
        <v>212097</v>
      </c>
    </row>
    <row r="146" spans="40:51" ht="14.25">
      <c r="AN146" s="53" t="s">
        <v>54</v>
      </c>
      <c r="AO146" s="34">
        <v>0</v>
      </c>
      <c r="AP146" s="34">
        <v>0</v>
      </c>
      <c r="AQ146" s="34">
        <v>0</v>
      </c>
      <c r="AU146" s="34">
        <f t="shared" si="6"/>
        <v>0</v>
      </c>
      <c r="AV146" s="53" t="s">
        <v>54</v>
      </c>
      <c r="AW146" s="34">
        <v>390011</v>
      </c>
      <c r="AX146" s="34">
        <v>79413</v>
      </c>
      <c r="AY146" s="34">
        <f t="shared" si="7"/>
        <v>469424</v>
      </c>
    </row>
    <row r="147" spans="40:51" ht="14.25">
      <c r="AN147" s="53" t="s">
        <v>98</v>
      </c>
      <c r="AO147" s="34">
        <v>0</v>
      </c>
      <c r="AP147" s="34">
        <v>0</v>
      </c>
      <c r="AQ147" s="34">
        <v>0</v>
      </c>
      <c r="AU147" s="34">
        <f>SUM(AO147:AT147)</f>
        <v>0</v>
      </c>
      <c r="AV147" s="53" t="s">
        <v>98</v>
      </c>
      <c r="AW147" s="34">
        <v>448409</v>
      </c>
      <c r="AX147" s="34">
        <v>38607</v>
      </c>
      <c r="AY147" s="34">
        <f>SUM(AW147:AX147)</f>
        <v>487016</v>
      </c>
    </row>
    <row r="148" spans="40:52" ht="14.25">
      <c r="AN148" s="53" t="s">
        <v>133</v>
      </c>
      <c r="AO148" s="34">
        <f>SUM(AO89:AO147)</f>
        <v>111405</v>
      </c>
      <c r="AP148" s="34">
        <f>SUM(AP89:AP147)</f>
        <v>3581</v>
      </c>
      <c r="AQ148" s="34">
        <f>SUM(AQ89:AQ147)</f>
        <v>24006</v>
      </c>
      <c r="AU148" s="34">
        <f>SUM(AO148:AT148)</f>
        <v>138992</v>
      </c>
      <c r="AV148" s="53"/>
      <c r="AW148" s="34">
        <f>SUM(AW89:AW147)</f>
        <v>80309059</v>
      </c>
      <c r="AX148" s="34">
        <f>SUM(AX89:AX147)</f>
        <v>10640743</v>
      </c>
      <c r="AY148" s="34">
        <f>SUM(AW148:AX1436)</f>
        <v>90949802</v>
      </c>
      <c r="AZ148" s="34">
        <f>SUM(AY89:AY147)</f>
        <v>90949802</v>
      </c>
    </row>
    <row r="149" ht="14.25">
      <c r="AV149" s="53"/>
    </row>
    <row r="150" ht="14.25">
      <c r="AV150" s="53"/>
    </row>
    <row r="151" ht="14.25">
      <c r="AV151" s="53"/>
    </row>
    <row r="152" ht="14.25">
      <c r="AV152" s="53"/>
    </row>
    <row r="153" ht="14.25">
      <c r="AV153" s="53"/>
    </row>
    <row r="154" ht="14.25">
      <c r="AV154" s="53"/>
    </row>
    <row r="155" ht="14.25">
      <c r="AV155" s="53"/>
    </row>
    <row r="156" ht="14.25">
      <c r="AV156" s="53"/>
    </row>
  </sheetData>
  <sheetProtection/>
  <mergeCells count="26">
    <mergeCell ref="AG1:AG2"/>
    <mergeCell ref="A76:A77"/>
    <mergeCell ref="A80:A82"/>
    <mergeCell ref="AC2:AC3"/>
    <mergeCell ref="AD2:AD3"/>
    <mergeCell ref="AE2:AE3"/>
    <mergeCell ref="AF2:AF3"/>
    <mergeCell ref="I3:I4"/>
    <mergeCell ref="C2:C3"/>
    <mergeCell ref="E2:E3"/>
    <mergeCell ref="J2:J3"/>
    <mergeCell ref="L2:L3"/>
    <mergeCell ref="N2:N3"/>
    <mergeCell ref="AB2:AB3"/>
    <mergeCell ref="G3:G4"/>
    <mergeCell ref="H3:H4"/>
    <mergeCell ref="AJ2:AJ3"/>
    <mergeCell ref="AN1:AN2"/>
    <mergeCell ref="AU1:AU2"/>
    <mergeCell ref="BB1:BB2"/>
    <mergeCell ref="BE1:BE2"/>
    <mergeCell ref="BF1:BF2"/>
    <mergeCell ref="AL2:AL4"/>
    <mergeCell ref="AY2:AY3"/>
    <mergeCell ref="AZ2:AZ3"/>
    <mergeCell ref="AK2:AK3"/>
  </mergeCells>
  <printOptions/>
  <pageMargins left="0.7086614173228347" right="0.7086614173228347" top="0.7874015748031497" bottom="0.3937007874015748" header="0.5905511811023623" footer="0.31496062992125984"/>
  <pageSetup firstPageNumber="116" useFirstPageNumber="1" fitToHeight="15" horizontalDpi="600" verticalDpi="600" orientation="portrait" paperSize="9" scale="35" r:id="rId3"/>
  <headerFooter alignWithMargins="0">
    <oddHeader>&amp;L&amp;24　　第７表　性質別歳出の状況</oddHeader>
    <oddFooter>&amp;C&amp;30&amp;P</oddFooter>
  </headerFooter>
  <colBreaks count="5" manualBreakCount="5">
    <brk id="11" max="67" man="1"/>
    <brk id="21" max="67" man="1"/>
    <brk id="31" max="67" man="1"/>
    <brk id="41" max="67" man="1"/>
    <brk id="54" max="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2018-02-28T11:48:07Z</cp:lastPrinted>
  <dcterms:created xsi:type="dcterms:W3CDTF">2001-02-13T10:41:41Z</dcterms:created>
  <dcterms:modified xsi:type="dcterms:W3CDTF">2019-03-19T02:52:21Z</dcterms:modified>
  <cp:category/>
  <cp:version/>
  <cp:contentType/>
  <cp:contentStatus/>
</cp:coreProperties>
</file>