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070" tabRatio="643" activeTab="0"/>
  </bookViews>
  <sheets>
    <sheet name="済第３６表財産区決算（1）" sheetId="1" r:id="rId1"/>
    <sheet name="済第３６表財産区決算 (2)" sheetId="2" r:id="rId2"/>
  </sheets>
  <definedNames>
    <definedName name="_xlnm.Print_Area" localSheetId="1">'済第３６表財産区決算 (2)'!$A$1:$Q$66</definedName>
    <definedName name="_xlnm.Print_Area" localSheetId="0">'済第３６表財産区決算（1）'!$A$1:$K$66</definedName>
    <definedName name="_xlnm.Print_Titles" localSheetId="1">'済第３６表財産区決算 (2)'!$A:$A</definedName>
    <definedName name="_xlnm.Print_Titles" localSheetId="0">'済第３６表財産区決算（1）'!$A:$A</definedName>
  </definedNames>
  <calcPr fullCalcOnLoad="1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<sst xmlns="http://schemas.openxmlformats.org/spreadsheetml/2006/main" count="191" uniqueCount="104">
  <si>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</si>
  <si>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</si>
  <si>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</si>
  <si>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</si>
  <si>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</si>
  <si>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</si>
  <si>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</si>
  <si>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</si>
  <si>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</si>
  <si>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</si>
  <si>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</si>
  <si>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</si>
  <si>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</si>
  <si>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</si>
  <si>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</si>
  <si>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</si>
  <si>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</si>
  <si>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</si>
  <si>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</si>
  <si>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</si>
  <si>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</si>
  <si>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</si>
  <si>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</si>
  <si>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</si>
  <si>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</si>
  <si>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</si>
  <si>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</si>
  <si>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</si>
  <si>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</si>
  <si>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</si>
  <si>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</si>
  <si>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</si>
  <si>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</si>
  <si>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</si>
  <si>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</si>
  <si>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</si>
  <si>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</si>
  <si>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</si>
  <si>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</si>
  <si>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</si>
  <si>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</si>
  <si>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</si>
  <si>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</si>
  <si>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</si>
  <si>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</si>
  <si>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</si>
  <si>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</si>
  <si>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</si>
  <si>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</si>
  <si>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</si>
  <si>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</si>
  <si>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</si>
  <si>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</si>
  <si>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</si>
  <si>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</si>
  <si>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</si>
  <si>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</si>
  <si>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</si>
  <si>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</si>
  <si>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</si>
  <si>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</si>
  <si>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</si>
  <si>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</si>
  <si>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</si>
  <si>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</si>
  <si>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</si>
  <si>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</si>
  <si>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</si>
  <si>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</si>
  <si>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</si>
  <si>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</si>
  <si>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</si>
  <si>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</si>
  <si>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</si>
  <si>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</si>
  <si>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</si>
  <si>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</si>
  <si>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</si>
  <si>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</si>
  <si>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</si>
  <si>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財産区数</t>
  </si>
  <si>
    <t>３市町村財政へ</t>
  </si>
  <si>
    <t>４住民等への</t>
  </si>
  <si>
    <t>田村市</t>
  </si>
  <si>
    <t>飯舘村</t>
  </si>
  <si>
    <t>市計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</si>
  <si>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</si>
  <si>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</si>
  <si>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</si>
  <si>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</si>
  <si>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</si>
  <si>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</si>
  <si>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</si>
  <si>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</si>
  <si>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</si>
  <si>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</si>
  <si>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</si>
  <si>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</si>
  <si>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</si>
  <si>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</si>
  <si>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</si>
  <si>
    <t>うち決算状況の対象となったもの</t>
  </si>
  <si>
    <t>すべき財源</t>
  </si>
  <si>
    <t>翌年度に繰越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</si>
</sst>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4" fillId="0" borderId="11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9" fillId="0" borderId="10" xfId="0" applyFont="1" applyBorder="1" applyAlignment="1">
      <alignment/>
    </xf>
    <xf numFmtId="3" fontId="9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shrinkToFit="1"/>
    </xf>
    <xf numFmtId="3" fontId="8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wrapText="1"/>
    </xf>
    <xf numFmtId="3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10" xfId="0" applyFont="1" applyBorder="1" applyAlignment="1">
      <alignment vertical="top" wrapTex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shrinkToFit="1"/>
    </xf>
    <xf numFmtId="3" fontId="9" fillId="0" borderId="14" xfId="0" applyNumberFormat="1" applyFont="1" applyBorder="1" applyAlignment="1">
      <alignment shrinkToFit="1"/>
    </xf>
    <xf numFmtId="3" fontId="9" fillId="0" borderId="16" xfId="0" applyNumberFormat="1" applyFont="1" applyFill="1" applyBorder="1" applyAlignment="1">
      <alignment horizontal="centerContinuous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0" xfId="0" applyFill="1" applyAlignment="1">
      <alignment/>
    </xf>
    <xf numFmtId="3" fontId="6" fillId="0" borderId="0" xfId="0" applyFont="1" applyAlignment="1">
      <alignment/>
    </xf>
    <xf numFmtId="3" fontId="6" fillId="0" borderId="16" xfId="0" applyFont="1" applyBorder="1" applyAlignment="1">
      <alignment/>
    </xf>
    <xf numFmtId="3" fontId="6" fillId="0" borderId="16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Continuous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9" fillId="0" borderId="10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horizontal="center" shrinkToFit="1"/>
    </xf>
    <xf numFmtId="3" fontId="4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wrapText="1"/>
    </xf>
    <xf numFmtId="3" fontId="4" fillId="0" borderId="11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3" fontId="9" fillId="0" borderId="10" xfId="0" applyFont="1" applyFill="1" applyBorder="1" applyAlignment="1">
      <alignment horizontal="center" vertical="top" wrapText="1"/>
    </xf>
    <xf numFmtId="3" fontId="6" fillId="0" borderId="10" xfId="0" applyFont="1" applyFill="1" applyBorder="1" applyAlignment="1">
      <alignment/>
    </xf>
    <xf numFmtId="176" fontId="6" fillId="0" borderId="2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3" fontId="10" fillId="0" borderId="0" xfId="0" applyFont="1" applyAlignment="1">
      <alignment/>
    </xf>
    <xf numFmtId="3" fontId="6" fillId="0" borderId="10" xfId="0" applyFont="1" applyBorder="1" applyAlignment="1">
      <alignment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6" fillId="0" borderId="15" xfId="0" applyFont="1" applyBorder="1" applyAlignment="1">
      <alignment vertical="center"/>
    </xf>
    <xf numFmtId="3" fontId="6" fillId="0" borderId="13" xfId="0" applyFont="1" applyBorder="1" applyAlignment="1">
      <alignment vertical="center"/>
    </xf>
    <xf numFmtId="3" fontId="6" fillId="0" borderId="20" xfId="0" applyFont="1" applyBorder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2" xfId="0" applyFont="1" applyFill="1" applyBorder="1" applyAlignment="1">
      <alignment vertical="center"/>
    </xf>
    <xf numFmtId="3" fontId="6" fillId="0" borderId="19" xfId="0" applyFont="1" applyBorder="1" applyAlignment="1">
      <alignment vertical="center"/>
    </xf>
    <xf numFmtId="3" fontId="6" fillId="0" borderId="28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tabSelected="1" showOutlineSymbols="0" view="pageBreakPreview" zoomScale="50" zoomScaleSheetLayoutView="50" zoomScalePageLayoutView="4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6" sqref="E76"/>
    </sheetView>
  </sheetViews>
  <sheetFormatPr defaultColWidth="24.75390625" defaultRowHeight="14.25"/>
  <cols>
    <col min="1" max="1" width="20.625" style="104" customWidth="1"/>
    <col min="2" max="2" width="20.125" style="104" customWidth="1"/>
    <col min="3" max="3" width="20.125" style="105" customWidth="1"/>
    <col min="4" max="11" width="20.125" style="104" customWidth="1"/>
    <col min="12" max="27" width="20.125" style="104" hidden="1" customWidth="1"/>
    <col min="28" max="35" width="16.25390625" style="104" customWidth="1"/>
    <col min="36" max="38" width="16.25390625" style="0" customWidth="1"/>
  </cols>
  <sheetData>
    <row r="1" spans="1:251" s="33" customFormat="1" ht="36" customHeight="1">
      <c r="A1" s="43" t="s">
        <v>0</v>
      </c>
      <c r="B1" s="44" t="s">
        <v>80</v>
      </c>
      <c r="C1" s="31"/>
      <c r="D1" s="45" t="s">
        <v>79</v>
      </c>
      <c r="E1" s="45" t="s">
        <v>1</v>
      </c>
      <c r="F1" s="46" t="s">
        <v>2</v>
      </c>
      <c r="G1" s="45" t="s">
        <v>103</v>
      </c>
      <c r="H1" s="47" t="s">
        <v>3</v>
      </c>
      <c r="I1" s="48" t="s">
        <v>4</v>
      </c>
      <c r="J1" s="48"/>
      <c r="K1" s="49"/>
      <c r="L1" s="45"/>
      <c r="M1" s="48"/>
      <c r="N1" s="48"/>
      <c r="O1" s="64"/>
      <c r="P1" s="64"/>
      <c r="Q1" s="64"/>
      <c r="R1" s="65"/>
      <c r="S1" s="48" t="s">
        <v>1</v>
      </c>
      <c r="T1" s="48"/>
      <c r="U1" s="49"/>
      <c r="V1" s="45"/>
      <c r="W1" s="48"/>
      <c r="X1" s="48"/>
      <c r="Y1" s="48"/>
      <c r="Z1" s="48"/>
      <c r="AA1" s="49"/>
      <c r="AB1" s="66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3" customHeight="1">
      <c r="A2" s="38"/>
      <c r="B2" s="50" t="s">
        <v>5</v>
      </c>
      <c r="C2" s="114" t="s">
        <v>101</v>
      </c>
      <c r="D2" s="51"/>
      <c r="E2" s="51"/>
      <c r="F2" s="51"/>
      <c r="G2" s="52" t="s">
        <v>102</v>
      </c>
      <c r="H2" s="53"/>
      <c r="I2" s="54"/>
      <c r="J2" s="50" t="s">
        <v>11</v>
      </c>
      <c r="K2" s="55" t="s">
        <v>12</v>
      </c>
      <c r="L2" s="15"/>
      <c r="M2" s="17"/>
      <c r="N2" s="17"/>
      <c r="O2" s="18" t="s">
        <v>13</v>
      </c>
      <c r="P2" s="19"/>
      <c r="Q2" s="19"/>
      <c r="R2" s="20" t="s">
        <v>14</v>
      </c>
      <c r="S2" s="21"/>
      <c r="T2" s="15" t="s">
        <v>16</v>
      </c>
      <c r="U2" s="16" t="s">
        <v>17</v>
      </c>
      <c r="V2" s="15"/>
      <c r="W2" s="17"/>
      <c r="X2" s="15" t="s">
        <v>81</v>
      </c>
      <c r="Y2" s="15" t="s">
        <v>82</v>
      </c>
      <c r="Z2" s="15" t="s">
        <v>18</v>
      </c>
      <c r="AA2" s="16" t="s">
        <v>19</v>
      </c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7" customHeight="1">
      <c r="A3" s="38"/>
      <c r="B3" s="56"/>
      <c r="C3" s="115"/>
      <c r="D3" s="51" t="s">
        <v>6</v>
      </c>
      <c r="E3" s="51" t="s">
        <v>7</v>
      </c>
      <c r="F3" s="51" t="s">
        <v>8</v>
      </c>
      <c r="G3" s="51" t="s">
        <v>9</v>
      </c>
      <c r="H3" s="53" t="s">
        <v>10</v>
      </c>
      <c r="I3" s="54" t="s">
        <v>6</v>
      </c>
      <c r="J3" s="51"/>
      <c r="K3" s="38"/>
      <c r="L3" s="29" t="s">
        <v>20</v>
      </c>
      <c r="M3" s="30" t="s">
        <v>21</v>
      </c>
      <c r="N3" s="22" t="s">
        <v>22</v>
      </c>
      <c r="O3" s="1"/>
      <c r="P3" s="23" t="s">
        <v>86</v>
      </c>
      <c r="Q3" s="24" t="s">
        <v>88</v>
      </c>
      <c r="R3" s="4"/>
      <c r="S3" s="8" t="s">
        <v>15</v>
      </c>
      <c r="T3" s="6"/>
      <c r="U3" s="10"/>
      <c r="V3" s="15" t="s">
        <v>23</v>
      </c>
      <c r="W3" s="15" t="s">
        <v>24</v>
      </c>
      <c r="X3" s="26" t="s">
        <v>89</v>
      </c>
      <c r="Y3" s="27" t="s">
        <v>90</v>
      </c>
      <c r="Z3" s="7"/>
      <c r="AA3" s="10"/>
      <c r="AB3" s="11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7" customHeight="1">
      <c r="A4" s="57"/>
      <c r="B4" s="56"/>
      <c r="C4" s="32"/>
      <c r="D4" s="51"/>
      <c r="E4" s="56"/>
      <c r="F4" s="51" t="s">
        <v>100</v>
      </c>
      <c r="G4" s="56"/>
      <c r="H4" s="58"/>
      <c r="I4" s="59"/>
      <c r="J4" s="56"/>
      <c r="K4" s="82"/>
      <c r="L4" s="28"/>
      <c r="M4" s="13"/>
      <c r="N4" s="14"/>
      <c r="O4" s="1"/>
      <c r="P4" s="25" t="s">
        <v>87</v>
      </c>
      <c r="Q4" s="25" t="s">
        <v>91</v>
      </c>
      <c r="R4" s="5"/>
      <c r="S4" s="9"/>
      <c r="T4" s="6"/>
      <c r="U4" s="10"/>
      <c r="V4" s="6"/>
      <c r="W4" s="6"/>
      <c r="X4" s="6"/>
      <c r="Y4" s="6"/>
      <c r="Z4" s="6"/>
      <c r="AA4" s="10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2.25" customHeight="1">
      <c r="A5" s="60" t="s">
        <v>25</v>
      </c>
      <c r="B5" s="107">
        <v>3</v>
      </c>
      <c r="C5" s="107">
        <v>3</v>
      </c>
      <c r="D5" s="107">
        <v>229934</v>
      </c>
      <c r="E5" s="107">
        <v>122280</v>
      </c>
      <c r="F5" s="107">
        <v>107654</v>
      </c>
      <c r="G5" s="107">
        <v>0</v>
      </c>
      <c r="H5" s="107">
        <v>107654</v>
      </c>
      <c r="I5" s="107">
        <v>229934</v>
      </c>
      <c r="J5" s="107">
        <v>0</v>
      </c>
      <c r="K5" s="107">
        <v>1018</v>
      </c>
      <c r="L5" s="94">
        <v>10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139658</v>
      </c>
      <c r="S5" s="94">
        <f>E5</f>
        <v>122280</v>
      </c>
      <c r="T5" s="94">
        <v>29006</v>
      </c>
      <c r="U5" s="95">
        <f>V5+W5</f>
        <v>65299</v>
      </c>
      <c r="V5" s="94">
        <v>1174</v>
      </c>
      <c r="W5" s="94">
        <v>64125</v>
      </c>
      <c r="X5" s="94">
        <v>0</v>
      </c>
      <c r="Y5" s="94">
        <v>0</v>
      </c>
      <c r="Z5" s="94">
        <v>0</v>
      </c>
      <c r="AA5" s="95">
        <v>0</v>
      </c>
      <c r="AB5" s="93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32.25" customHeight="1">
      <c r="A6" s="61" t="s">
        <v>26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f aca="true" t="shared" si="0" ref="S6:S14">E6</f>
        <v>0</v>
      </c>
      <c r="T6" s="96">
        <v>0</v>
      </c>
      <c r="U6" s="97">
        <f aca="true" t="shared" si="1" ref="U6:U14">V6+W6</f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7">
        <v>0</v>
      </c>
      <c r="AB6" s="93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32.25" customHeight="1">
      <c r="A7" s="61" t="s">
        <v>27</v>
      </c>
      <c r="B7" s="108">
        <v>13</v>
      </c>
      <c r="C7" s="108">
        <v>13</v>
      </c>
      <c r="D7" s="108">
        <v>227396</v>
      </c>
      <c r="E7" s="108">
        <v>69078</v>
      </c>
      <c r="F7" s="108">
        <v>158318</v>
      </c>
      <c r="G7" s="108">
        <v>0</v>
      </c>
      <c r="H7" s="108">
        <v>158318</v>
      </c>
      <c r="I7" s="108">
        <v>227396</v>
      </c>
      <c r="J7" s="108">
        <v>0</v>
      </c>
      <c r="K7" s="108">
        <v>66904</v>
      </c>
      <c r="L7" s="96">
        <v>17397</v>
      </c>
      <c r="M7" s="96">
        <v>766</v>
      </c>
      <c r="N7" s="96">
        <v>0</v>
      </c>
      <c r="O7" s="96">
        <v>2100</v>
      </c>
      <c r="P7" s="96">
        <v>0</v>
      </c>
      <c r="Q7" s="96">
        <v>2100</v>
      </c>
      <c r="R7" s="96">
        <v>150191</v>
      </c>
      <c r="S7" s="96">
        <f t="shared" si="0"/>
        <v>69078</v>
      </c>
      <c r="T7" s="96">
        <v>10993</v>
      </c>
      <c r="U7" s="97">
        <f t="shared" si="1"/>
        <v>7644</v>
      </c>
      <c r="V7" s="96">
        <v>7644</v>
      </c>
      <c r="W7" s="96">
        <v>0</v>
      </c>
      <c r="X7" s="96">
        <v>3931</v>
      </c>
      <c r="Y7" s="96">
        <v>0</v>
      </c>
      <c r="Z7" s="96">
        <v>0</v>
      </c>
      <c r="AA7" s="97">
        <v>5912</v>
      </c>
      <c r="AB7" s="93"/>
      <c r="AC7" s="34"/>
      <c r="AD7" s="34"/>
      <c r="AE7" s="34"/>
      <c r="AF7" s="34"/>
      <c r="AG7" s="34"/>
      <c r="AH7" s="34"/>
      <c r="AI7" s="3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32.25" customHeight="1">
      <c r="A8" s="61" t="s">
        <v>28</v>
      </c>
      <c r="B8" s="108">
        <v>6</v>
      </c>
      <c r="C8" s="108">
        <v>6</v>
      </c>
      <c r="D8" s="108">
        <v>581976</v>
      </c>
      <c r="E8" s="108">
        <v>236846</v>
      </c>
      <c r="F8" s="108">
        <v>345130</v>
      </c>
      <c r="G8" s="108">
        <v>0</v>
      </c>
      <c r="H8" s="108">
        <v>345130</v>
      </c>
      <c r="I8" s="108">
        <v>581976</v>
      </c>
      <c r="J8" s="108">
        <v>2044</v>
      </c>
      <c r="K8" s="108">
        <v>20448</v>
      </c>
      <c r="L8" s="96">
        <v>23679</v>
      </c>
      <c r="M8" s="96">
        <v>2546</v>
      </c>
      <c r="N8" s="96">
        <v>0</v>
      </c>
      <c r="O8" s="96">
        <v>11105</v>
      </c>
      <c r="P8" s="96">
        <v>0</v>
      </c>
      <c r="Q8" s="96">
        <v>11105</v>
      </c>
      <c r="R8" s="96">
        <v>207938</v>
      </c>
      <c r="S8" s="96">
        <f t="shared" si="0"/>
        <v>236846</v>
      </c>
      <c r="T8" s="96">
        <v>48752</v>
      </c>
      <c r="U8" s="97">
        <f t="shared" si="1"/>
        <v>124166</v>
      </c>
      <c r="V8" s="96">
        <v>16858</v>
      </c>
      <c r="W8" s="96">
        <v>107308</v>
      </c>
      <c r="X8" s="96">
        <v>0</v>
      </c>
      <c r="Y8" s="96">
        <v>0</v>
      </c>
      <c r="Z8" s="96">
        <v>43958</v>
      </c>
      <c r="AA8" s="97">
        <v>1746</v>
      </c>
      <c r="AB8" s="93"/>
      <c r="AC8" s="34"/>
      <c r="AD8" s="34"/>
      <c r="AE8" s="34"/>
      <c r="AF8" s="34"/>
      <c r="AG8" s="34"/>
      <c r="AH8" s="34"/>
      <c r="AI8" s="3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32.25" customHeight="1">
      <c r="A9" s="61" t="s">
        <v>29</v>
      </c>
      <c r="B9" s="108">
        <v>3</v>
      </c>
      <c r="C9" s="108">
        <v>3</v>
      </c>
      <c r="D9" s="108">
        <v>73525</v>
      </c>
      <c r="E9" s="108">
        <v>73525</v>
      </c>
      <c r="F9" s="108">
        <v>0</v>
      </c>
      <c r="G9" s="108">
        <v>0</v>
      </c>
      <c r="H9" s="108">
        <v>0</v>
      </c>
      <c r="I9" s="108">
        <v>73525</v>
      </c>
      <c r="J9" s="108">
        <v>0</v>
      </c>
      <c r="K9" s="108">
        <v>70273</v>
      </c>
      <c r="L9" s="96">
        <v>23</v>
      </c>
      <c r="M9" s="96">
        <v>0</v>
      </c>
      <c r="N9" s="96">
        <v>0</v>
      </c>
      <c r="O9" s="96">
        <v>4007</v>
      </c>
      <c r="P9" s="96">
        <v>0</v>
      </c>
      <c r="Q9" s="96">
        <v>4007</v>
      </c>
      <c r="R9" s="96">
        <v>215</v>
      </c>
      <c r="S9" s="96">
        <f t="shared" si="0"/>
        <v>73525</v>
      </c>
      <c r="T9" s="96">
        <v>327</v>
      </c>
      <c r="U9" s="97">
        <f t="shared" si="1"/>
        <v>498</v>
      </c>
      <c r="V9" s="96">
        <v>498</v>
      </c>
      <c r="W9" s="96">
        <v>0</v>
      </c>
      <c r="X9" s="96">
        <v>3216</v>
      </c>
      <c r="Y9" s="96">
        <v>0</v>
      </c>
      <c r="Z9" s="96">
        <v>22</v>
      </c>
      <c r="AA9" s="97">
        <v>0</v>
      </c>
      <c r="AB9" s="93"/>
      <c r="AC9" s="34"/>
      <c r="AD9" s="34"/>
      <c r="AE9" s="34"/>
      <c r="AF9" s="34"/>
      <c r="AG9" s="34"/>
      <c r="AH9" s="34"/>
      <c r="AI9" s="34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32.25" customHeight="1">
      <c r="A10" s="60" t="s">
        <v>30</v>
      </c>
      <c r="B10" s="107">
        <v>4</v>
      </c>
      <c r="C10" s="107">
        <v>4</v>
      </c>
      <c r="D10" s="107">
        <v>33436</v>
      </c>
      <c r="E10" s="107">
        <v>19112</v>
      </c>
      <c r="F10" s="107">
        <v>14324</v>
      </c>
      <c r="G10" s="107">
        <v>14324</v>
      </c>
      <c r="H10" s="107">
        <v>0</v>
      </c>
      <c r="I10" s="107">
        <v>33436</v>
      </c>
      <c r="J10" s="107">
        <v>0</v>
      </c>
      <c r="K10" s="107">
        <v>18667</v>
      </c>
      <c r="L10" s="94">
        <v>1036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114</v>
      </c>
      <c r="S10" s="94">
        <f t="shared" si="0"/>
        <v>19112</v>
      </c>
      <c r="T10" s="94">
        <v>592</v>
      </c>
      <c r="U10" s="95">
        <f t="shared" si="1"/>
        <v>0</v>
      </c>
      <c r="V10" s="94">
        <v>0</v>
      </c>
      <c r="W10" s="94">
        <v>0</v>
      </c>
      <c r="X10" s="94">
        <v>0</v>
      </c>
      <c r="Y10" s="94">
        <v>0</v>
      </c>
      <c r="Z10" s="94">
        <v>538</v>
      </c>
      <c r="AA10" s="95">
        <v>0</v>
      </c>
      <c r="AB10" s="93"/>
      <c r="AC10" s="34"/>
      <c r="AD10" s="34"/>
      <c r="AE10" s="34"/>
      <c r="AF10" s="34"/>
      <c r="AG10" s="34"/>
      <c r="AH10" s="34"/>
      <c r="AI10" s="34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32.25" customHeight="1">
      <c r="A11" s="61" t="s">
        <v>31</v>
      </c>
      <c r="B11" s="108">
        <v>5</v>
      </c>
      <c r="C11" s="108">
        <v>4</v>
      </c>
      <c r="D11" s="108">
        <v>73080</v>
      </c>
      <c r="E11" s="108">
        <v>1090</v>
      </c>
      <c r="F11" s="108">
        <v>71990</v>
      </c>
      <c r="G11" s="108">
        <v>0</v>
      </c>
      <c r="H11" s="108">
        <v>71990</v>
      </c>
      <c r="I11" s="108">
        <v>73080</v>
      </c>
      <c r="J11" s="108">
        <v>0</v>
      </c>
      <c r="K11" s="108">
        <v>16</v>
      </c>
      <c r="L11" s="96">
        <v>18198</v>
      </c>
      <c r="M11" s="96">
        <v>0</v>
      </c>
      <c r="N11" s="96">
        <v>0</v>
      </c>
      <c r="O11" s="96">
        <v>613</v>
      </c>
      <c r="P11" s="96">
        <v>0</v>
      </c>
      <c r="Q11" s="96">
        <v>613</v>
      </c>
      <c r="R11" s="96">
        <v>2567</v>
      </c>
      <c r="S11" s="96">
        <f t="shared" si="0"/>
        <v>1090</v>
      </c>
      <c r="T11" s="96">
        <v>641</v>
      </c>
      <c r="U11" s="97">
        <f t="shared" si="1"/>
        <v>10690</v>
      </c>
      <c r="V11" s="96">
        <v>4705</v>
      </c>
      <c r="W11" s="96">
        <v>5985</v>
      </c>
      <c r="X11" s="96">
        <v>0</v>
      </c>
      <c r="Y11" s="96">
        <v>0</v>
      </c>
      <c r="Z11" s="96">
        <v>7956</v>
      </c>
      <c r="AA11" s="97">
        <v>0</v>
      </c>
      <c r="AB11" s="93"/>
      <c r="AC11" s="34"/>
      <c r="AD11" s="34"/>
      <c r="AE11" s="34"/>
      <c r="AF11" s="34"/>
      <c r="AG11" s="34"/>
      <c r="AH11" s="34"/>
      <c r="AI11" s="34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32.25" customHeight="1">
      <c r="A12" s="61" t="s">
        <v>32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f t="shared" si="0"/>
        <v>0</v>
      </c>
      <c r="T12" s="96">
        <v>0</v>
      </c>
      <c r="U12" s="97">
        <f t="shared" si="1"/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7">
        <v>0</v>
      </c>
      <c r="AB12" s="93"/>
      <c r="AC12" s="34"/>
      <c r="AD12" s="34"/>
      <c r="AE12" s="34"/>
      <c r="AF12" s="34"/>
      <c r="AG12" s="34"/>
      <c r="AH12" s="34"/>
      <c r="AI12" s="34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32.25" customHeight="1">
      <c r="A13" s="61" t="s">
        <v>33</v>
      </c>
      <c r="B13" s="108">
        <v>5</v>
      </c>
      <c r="C13" s="108">
        <v>5</v>
      </c>
      <c r="D13" s="108">
        <v>13798</v>
      </c>
      <c r="E13" s="108">
        <v>12978</v>
      </c>
      <c r="F13" s="108">
        <v>820</v>
      </c>
      <c r="G13" s="108">
        <v>0</v>
      </c>
      <c r="H13" s="108">
        <v>820</v>
      </c>
      <c r="I13" s="108">
        <v>13798</v>
      </c>
      <c r="J13" s="108">
        <v>0</v>
      </c>
      <c r="K13" s="108">
        <v>3785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f t="shared" si="0"/>
        <v>12978</v>
      </c>
      <c r="T13" s="96">
        <v>0</v>
      </c>
      <c r="U13" s="97">
        <f t="shared" si="1"/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7">
        <v>0</v>
      </c>
      <c r="AB13" s="93"/>
      <c r="AC13" s="34"/>
      <c r="AD13" s="34"/>
      <c r="AE13" s="34"/>
      <c r="AF13" s="34"/>
      <c r="AG13" s="34"/>
      <c r="AH13" s="34"/>
      <c r="AI13" s="3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32.25" customHeight="1">
      <c r="A14" s="63" t="s">
        <v>83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f t="shared" si="0"/>
        <v>0</v>
      </c>
      <c r="T14" s="96">
        <v>0</v>
      </c>
      <c r="U14" s="97">
        <f t="shared" si="1"/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7">
        <v>0</v>
      </c>
      <c r="AB14" s="93"/>
      <c r="AC14" s="34"/>
      <c r="AD14" s="34"/>
      <c r="AE14" s="34"/>
      <c r="AF14" s="34"/>
      <c r="AG14" s="34"/>
      <c r="AH14" s="34"/>
      <c r="AI14" s="3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32.25" customHeight="1">
      <c r="A15" s="61" t="s">
        <v>95</v>
      </c>
      <c r="B15" s="108">
        <v>1</v>
      </c>
      <c r="C15" s="108">
        <v>1</v>
      </c>
      <c r="D15" s="108">
        <v>1112</v>
      </c>
      <c r="E15" s="108">
        <v>997</v>
      </c>
      <c r="F15" s="108">
        <v>115</v>
      </c>
      <c r="G15" s="108">
        <v>0</v>
      </c>
      <c r="H15" s="108">
        <v>115</v>
      </c>
      <c r="I15" s="108">
        <v>1112</v>
      </c>
      <c r="J15" s="108">
        <v>0</v>
      </c>
      <c r="K15" s="108">
        <v>1008</v>
      </c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6"/>
      <c r="W15" s="96"/>
      <c r="X15" s="96"/>
      <c r="Y15" s="96"/>
      <c r="Z15" s="96"/>
      <c r="AA15" s="97"/>
      <c r="AB15" s="93"/>
      <c r="AC15" s="34"/>
      <c r="AD15" s="34"/>
      <c r="AE15" s="34"/>
      <c r="AF15" s="34"/>
      <c r="AG15" s="34"/>
      <c r="AH15" s="34"/>
      <c r="AI15" s="3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32.25" customHeight="1" thickBot="1">
      <c r="A16" s="61" t="s">
        <v>96</v>
      </c>
      <c r="B16" s="108">
        <v>0</v>
      </c>
      <c r="C16" s="108">
        <v>0</v>
      </c>
      <c r="D16" s="108">
        <v>14650</v>
      </c>
      <c r="E16" s="108">
        <v>6099</v>
      </c>
      <c r="F16" s="108">
        <v>8551</v>
      </c>
      <c r="G16" s="108">
        <v>0</v>
      </c>
      <c r="H16" s="108">
        <v>8551</v>
      </c>
      <c r="I16" s="108">
        <v>14650</v>
      </c>
      <c r="J16" s="108">
        <v>0</v>
      </c>
      <c r="K16" s="108">
        <v>6895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f>E16</f>
        <v>6099</v>
      </c>
      <c r="T16" s="98">
        <v>0</v>
      </c>
      <c r="U16" s="98">
        <f aca="true" t="shared" si="2" ref="U16:U64">V16+W16</f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3"/>
      <c r="AC16" s="34"/>
      <c r="AD16" s="34"/>
      <c r="AE16" s="34"/>
      <c r="AF16" s="34"/>
      <c r="AG16" s="34"/>
      <c r="AH16" s="34"/>
      <c r="AI16" s="34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32.25" customHeight="1" thickBot="1" thickTop="1">
      <c r="A17" s="61" t="s">
        <v>99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3"/>
      <c r="AC17" s="34"/>
      <c r="AD17" s="34"/>
      <c r="AE17" s="34"/>
      <c r="AF17" s="34"/>
      <c r="AG17" s="34"/>
      <c r="AH17" s="34"/>
      <c r="AI17" s="34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32.25" customHeight="1" thickBot="1" thickTop="1">
      <c r="A18" s="110" t="s">
        <v>85</v>
      </c>
      <c r="B18" s="111">
        <f aca="true" t="shared" si="3" ref="B18:K18">SUM(B5:B17)</f>
        <v>40</v>
      </c>
      <c r="C18" s="111">
        <f t="shared" si="3"/>
        <v>39</v>
      </c>
      <c r="D18" s="111">
        <f t="shared" si="3"/>
        <v>1248907</v>
      </c>
      <c r="E18" s="111">
        <f t="shared" si="3"/>
        <v>542005</v>
      </c>
      <c r="F18" s="111">
        <f t="shared" si="3"/>
        <v>706902</v>
      </c>
      <c r="G18" s="111">
        <f t="shared" si="3"/>
        <v>14324</v>
      </c>
      <c r="H18" s="111">
        <f t="shared" si="3"/>
        <v>692578</v>
      </c>
      <c r="I18" s="111">
        <f t="shared" si="3"/>
        <v>1248907</v>
      </c>
      <c r="J18" s="111">
        <f t="shared" si="3"/>
        <v>2044</v>
      </c>
      <c r="K18" s="111">
        <f t="shared" si="3"/>
        <v>189014</v>
      </c>
      <c r="L18" s="100">
        <f aca="true" t="shared" si="4" ref="L18:AA18">SUM(L5:L16)</f>
        <v>60343</v>
      </c>
      <c r="M18" s="100">
        <f t="shared" si="4"/>
        <v>3312</v>
      </c>
      <c r="N18" s="100">
        <f t="shared" si="4"/>
        <v>0</v>
      </c>
      <c r="O18" s="100">
        <f t="shared" si="4"/>
        <v>17825</v>
      </c>
      <c r="P18" s="100">
        <f t="shared" si="4"/>
        <v>0</v>
      </c>
      <c r="Q18" s="100">
        <f t="shared" si="4"/>
        <v>17825</v>
      </c>
      <c r="R18" s="100">
        <f t="shared" si="4"/>
        <v>500683</v>
      </c>
      <c r="S18" s="100">
        <f t="shared" si="4"/>
        <v>541008</v>
      </c>
      <c r="T18" s="100">
        <f t="shared" si="4"/>
        <v>90311</v>
      </c>
      <c r="U18" s="100">
        <f t="shared" si="4"/>
        <v>208297</v>
      </c>
      <c r="V18" s="100">
        <f t="shared" si="4"/>
        <v>30879</v>
      </c>
      <c r="W18" s="100">
        <f t="shared" si="4"/>
        <v>177418</v>
      </c>
      <c r="X18" s="100">
        <f t="shared" si="4"/>
        <v>7147</v>
      </c>
      <c r="Y18" s="100">
        <f t="shared" si="4"/>
        <v>0</v>
      </c>
      <c r="Z18" s="100">
        <f t="shared" si="4"/>
        <v>52474</v>
      </c>
      <c r="AA18" s="100">
        <f t="shared" si="4"/>
        <v>7658</v>
      </c>
      <c r="AB18" s="93"/>
      <c r="AC18" s="34"/>
      <c r="AD18" s="34"/>
      <c r="AE18" s="34"/>
      <c r="AF18" s="34"/>
      <c r="AG18" s="34"/>
      <c r="AH18" s="34"/>
      <c r="AI18" s="34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32.25" customHeight="1" thickTop="1">
      <c r="A19" s="61" t="s">
        <v>34</v>
      </c>
      <c r="B19" s="108">
        <v>1</v>
      </c>
      <c r="C19" s="108">
        <v>1</v>
      </c>
      <c r="D19" s="108">
        <v>3541</v>
      </c>
      <c r="E19" s="108">
        <v>1898</v>
      </c>
      <c r="F19" s="108">
        <v>1643</v>
      </c>
      <c r="G19" s="108">
        <v>0</v>
      </c>
      <c r="H19" s="108">
        <v>1643</v>
      </c>
      <c r="I19" s="108">
        <v>3541</v>
      </c>
      <c r="J19" s="108">
        <v>0</v>
      </c>
      <c r="K19" s="108">
        <v>2848</v>
      </c>
      <c r="L19" s="96">
        <v>54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1113</v>
      </c>
      <c r="S19" s="96">
        <f aca="true" t="shared" si="5" ref="S19:S64">E19</f>
        <v>1898</v>
      </c>
      <c r="T19" s="96">
        <v>667</v>
      </c>
      <c r="U19" s="97">
        <f t="shared" si="2"/>
        <v>19</v>
      </c>
      <c r="V19" s="96">
        <v>19</v>
      </c>
      <c r="W19" s="96">
        <v>0</v>
      </c>
      <c r="X19" s="96">
        <v>0</v>
      </c>
      <c r="Y19" s="96">
        <v>0</v>
      </c>
      <c r="Z19" s="96">
        <v>314</v>
      </c>
      <c r="AA19" s="97">
        <v>0</v>
      </c>
      <c r="AB19" s="93"/>
      <c r="AC19" s="34"/>
      <c r="AD19" s="34"/>
      <c r="AE19" s="34"/>
      <c r="AF19" s="34"/>
      <c r="AG19" s="34"/>
      <c r="AH19" s="34"/>
      <c r="AI19" s="34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32.25" customHeight="1">
      <c r="A20" s="61" t="s">
        <v>35</v>
      </c>
      <c r="B20" s="108">
        <v>3</v>
      </c>
      <c r="C20" s="108">
        <v>0</v>
      </c>
      <c r="D20" s="108">
        <v>5683</v>
      </c>
      <c r="E20" s="108">
        <v>2613</v>
      </c>
      <c r="F20" s="108">
        <v>3070</v>
      </c>
      <c r="G20" s="108">
        <v>0</v>
      </c>
      <c r="H20" s="108">
        <v>3070</v>
      </c>
      <c r="I20" s="108">
        <v>5683</v>
      </c>
      <c r="J20" s="108">
        <v>0</v>
      </c>
      <c r="K20" s="108">
        <v>4249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f t="shared" si="5"/>
        <v>2613</v>
      </c>
      <c r="T20" s="96">
        <v>0</v>
      </c>
      <c r="U20" s="97">
        <f t="shared" si="2"/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7">
        <v>0</v>
      </c>
      <c r="AB20" s="93"/>
      <c r="AC20" s="34"/>
      <c r="AD20" s="34"/>
      <c r="AE20" s="34"/>
      <c r="AF20" s="34"/>
      <c r="AG20" s="34"/>
      <c r="AH20" s="34"/>
      <c r="AI20" s="3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32.25" customHeight="1">
      <c r="A21" s="61" t="s">
        <v>36</v>
      </c>
      <c r="B21" s="108">
        <v>5</v>
      </c>
      <c r="C21" s="108">
        <v>0</v>
      </c>
      <c r="D21" s="108">
        <v>28527</v>
      </c>
      <c r="E21" s="108">
        <v>6544</v>
      </c>
      <c r="F21" s="108">
        <v>21983</v>
      </c>
      <c r="G21" s="108">
        <v>0</v>
      </c>
      <c r="H21" s="108">
        <v>21983</v>
      </c>
      <c r="I21" s="108">
        <v>28527</v>
      </c>
      <c r="J21" s="108">
        <v>0</v>
      </c>
      <c r="K21" s="108">
        <v>2100</v>
      </c>
      <c r="L21" s="96">
        <v>49</v>
      </c>
      <c r="M21" s="96">
        <v>0</v>
      </c>
      <c r="N21" s="96">
        <v>0</v>
      </c>
      <c r="O21" s="96">
        <v>504</v>
      </c>
      <c r="P21" s="96">
        <v>444</v>
      </c>
      <c r="Q21" s="96">
        <v>60</v>
      </c>
      <c r="R21" s="96">
        <v>3094</v>
      </c>
      <c r="S21" s="96">
        <f t="shared" si="5"/>
        <v>6544</v>
      </c>
      <c r="T21" s="96">
        <v>370</v>
      </c>
      <c r="U21" s="97">
        <f t="shared" si="2"/>
        <v>3129</v>
      </c>
      <c r="V21" s="96">
        <v>3129</v>
      </c>
      <c r="W21" s="96">
        <v>0</v>
      </c>
      <c r="X21" s="96">
        <v>0</v>
      </c>
      <c r="Y21" s="96">
        <v>0</v>
      </c>
      <c r="Z21" s="96">
        <v>0</v>
      </c>
      <c r="AA21" s="97">
        <v>0</v>
      </c>
      <c r="AB21" s="93"/>
      <c r="AC21" s="34"/>
      <c r="AD21" s="34"/>
      <c r="AE21" s="34"/>
      <c r="AF21" s="34"/>
      <c r="AG21" s="34"/>
      <c r="AH21" s="34"/>
      <c r="AI21" s="34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32.25" customHeight="1">
      <c r="A22" s="61" t="s">
        <v>37</v>
      </c>
      <c r="B22" s="108">
        <v>1</v>
      </c>
      <c r="C22" s="108">
        <v>1</v>
      </c>
      <c r="D22" s="108">
        <v>9226</v>
      </c>
      <c r="E22" s="108">
        <v>4978</v>
      </c>
      <c r="F22" s="108">
        <v>4248</v>
      </c>
      <c r="G22" s="108">
        <v>0</v>
      </c>
      <c r="H22" s="108">
        <v>4248</v>
      </c>
      <c r="I22" s="108">
        <v>9226</v>
      </c>
      <c r="J22" s="108">
        <v>0</v>
      </c>
      <c r="K22" s="108">
        <v>5251</v>
      </c>
      <c r="L22" s="94">
        <v>2332</v>
      </c>
      <c r="M22" s="94">
        <v>1085</v>
      </c>
      <c r="N22" s="94">
        <v>0</v>
      </c>
      <c r="O22" s="94">
        <v>362</v>
      </c>
      <c r="P22" s="94">
        <v>0</v>
      </c>
      <c r="Q22" s="94">
        <v>362</v>
      </c>
      <c r="R22" s="94">
        <v>1118</v>
      </c>
      <c r="S22" s="94">
        <f t="shared" si="5"/>
        <v>4978</v>
      </c>
      <c r="T22" s="94">
        <v>5211</v>
      </c>
      <c r="U22" s="95">
        <f t="shared" si="2"/>
        <v>19563</v>
      </c>
      <c r="V22" s="94">
        <v>9672</v>
      </c>
      <c r="W22" s="94">
        <v>9891</v>
      </c>
      <c r="X22" s="94">
        <v>0</v>
      </c>
      <c r="Y22" s="94">
        <v>0</v>
      </c>
      <c r="Z22" s="94">
        <v>716</v>
      </c>
      <c r="AA22" s="95">
        <v>0</v>
      </c>
      <c r="AB22" s="93"/>
      <c r="AC22" s="34"/>
      <c r="AD22" s="34"/>
      <c r="AE22" s="34"/>
      <c r="AF22" s="34"/>
      <c r="AG22" s="34"/>
      <c r="AH22" s="34"/>
      <c r="AI22" s="34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32.25" customHeight="1">
      <c r="A23" s="61" t="s">
        <v>38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96">
        <v>310</v>
      </c>
      <c r="M23" s="96">
        <v>540</v>
      </c>
      <c r="N23" s="96">
        <v>0</v>
      </c>
      <c r="O23" s="96">
        <v>0</v>
      </c>
      <c r="P23" s="96">
        <v>0</v>
      </c>
      <c r="Q23" s="96">
        <v>0</v>
      </c>
      <c r="R23" s="96">
        <v>8087</v>
      </c>
      <c r="S23" s="96">
        <f t="shared" si="5"/>
        <v>0</v>
      </c>
      <c r="T23" s="96">
        <v>451</v>
      </c>
      <c r="U23" s="97">
        <f t="shared" si="2"/>
        <v>241</v>
      </c>
      <c r="V23" s="96">
        <v>241</v>
      </c>
      <c r="W23" s="96">
        <v>0</v>
      </c>
      <c r="X23" s="96">
        <v>0</v>
      </c>
      <c r="Y23" s="96">
        <v>0</v>
      </c>
      <c r="Z23" s="96">
        <v>0</v>
      </c>
      <c r="AA23" s="97">
        <v>0</v>
      </c>
      <c r="AB23" s="93"/>
      <c r="AC23" s="34"/>
      <c r="AD23" s="34"/>
      <c r="AE23" s="34"/>
      <c r="AF23" s="34"/>
      <c r="AG23" s="34"/>
      <c r="AH23" s="34"/>
      <c r="AI23" s="34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32.25" customHeight="1">
      <c r="A24" s="60" t="s">
        <v>39</v>
      </c>
      <c r="B24" s="107">
        <v>3</v>
      </c>
      <c r="C24" s="107">
        <v>3</v>
      </c>
      <c r="D24" s="107">
        <v>8973</v>
      </c>
      <c r="E24" s="107">
        <v>8652</v>
      </c>
      <c r="F24" s="107">
        <v>321</v>
      </c>
      <c r="G24" s="107">
        <v>0</v>
      </c>
      <c r="H24" s="107">
        <v>321</v>
      </c>
      <c r="I24" s="107">
        <v>8973</v>
      </c>
      <c r="J24" s="107">
        <v>0</v>
      </c>
      <c r="K24" s="107">
        <v>4760</v>
      </c>
      <c r="L24" s="96">
        <v>238</v>
      </c>
      <c r="M24" s="96">
        <v>0</v>
      </c>
      <c r="N24" s="96">
        <v>93</v>
      </c>
      <c r="O24" s="96">
        <v>0</v>
      </c>
      <c r="P24" s="96">
        <v>0</v>
      </c>
      <c r="Q24" s="96">
        <v>0</v>
      </c>
      <c r="R24" s="96">
        <v>1558</v>
      </c>
      <c r="S24" s="96">
        <f t="shared" si="5"/>
        <v>8652</v>
      </c>
      <c r="T24" s="96">
        <v>554</v>
      </c>
      <c r="U24" s="97">
        <f t="shared" si="2"/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7">
        <v>0</v>
      </c>
      <c r="AB24" s="93"/>
      <c r="AC24" s="34"/>
      <c r="AD24" s="34"/>
      <c r="AE24" s="34"/>
      <c r="AF24" s="34"/>
      <c r="AG24" s="34"/>
      <c r="AH24" s="34"/>
      <c r="AI24" s="34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32.25" customHeight="1">
      <c r="A25" s="61" t="s">
        <v>40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f t="shared" si="5"/>
        <v>0</v>
      </c>
      <c r="T25" s="94">
        <v>0</v>
      </c>
      <c r="U25" s="95">
        <f t="shared" si="2"/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5">
        <v>0</v>
      </c>
      <c r="AB25" s="93"/>
      <c r="AC25" s="34"/>
      <c r="AD25" s="34"/>
      <c r="AE25" s="34"/>
      <c r="AF25" s="34"/>
      <c r="AG25" s="34"/>
      <c r="AH25" s="34"/>
      <c r="AI25" s="34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32.25" customHeight="1">
      <c r="A26" s="61" t="s">
        <v>41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96">
        <v>4571</v>
      </c>
      <c r="M26" s="96">
        <v>0</v>
      </c>
      <c r="N26" s="96">
        <v>0</v>
      </c>
      <c r="O26" s="96">
        <v>1418</v>
      </c>
      <c r="P26" s="96">
        <v>0</v>
      </c>
      <c r="Q26" s="96">
        <v>1418</v>
      </c>
      <c r="R26" s="96">
        <v>10236</v>
      </c>
      <c r="S26" s="96">
        <f t="shared" si="5"/>
        <v>0</v>
      </c>
      <c r="T26" s="96">
        <v>1595</v>
      </c>
      <c r="U26" s="97">
        <f t="shared" si="2"/>
        <v>2051</v>
      </c>
      <c r="V26" s="96">
        <v>2051</v>
      </c>
      <c r="W26" s="96">
        <v>0</v>
      </c>
      <c r="X26" s="96">
        <v>1418</v>
      </c>
      <c r="Y26" s="96">
        <v>115</v>
      </c>
      <c r="Z26" s="96">
        <v>10115</v>
      </c>
      <c r="AA26" s="97">
        <v>0</v>
      </c>
      <c r="AB26" s="93"/>
      <c r="AC26" s="34"/>
      <c r="AD26" s="34"/>
      <c r="AE26" s="34"/>
      <c r="AF26" s="34"/>
      <c r="AG26" s="34"/>
      <c r="AH26" s="34"/>
      <c r="AI26" s="34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32.25" customHeight="1">
      <c r="A27" s="61" t="s">
        <v>42</v>
      </c>
      <c r="B27" s="108">
        <v>1</v>
      </c>
      <c r="C27" s="108">
        <v>0</v>
      </c>
      <c r="D27" s="108">
        <v>14386</v>
      </c>
      <c r="E27" s="108">
        <v>450</v>
      </c>
      <c r="F27" s="108">
        <v>13936</v>
      </c>
      <c r="G27" s="108">
        <v>0</v>
      </c>
      <c r="H27" s="108">
        <v>13936</v>
      </c>
      <c r="I27" s="108">
        <v>14386</v>
      </c>
      <c r="J27" s="108">
        <v>0</v>
      </c>
      <c r="K27" s="108">
        <v>57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f t="shared" si="5"/>
        <v>450</v>
      </c>
      <c r="T27" s="96">
        <v>0</v>
      </c>
      <c r="U27" s="97">
        <f t="shared" si="2"/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7">
        <v>0</v>
      </c>
      <c r="AB27" s="93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32.25" customHeight="1">
      <c r="A28" s="63" t="s">
        <v>97</v>
      </c>
      <c r="B28" s="109">
        <v>1</v>
      </c>
      <c r="C28" s="109">
        <v>1</v>
      </c>
      <c r="D28" s="109">
        <v>39100</v>
      </c>
      <c r="E28" s="109">
        <v>36598</v>
      </c>
      <c r="F28" s="109">
        <v>2502</v>
      </c>
      <c r="G28" s="109">
        <v>0</v>
      </c>
      <c r="H28" s="109">
        <v>2502</v>
      </c>
      <c r="I28" s="109">
        <v>39100</v>
      </c>
      <c r="J28" s="109">
        <v>0</v>
      </c>
      <c r="K28" s="109">
        <v>2571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f t="shared" si="5"/>
        <v>36598</v>
      </c>
      <c r="T28" s="96">
        <v>0</v>
      </c>
      <c r="U28" s="97">
        <f t="shared" si="2"/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7">
        <v>0</v>
      </c>
      <c r="AB28" s="93"/>
      <c r="AC28" s="34"/>
      <c r="AD28" s="34"/>
      <c r="AE28" s="34"/>
      <c r="AF28" s="34"/>
      <c r="AG28" s="34"/>
      <c r="AH28" s="34"/>
      <c r="AI28" s="34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32.25" customHeight="1">
      <c r="A29" s="61" t="s">
        <v>43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96">
        <v>228</v>
      </c>
      <c r="M29" s="96">
        <v>0</v>
      </c>
      <c r="N29" s="96">
        <v>0</v>
      </c>
      <c r="O29" s="96">
        <v>1600</v>
      </c>
      <c r="P29" s="96">
        <v>0</v>
      </c>
      <c r="Q29" s="96">
        <v>1600</v>
      </c>
      <c r="R29" s="96">
        <v>1184</v>
      </c>
      <c r="S29" s="96">
        <f t="shared" si="5"/>
        <v>0</v>
      </c>
      <c r="T29" s="96">
        <v>541</v>
      </c>
      <c r="U29" s="97">
        <f t="shared" si="2"/>
        <v>1076</v>
      </c>
      <c r="V29" s="96">
        <v>0</v>
      </c>
      <c r="W29" s="96">
        <v>1076</v>
      </c>
      <c r="X29" s="96">
        <v>0</v>
      </c>
      <c r="Y29" s="96">
        <v>98</v>
      </c>
      <c r="Z29" s="96">
        <v>0</v>
      </c>
      <c r="AA29" s="97">
        <v>0</v>
      </c>
      <c r="AB29" s="93"/>
      <c r="AC29" s="34"/>
      <c r="AD29" s="34"/>
      <c r="AE29" s="34"/>
      <c r="AF29" s="34"/>
      <c r="AG29" s="34"/>
      <c r="AH29" s="34"/>
      <c r="AI29" s="34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32.25" customHeight="1">
      <c r="A30" s="61" t="s">
        <v>44</v>
      </c>
      <c r="B30" s="108">
        <v>2</v>
      </c>
      <c r="C30" s="108">
        <v>0</v>
      </c>
      <c r="D30" s="108">
        <v>2514</v>
      </c>
      <c r="E30" s="108">
        <v>1826</v>
      </c>
      <c r="F30" s="108">
        <v>688</v>
      </c>
      <c r="G30" s="108">
        <v>0</v>
      </c>
      <c r="H30" s="108">
        <v>688</v>
      </c>
      <c r="I30" s="108">
        <v>2514</v>
      </c>
      <c r="J30" s="108">
        <v>0</v>
      </c>
      <c r="K30" s="108">
        <v>658</v>
      </c>
      <c r="L30" s="94">
        <v>146</v>
      </c>
      <c r="M30" s="94">
        <v>0</v>
      </c>
      <c r="N30" s="94">
        <v>0</v>
      </c>
      <c r="O30" s="94">
        <v>11726</v>
      </c>
      <c r="P30" s="94">
        <v>0</v>
      </c>
      <c r="Q30" s="94">
        <v>11726</v>
      </c>
      <c r="R30" s="94">
        <v>796</v>
      </c>
      <c r="S30" s="94">
        <f t="shared" si="5"/>
        <v>1826</v>
      </c>
      <c r="T30" s="94">
        <v>596</v>
      </c>
      <c r="U30" s="95">
        <f t="shared" si="2"/>
        <v>730</v>
      </c>
      <c r="V30" s="94">
        <v>730</v>
      </c>
      <c r="W30" s="94">
        <v>0</v>
      </c>
      <c r="X30" s="94">
        <v>250</v>
      </c>
      <c r="Y30" s="94">
        <v>10407</v>
      </c>
      <c r="Z30" s="94">
        <v>0</v>
      </c>
      <c r="AA30" s="95">
        <v>0</v>
      </c>
      <c r="AB30" s="93"/>
      <c r="AC30" s="34"/>
      <c r="AD30" s="34"/>
      <c r="AE30" s="34"/>
      <c r="AF30" s="34"/>
      <c r="AG30" s="34"/>
      <c r="AH30" s="34"/>
      <c r="AI30" s="34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32.25" customHeight="1">
      <c r="A31" s="61" t="s">
        <v>45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96">
        <v>24</v>
      </c>
      <c r="M31" s="96">
        <v>1748</v>
      </c>
      <c r="N31" s="96">
        <v>0</v>
      </c>
      <c r="O31" s="96">
        <v>0</v>
      </c>
      <c r="P31" s="96">
        <v>0</v>
      </c>
      <c r="Q31" s="96">
        <v>0</v>
      </c>
      <c r="R31" s="96">
        <v>1104</v>
      </c>
      <c r="S31" s="96">
        <f t="shared" si="5"/>
        <v>0</v>
      </c>
      <c r="T31" s="96">
        <v>899</v>
      </c>
      <c r="U31" s="97">
        <f t="shared" si="2"/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7">
        <v>0</v>
      </c>
      <c r="AB31" s="93"/>
      <c r="AC31" s="34"/>
      <c r="AD31" s="34"/>
      <c r="AE31" s="34"/>
      <c r="AF31" s="34"/>
      <c r="AG31" s="34"/>
      <c r="AH31" s="34"/>
      <c r="AI31" s="34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32.25" customHeight="1">
      <c r="A32" s="61" t="s">
        <v>46</v>
      </c>
      <c r="B32" s="108">
        <v>6</v>
      </c>
      <c r="C32" s="108">
        <v>4</v>
      </c>
      <c r="D32" s="108">
        <v>52382</v>
      </c>
      <c r="E32" s="108">
        <v>50570</v>
      </c>
      <c r="F32" s="108">
        <v>1812</v>
      </c>
      <c r="G32" s="108">
        <v>0</v>
      </c>
      <c r="H32" s="108">
        <v>1812</v>
      </c>
      <c r="I32" s="108">
        <v>52382</v>
      </c>
      <c r="J32" s="108">
        <v>0</v>
      </c>
      <c r="K32" s="108">
        <v>36860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f t="shared" si="5"/>
        <v>50570</v>
      </c>
      <c r="T32" s="96">
        <v>0</v>
      </c>
      <c r="U32" s="97">
        <f t="shared" si="2"/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7">
        <v>0</v>
      </c>
      <c r="AB32" s="93"/>
      <c r="AC32" s="34"/>
      <c r="AD32" s="34"/>
      <c r="AE32" s="34"/>
      <c r="AF32" s="34"/>
      <c r="AG32" s="34"/>
      <c r="AH32" s="34"/>
      <c r="AI32" s="34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32.25" customHeight="1">
      <c r="A33" s="61" t="s">
        <v>47</v>
      </c>
      <c r="B33" s="108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f t="shared" si="5"/>
        <v>0</v>
      </c>
      <c r="T33" s="96">
        <v>0</v>
      </c>
      <c r="U33" s="97">
        <f t="shared" si="2"/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7">
        <v>0</v>
      </c>
      <c r="AB33" s="93"/>
      <c r="AC33" s="34"/>
      <c r="AD33" s="34"/>
      <c r="AE33" s="34"/>
      <c r="AF33" s="34"/>
      <c r="AG33" s="34"/>
      <c r="AH33" s="34"/>
      <c r="AI33" s="34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32.25" customHeight="1">
      <c r="A34" s="60" t="s">
        <v>48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96">
        <v>17</v>
      </c>
      <c r="M34" s="96">
        <v>1</v>
      </c>
      <c r="N34" s="96">
        <v>0</v>
      </c>
      <c r="O34" s="96">
        <v>3551</v>
      </c>
      <c r="P34" s="96">
        <v>3551</v>
      </c>
      <c r="Q34" s="96">
        <v>0</v>
      </c>
      <c r="R34" s="96">
        <v>5476</v>
      </c>
      <c r="S34" s="96">
        <f t="shared" si="5"/>
        <v>0</v>
      </c>
      <c r="T34" s="96">
        <v>829</v>
      </c>
      <c r="U34" s="97">
        <f t="shared" si="2"/>
        <v>420</v>
      </c>
      <c r="V34" s="96">
        <v>420</v>
      </c>
      <c r="W34" s="96">
        <v>0</v>
      </c>
      <c r="X34" s="96">
        <v>3079</v>
      </c>
      <c r="Y34" s="96">
        <v>0</v>
      </c>
      <c r="Z34" s="96">
        <v>2009</v>
      </c>
      <c r="AA34" s="97">
        <v>0</v>
      </c>
      <c r="AB34" s="93"/>
      <c r="AC34" s="34"/>
      <c r="AD34" s="34"/>
      <c r="AE34" s="34"/>
      <c r="AF34" s="34"/>
      <c r="AG34" s="34"/>
      <c r="AH34" s="34"/>
      <c r="AI34" s="34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32.25" customHeight="1">
      <c r="A35" s="61" t="s">
        <v>49</v>
      </c>
      <c r="B35" s="108">
        <v>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94">
        <v>139</v>
      </c>
      <c r="M35" s="94">
        <v>122</v>
      </c>
      <c r="N35" s="94">
        <v>0</v>
      </c>
      <c r="O35" s="94">
        <v>5000</v>
      </c>
      <c r="P35" s="94">
        <v>0</v>
      </c>
      <c r="Q35" s="94">
        <v>5000</v>
      </c>
      <c r="R35" s="94">
        <v>19007</v>
      </c>
      <c r="S35" s="94">
        <f t="shared" si="5"/>
        <v>0</v>
      </c>
      <c r="T35" s="94">
        <v>6916</v>
      </c>
      <c r="U35" s="95">
        <f t="shared" si="2"/>
        <v>14895</v>
      </c>
      <c r="V35" s="94">
        <v>14895</v>
      </c>
      <c r="W35" s="94">
        <v>0</v>
      </c>
      <c r="X35" s="94">
        <v>31</v>
      </c>
      <c r="Y35" s="94">
        <v>0</v>
      </c>
      <c r="Z35" s="94">
        <v>1200</v>
      </c>
      <c r="AA35" s="95">
        <v>0</v>
      </c>
      <c r="AB35" s="93"/>
      <c r="AC35" s="34"/>
      <c r="AD35" s="34"/>
      <c r="AE35" s="34"/>
      <c r="AF35" s="34"/>
      <c r="AG35" s="34"/>
      <c r="AH35" s="34"/>
      <c r="AI35" s="3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32.25" customHeight="1">
      <c r="A36" s="61" t="s">
        <v>50</v>
      </c>
      <c r="B36" s="108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f t="shared" si="5"/>
        <v>0</v>
      </c>
      <c r="T36" s="96">
        <v>0</v>
      </c>
      <c r="U36" s="97">
        <f t="shared" si="2"/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7">
        <v>0</v>
      </c>
      <c r="AB36" s="93"/>
      <c r="AC36" s="34"/>
      <c r="AD36" s="34"/>
      <c r="AE36" s="34"/>
      <c r="AF36" s="34"/>
      <c r="AG36" s="34"/>
      <c r="AH36" s="34"/>
      <c r="AI36" s="34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32.25" customHeight="1">
      <c r="A37" s="61" t="s">
        <v>51</v>
      </c>
      <c r="B37" s="108">
        <v>1</v>
      </c>
      <c r="C37" s="108">
        <v>0</v>
      </c>
      <c r="D37" s="108">
        <v>39981</v>
      </c>
      <c r="E37" s="108">
        <v>15547</v>
      </c>
      <c r="F37" s="108">
        <v>24434</v>
      </c>
      <c r="G37" s="108">
        <v>18720</v>
      </c>
      <c r="H37" s="108">
        <v>5714</v>
      </c>
      <c r="I37" s="108">
        <v>39981</v>
      </c>
      <c r="J37" s="108">
        <v>0</v>
      </c>
      <c r="K37" s="108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f t="shared" si="5"/>
        <v>15547</v>
      </c>
      <c r="T37" s="96">
        <v>0</v>
      </c>
      <c r="U37" s="97">
        <f t="shared" si="2"/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7">
        <v>0</v>
      </c>
      <c r="AB37" s="93"/>
      <c r="AC37" s="34"/>
      <c r="AD37" s="34"/>
      <c r="AE37" s="34"/>
      <c r="AF37" s="34"/>
      <c r="AG37" s="34"/>
      <c r="AH37" s="34"/>
      <c r="AI37" s="3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32.25" customHeight="1">
      <c r="A38" s="63" t="s">
        <v>52</v>
      </c>
      <c r="B38" s="109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f t="shared" si="5"/>
        <v>0</v>
      </c>
      <c r="T38" s="96">
        <v>0</v>
      </c>
      <c r="U38" s="97">
        <f t="shared" si="2"/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7">
        <v>0</v>
      </c>
      <c r="AB38" s="93"/>
      <c r="AC38" s="34"/>
      <c r="AD38" s="34"/>
      <c r="AE38" s="34"/>
      <c r="AF38" s="34"/>
      <c r="AG38" s="34"/>
      <c r="AH38" s="34"/>
      <c r="AI38" s="34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32.25" customHeight="1">
      <c r="A39" s="61" t="s">
        <v>98</v>
      </c>
      <c r="B39" s="108">
        <v>2</v>
      </c>
      <c r="C39" s="108">
        <v>1</v>
      </c>
      <c r="D39" s="108">
        <v>177</v>
      </c>
      <c r="E39" s="108">
        <v>151</v>
      </c>
      <c r="F39" s="108">
        <v>26</v>
      </c>
      <c r="G39" s="108">
        <v>0</v>
      </c>
      <c r="H39" s="108">
        <v>26</v>
      </c>
      <c r="I39" s="108">
        <v>177</v>
      </c>
      <c r="J39" s="108">
        <v>0</v>
      </c>
      <c r="K39" s="108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f t="shared" si="5"/>
        <v>151</v>
      </c>
      <c r="T39" s="96">
        <v>0</v>
      </c>
      <c r="U39" s="97">
        <f t="shared" si="2"/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7">
        <v>0</v>
      </c>
      <c r="AB39" s="93"/>
      <c r="AC39" s="34"/>
      <c r="AD39" s="34"/>
      <c r="AE39" s="34"/>
      <c r="AF39" s="34"/>
      <c r="AG39" s="34"/>
      <c r="AH39" s="34"/>
      <c r="AI39" s="34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32.25" customHeight="1">
      <c r="A40" s="61" t="s">
        <v>53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f t="shared" si="5"/>
        <v>0</v>
      </c>
      <c r="T40" s="94">
        <v>0</v>
      </c>
      <c r="U40" s="95">
        <f t="shared" si="2"/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5">
        <v>0</v>
      </c>
      <c r="AB40" s="93"/>
      <c r="AC40" s="34"/>
      <c r="AD40" s="34"/>
      <c r="AE40" s="34"/>
      <c r="AF40" s="34"/>
      <c r="AG40" s="34"/>
      <c r="AH40" s="34"/>
      <c r="AI40" s="3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32.25" customHeight="1">
      <c r="A41" s="61" t="s">
        <v>54</v>
      </c>
      <c r="B41" s="108">
        <v>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96">
        <v>3957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6046</v>
      </c>
      <c r="S41" s="96">
        <f t="shared" si="5"/>
        <v>0</v>
      </c>
      <c r="T41" s="96">
        <v>371</v>
      </c>
      <c r="U41" s="97">
        <f t="shared" si="2"/>
        <v>0</v>
      </c>
      <c r="V41" s="96">
        <v>0</v>
      </c>
      <c r="W41" s="96">
        <v>0</v>
      </c>
      <c r="X41" s="96">
        <v>0</v>
      </c>
      <c r="Y41" s="96">
        <v>1950</v>
      </c>
      <c r="Z41" s="96">
        <v>0</v>
      </c>
      <c r="AA41" s="97">
        <v>0</v>
      </c>
      <c r="AB41" s="93"/>
      <c r="AC41" s="34"/>
      <c r="AD41" s="34"/>
      <c r="AE41" s="34"/>
      <c r="AF41" s="34"/>
      <c r="AG41" s="34"/>
      <c r="AH41" s="34"/>
      <c r="AI41" s="3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32.25" customHeight="1">
      <c r="A42" s="61" t="s">
        <v>55</v>
      </c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f t="shared" si="5"/>
        <v>0</v>
      </c>
      <c r="T42" s="96">
        <v>0</v>
      </c>
      <c r="U42" s="97">
        <f t="shared" si="2"/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7">
        <v>0</v>
      </c>
      <c r="AB42" s="93"/>
      <c r="AC42" s="34"/>
      <c r="AD42" s="34"/>
      <c r="AE42" s="34"/>
      <c r="AF42" s="34"/>
      <c r="AG42" s="34"/>
      <c r="AH42" s="34"/>
      <c r="AI42" s="3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32.25" customHeight="1">
      <c r="A43" s="61" t="s">
        <v>56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f t="shared" si="5"/>
        <v>0</v>
      </c>
      <c r="T43" s="96">
        <v>0</v>
      </c>
      <c r="U43" s="97">
        <f t="shared" si="2"/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7">
        <v>0</v>
      </c>
      <c r="AB43" s="93"/>
      <c r="AC43" s="34"/>
      <c r="AD43" s="34"/>
      <c r="AE43" s="34"/>
      <c r="AF43" s="34"/>
      <c r="AG43" s="34"/>
      <c r="AH43" s="34"/>
      <c r="AI43" s="3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32.25" customHeight="1">
      <c r="A44" s="60" t="s">
        <v>57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96">
        <v>12</v>
      </c>
      <c r="M44" s="96">
        <v>0</v>
      </c>
      <c r="N44" s="96">
        <v>0</v>
      </c>
      <c r="O44" s="96">
        <v>753</v>
      </c>
      <c r="P44" s="96">
        <v>0</v>
      </c>
      <c r="Q44" s="96">
        <v>753</v>
      </c>
      <c r="R44" s="96">
        <v>42</v>
      </c>
      <c r="S44" s="96">
        <f t="shared" si="5"/>
        <v>0</v>
      </c>
      <c r="T44" s="96">
        <v>540</v>
      </c>
      <c r="U44" s="97">
        <f t="shared" si="2"/>
        <v>216</v>
      </c>
      <c r="V44" s="96">
        <v>216</v>
      </c>
      <c r="W44" s="96">
        <v>0</v>
      </c>
      <c r="X44" s="96">
        <v>0</v>
      </c>
      <c r="Y44" s="96">
        <v>0</v>
      </c>
      <c r="Z44" s="96">
        <v>0</v>
      </c>
      <c r="AA44" s="97">
        <v>0</v>
      </c>
      <c r="AB44" s="93"/>
      <c r="AC44" s="34"/>
      <c r="AD44" s="34"/>
      <c r="AE44" s="34"/>
      <c r="AF44" s="34"/>
      <c r="AG44" s="34"/>
      <c r="AH44" s="34"/>
      <c r="AI44" s="3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32.25" customHeight="1">
      <c r="A45" s="61" t="s">
        <v>58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94">
        <v>6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77524</v>
      </c>
      <c r="S45" s="94">
        <f t="shared" si="5"/>
        <v>0</v>
      </c>
      <c r="T45" s="94">
        <v>614</v>
      </c>
      <c r="U45" s="95">
        <f t="shared" si="2"/>
        <v>118</v>
      </c>
      <c r="V45" s="94">
        <v>118</v>
      </c>
      <c r="W45" s="94">
        <v>0</v>
      </c>
      <c r="X45" s="94">
        <v>700</v>
      </c>
      <c r="Y45" s="94">
        <v>0</v>
      </c>
      <c r="Z45" s="94">
        <v>0</v>
      </c>
      <c r="AA45" s="95">
        <v>0</v>
      </c>
      <c r="AB45" s="93"/>
      <c r="AC45" s="34"/>
      <c r="AD45" s="34"/>
      <c r="AE45" s="34"/>
      <c r="AF45" s="34"/>
      <c r="AG45" s="34"/>
      <c r="AH45" s="34"/>
      <c r="AI45" s="34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32.25" customHeight="1">
      <c r="A46" s="61" t="s">
        <v>59</v>
      </c>
      <c r="B46" s="108">
        <v>1</v>
      </c>
      <c r="C46" s="108">
        <v>1</v>
      </c>
      <c r="D46" s="108">
        <v>33073</v>
      </c>
      <c r="E46" s="108">
        <v>33062</v>
      </c>
      <c r="F46" s="108">
        <v>11</v>
      </c>
      <c r="G46" s="108">
        <v>0</v>
      </c>
      <c r="H46" s="108">
        <v>11</v>
      </c>
      <c r="I46" s="108">
        <v>33073</v>
      </c>
      <c r="J46" s="108">
        <v>0</v>
      </c>
      <c r="K46" s="108">
        <v>32670</v>
      </c>
      <c r="L46" s="96">
        <v>532</v>
      </c>
      <c r="M46" s="96">
        <v>0</v>
      </c>
      <c r="N46" s="96">
        <v>0</v>
      </c>
      <c r="O46" s="96">
        <v>25257</v>
      </c>
      <c r="P46" s="96">
        <v>0</v>
      </c>
      <c r="Q46" s="96">
        <v>25257</v>
      </c>
      <c r="R46" s="96">
        <v>251</v>
      </c>
      <c r="S46" s="96">
        <f t="shared" si="5"/>
        <v>33062</v>
      </c>
      <c r="T46" s="96">
        <v>1984</v>
      </c>
      <c r="U46" s="97">
        <f t="shared" si="2"/>
        <v>1626</v>
      </c>
      <c r="V46" s="96">
        <v>1626</v>
      </c>
      <c r="W46" s="96">
        <v>0</v>
      </c>
      <c r="X46" s="96">
        <v>21000</v>
      </c>
      <c r="Y46" s="96">
        <v>70</v>
      </c>
      <c r="Z46" s="96">
        <v>0</v>
      </c>
      <c r="AA46" s="97">
        <v>1094</v>
      </c>
      <c r="AB46" s="93"/>
      <c r="AC46" s="34"/>
      <c r="AD46" s="34"/>
      <c r="AE46" s="34"/>
      <c r="AF46" s="34"/>
      <c r="AG46" s="34"/>
      <c r="AH46" s="34"/>
      <c r="AI46" s="34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32.25" customHeight="1">
      <c r="A47" s="61" t="s">
        <v>60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f t="shared" si="5"/>
        <v>0</v>
      </c>
      <c r="T47" s="96">
        <v>0</v>
      </c>
      <c r="U47" s="97">
        <f t="shared" si="2"/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7">
        <v>0</v>
      </c>
      <c r="AB47" s="93"/>
      <c r="AC47" s="34"/>
      <c r="AD47" s="34"/>
      <c r="AE47" s="34"/>
      <c r="AF47" s="34"/>
      <c r="AG47" s="34"/>
      <c r="AH47" s="34"/>
      <c r="AI47" s="3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32.25" customHeight="1">
      <c r="A48" s="63" t="s">
        <v>61</v>
      </c>
      <c r="B48" s="109">
        <v>2</v>
      </c>
      <c r="C48" s="109">
        <v>2</v>
      </c>
      <c r="D48" s="109">
        <v>33585</v>
      </c>
      <c r="E48" s="109">
        <v>1153</v>
      </c>
      <c r="F48" s="109">
        <v>32432</v>
      </c>
      <c r="G48" s="109">
        <v>0</v>
      </c>
      <c r="H48" s="109">
        <v>32432</v>
      </c>
      <c r="I48" s="109">
        <v>33585</v>
      </c>
      <c r="J48" s="109">
        <v>0</v>
      </c>
      <c r="K48" s="109">
        <v>1161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f t="shared" si="5"/>
        <v>1153</v>
      </c>
      <c r="T48" s="96">
        <v>0</v>
      </c>
      <c r="U48" s="97">
        <f t="shared" si="2"/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7">
        <v>0</v>
      </c>
      <c r="AB48" s="93"/>
      <c r="AC48" s="34"/>
      <c r="AD48" s="34"/>
      <c r="AE48" s="34"/>
      <c r="AF48" s="34"/>
      <c r="AG48" s="34"/>
      <c r="AH48" s="34"/>
      <c r="AI48" s="34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32.25" customHeight="1">
      <c r="A49" s="61" t="s">
        <v>62</v>
      </c>
      <c r="B49" s="108">
        <v>0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1">
        <v>22611</v>
      </c>
      <c r="M49" s="101">
        <v>0</v>
      </c>
      <c r="N49" s="101">
        <v>0</v>
      </c>
      <c r="O49" s="101">
        <v>1327</v>
      </c>
      <c r="P49" s="101">
        <v>42</v>
      </c>
      <c r="Q49" s="101">
        <v>1285</v>
      </c>
      <c r="R49" s="101">
        <v>36040</v>
      </c>
      <c r="S49" s="101">
        <f t="shared" si="5"/>
        <v>0</v>
      </c>
      <c r="T49" s="101">
        <v>4599</v>
      </c>
      <c r="U49" s="102">
        <f t="shared" si="2"/>
        <v>1355</v>
      </c>
      <c r="V49" s="101">
        <v>1355</v>
      </c>
      <c r="W49" s="101">
        <v>0</v>
      </c>
      <c r="X49" s="101">
        <v>870</v>
      </c>
      <c r="Y49" s="101">
        <v>50091</v>
      </c>
      <c r="Z49" s="101">
        <v>2170</v>
      </c>
      <c r="AA49" s="102">
        <v>0</v>
      </c>
      <c r="AB49" s="93"/>
      <c r="AC49" s="34"/>
      <c r="AD49" s="34"/>
      <c r="AE49" s="34"/>
      <c r="AF49" s="34"/>
      <c r="AG49" s="34"/>
      <c r="AH49" s="34"/>
      <c r="AI49" s="3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32.25" customHeight="1">
      <c r="A50" s="61" t="s">
        <v>63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f t="shared" si="5"/>
        <v>0</v>
      </c>
      <c r="T50" s="94">
        <v>0</v>
      </c>
      <c r="U50" s="95">
        <f t="shared" si="2"/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5">
        <v>0</v>
      </c>
      <c r="AB50" s="93"/>
      <c r="AC50" s="34"/>
      <c r="AD50" s="34"/>
      <c r="AE50" s="34"/>
      <c r="AF50" s="34"/>
      <c r="AG50" s="34"/>
      <c r="AH50" s="34"/>
      <c r="AI50" s="34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32.25" customHeight="1">
      <c r="A51" s="61" t="s">
        <v>64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f t="shared" si="5"/>
        <v>0</v>
      </c>
      <c r="T51" s="96">
        <v>0</v>
      </c>
      <c r="U51" s="97">
        <f t="shared" si="2"/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7">
        <v>0</v>
      </c>
      <c r="AB51" s="93"/>
      <c r="AC51" s="34"/>
      <c r="AD51" s="34"/>
      <c r="AE51" s="34"/>
      <c r="AF51" s="34"/>
      <c r="AG51" s="34"/>
      <c r="AH51" s="34"/>
      <c r="AI51" s="34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32.25" customHeight="1">
      <c r="A52" s="61" t="s">
        <v>65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f t="shared" si="5"/>
        <v>0</v>
      </c>
      <c r="T52" s="96">
        <v>0</v>
      </c>
      <c r="U52" s="97">
        <f t="shared" si="2"/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7">
        <v>0</v>
      </c>
      <c r="AB52" s="93"/>
      <c r="AC52" s="34"/>
      <c r="AD52" s="34"/>
      <c r="AE52" s="34"/>
      <c r="AF52" s="34"/>
      <c r="AG52" s="34"/>
      <c r="AH52" s="34"/>
      <c r="AI52" s="34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32.25" customHeight="1">
      <c r="A53" s="61" t="s">
        <v>66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f t="shared" si="5"/>
        <v>0</v>
      </c>
      <c r="T53" s="96">
        <v>0</v>
      </c>
      <c r="U53" s="97">
        <f t="shared" si="2"/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7">
        <v>0</v>
      </c>
      <c r="AB53" s="93"/>
      <c r="AC53" s="34"/>
      <c r="AD53" s="34"/>
      <c r="AE53" s="34"/>
      <c r="AF53" s="34"/>
      <c r="AG53" s="34"/>
      <c r="AH53" s="34"/>
      <c r="AI53" s="3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32.25" customHeight="1">
      <c r="A54" s="60" t="s">
        <v>67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96">
        <v>18</v>
      </c>
      <c r="M54" s="96">
        <v>0</v>
      </c>
      <c r="N54" s="96">
        <v>0</v>
      </c>
      <c r="O54" s="96">
        <v>481</v>
      </c>
      <c r="P54" s="96">
        <v>481</v>
      </c>
      <c r="Q54" s="96">
        <v>0</v>
      </c>
      <c r="R54" s="96">
        <v>212</v>
      </c>
      <c r="S54" s="96">
        <f t="shared" si="5"/>
        <v>0</v>
      </c>
      <c r="T54" s="96">
        <v>454</v>
      </c>
      <c r="U54" s="97">
        <f t="shared" si="2"/>
        <v>226</v>
      </c>
      <c r="V54" s="96">
        <v>226</v>
      </c>
      <c r="W54" s="96">
        <v>0</v>
      </c>
      <c r="X54" s="96">
        <v>0</v>
      </c>
      <c r="Y54" s="96">
        <v>0</v>
      </c>
      <c r="Z54" s="96">
        <v>0</v>
      </c>
      <c r="AA54" s="97">
        <v>0</v>
      </c>
      <c r="AB54" s="93"/>
      <c r="AC54" s="34"/>
      <c r="AD54" s="34"/>
      <c r="AE54" s="34"/>
      <c r="AF54" s="34"/>
      <c r="AG54" s="34"/>
      <c r="AH54" s="34"/>
      <c r="AI54" s="3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ht="32.25" customHeight="1">
      <c r="A55" s="61" t="s">
        <v>68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f t="shared" si="5"/>
        <v>0</v>
      </c>
      <c r="T55" s="94">
        <v>0</v>
      </c>
      <c r="U55" s="95">
        <f t="shared" si="2"/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5">
        <v>0</v>
      </c>
      <c r="AB55" s="93"/>
      <c r="AC55" s="34"/>
      <c r="AD55" s="34"/>
      <c r="AE55" s="34"/>
      <c r="AF55" s="34"/>
      <c r="AG55" s="34"/>
      <c r="AH55" s="34"/>
      <c r="AI55" s="3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ht="32.25" customHeight="1">
      <c r="A56" s="61" t="s">
        <v>69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f t="shared" si="5"/>
        <v>0</v>
      </c>
      <c r="T56" s="96">
        <v>0</v>
      </c>
      <c r="U56" s="97">
        <f t="shared" si="2"/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7">
        <v>0</v>
      </c>
      <c r="AB56" s="93"/>
      <c r="AC56" s="34"/>
      <c r="AD56" s="34"/>
      <c r="AE56" s="34"/>
      <c r="AF56" s="34"/>
      <c r="AG56" s="34"/>
      <c r="AH56" s="34"/>
      <c r="AI56" s="3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32.25" customHeight="1">
      <c r="A57" s="61" t="s">
        <v>70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f t="shared" si="5"/>
        <v>0</v>
      </c>
      <c r="T57" s="96">
        <v>0</v>
      </c>
      <c r="U57" s="97">
        <f t="shared" si="2"/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7">
        <v>0</v>
      </c>
      <c r="AB57" s="93"/>
      <c r="AC57" s="34"/>
      <c r="AD57" s="34"/>
      <c r="AE57" s="34"/>
      <c r="AF57" s="34"/>
      <c r="AG57" s="34"/>
      <c r="AH57" s="34"/>
      <c r="AI57" s="3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ht="32.25" customHeight="1">
      <c r="A58" s="63" t="s">
        <v>71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21158</v>
      </c>
      <c r="S58" s="96">
        <f t="shared" si="5"/>
        <v>0</v>
      </c>
      <c r="T58" s="96">
        <v>331</v>
      </c>
      <c r="U58" s="97">
        <f t="shared" si="2"/>
        <v>3835</v>
      </c>
      <c r="V58" s="96">
        <v>3835</v>
      </c>
      <c r="W58" s="96">
        <v>0</v>
      </c>
      <c r="X58" s="96">
        <v>389</v>
      </c>
      <c r="Y58" s="96">
        <v>0</v>
      </c>
      <c r="Z58" s="96">
        <v>0</v>
      </c>
      <c r="AA58" s="97">
        <v>0</v>
      </c>
      <c r="AB58" s="93"/>
      <c r="AC58" s="34"/>
      <c r="AD58" s="34"/>
      <c r="AE58" s="34"/>
      <c r="AF58" s="34"/>
      <c r="AG58" s="34"/>
      <c r="AH58" s="34"/>
      <c r="AI58" s="3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ht="32.25" customHeight="1">
      <c r="A59" s="61" t="s">
        <v>72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f t="shared" si="5"/>
        <v>0</v>
      </c>
      <c r="T59" s="96">
        <v>0</v>
      </c>
      <c r="U59" s="97">
        <f t="shared" si="2"/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7">
        <v>0</v>
      </c>
      <c r="AB59" s="93"/>
      <c r="AC59" s="34"/>
      <c r="AD59" s="34"/>
      <c r="AE59" s="34"/>
      <c r="AF59" s="34"/>
      <c r="AG59" s="34"/>
      <c r="AH59" s="34"/>
      <c r="AI59" s="3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ht="32.25" customHeight="1">
      <c r="A60" s="61" t="s">
        <v>73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f t="shared" si="5"/>
        <v>0</v>
      </c>
      <c r="T60" s="94">
        <v>0</v>
      </c>
      <c r="U60" s="95">
        <f t="shared" si="2"/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5">
        <v>0</v>
      </c>
      <c r="AB60" s="93"/>
      <c r="AC60" s="34"/>
      <c r="AD60" s="34"/>
      <c r="AE60" s="34"/>
      <c r="AF60" s="34"/>
      <c r="AG60" s="34"/>
      <c r="AH60" s="34"/>
      <c r="AI60" s="3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ht="32.25" customHeight="1">
      <c r="A61" s="61" t="s">
        <v>74</v>
      </c>
      <c r="B61" s="108">
        <v>2</v>
      </c>
      <c r="C61" s="108">
        <v>2</v>
      </c>
      <c r="D61" s="108">
        <v>4396</v>
      </c>
      <c r="E61" s="108">
        <v>348</v>
      </c>
      <c r="F61" s="108">
        <v>4048</v>
      </c>
      <c r="G61" s="108">
        <v>0</v>
      </c>
      <c r="H61" s="108">
        <v>4048</v>
      </c>
      <c r="I61" s="108">
        <v>4396</v>
      </c>
      <c r="J61" s="108">
        <v>0</v>
      </c>
      <c r="K61" s="108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f t="shared" si="5"/>
        <v>348</v>
      </c>
      <c r="T61" s="96">
        <v>0</v>
      </c>
      <c r="U61" s="97">
        <f t="shared" si="2"/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7">
        <v>0</v>
      </c>
      <c r="AB61" s="93"/>
      <c r="AC61" s="34"/>
      <c r="AD61" s="34"/>
      <c r="AE61" s="34"/>
      <c r="AF61" s="34"/>
      <c r="AG61" s="34"/>
      <c r="AH61" s="34"/>
      <c r="AI61" s="34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ht="32.25" customHeight="1">
      <c r="A62" s="61" t="s">
        <v>75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f t="shared" si="5"/>
        <v>0</v>
      </c>
      <c r="T62" s="96">
        <v>0</v>
      </c>
      <c r="U62" s="97">
        <f t="shared" si="2"/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7">
        <v>0</v>
      </c>
      <c r="AB62" s="93"/>
      <c r="AC62" s="34"/>
      <c r="AD62" s="34"/>
      <c r="AE62" s="34"/>
      <c r="AF62" s="34"/>
      <c r="AG62" s="34"/>
      <c r="AH62" s="34"/>
      <c r="AI62" s="34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ht="32.25" customHeight="1">
      <c r="A63" s="63" t="s">
        <v>76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f t="shared" si="5"/>
        <v>0</v>
      </c>
      <c r="T63" s="96">
        <v>0</v>
      </c>
      <c r="U63" s="97">
        <f t="shared" si="2"/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7">
        <v>0</v>
      </c>
      <c r="AB63" s="93"/>
      <c r="AC63" s="34"/>
      <c r="AD63" s="34"/>
      <c r="AE63" s="34"/>
      <c r="AF63" s="34"/>
      <c r="AG63" s="34"/>
      <c r="AH63" s="34"/>
      <c r="AI63" s="34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ht="32.25" customHeight="1" thickBot="1">
      <c r="A64" s="61" t="s">
        <v>84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f t="shared" si="5"/>
        <v>0</v>
      </c>
      <c r="T64" s="96">
        <v>0</v>
      </c>
      <c r="U64" s="97">
        <f t="shared" si="2"/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7">
        <v>0</v>
      </c>
      <c r="AB64" s="93"/>
      <c r="AC64" s="34"/>
      <c r="AD64" s="34"/>
      <c r="AE64" s="34"/>
      <c r="AF64" s="34"/>
      <c r="AG64" s="34"/>
      <c r="AH64" s="34"/>
      <c r="AI64" s="34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ht="32.25" customHeight="1" thickBot="1" thickTop="1">
      <c r="A65" s="110" t="s">
        <v>77</v>
      </c>
      <c r="B65" s="89">
        <f aca="true" t="shared" si="6" ref="B65:AA65">SUM(B19:B64)</f>
        <v>31</v>
      </c>
      <c r="C65" s="89">
        <f t="shared" si="6"/>
        <v>16</v>
      </c>
      <c r="D65" s="89">
        <f t="shared" si="6"/>
        <v>275544</v>
      </c>
      <c r="E65" s="89">
        <f>SUM(E19:E64)</f>
        <v>164390</v>
      </c>
      <c r="F65" s="89">
        <f t="shared" si="6"/>
        <v>111154</v>
      </c>
      <c r="G65" s="89">
        <f t="shared" si="6"/>
        <v>18720</v>
      </c>
      <c r="H65" s="89">
        <f>SUM(H19:H64)</f>
        <v>92434</v>
      </c>
      <c r="I65" s="89">
        <f t="shared" si="6"/>
        <v>275544</v>
      </c>
      <c r="J65" s="89">
        <f t="shared" si="6"/>
        <v>0</v>
      </c>
      <c r="K65" s="89">
        <f t="shared" si="6"/>
        <v>93185</v>
      </c>
      <c r="L65" s="100">
        <f t="shared" si="6"/>
        <v>35244</v>
      </c>
      <c r="M65" s="100">
        <f t="shared" si="6"/>
        <v>3496</v>
      </c>
      <c r="N65" s="100">
        <f t="shared" si="6"/>
        <v>93</v>
      </c>
      <c r="O65" s="100">
        <f t="shared" si="6"/>
        <v>51979</v>
      </c>
      <c r="P65" s="100">
        <f t="shared" si="6"/>
        <v>4518</v>
      </c>
      <c r="Q65" s="100">
        <f t="shared" si="6"/>
        <v>47461</v>
      </c>
      <c r="R65" s="100">
        <f t="shared" si="6"/>
        <v>194046</v>
      </c>
      <c r="S65" s="100">
        <f t="shared" si="6"/>
        <v>164390</v>
      </c>
      <c r="T65" s="100">
        <f t="shared" si="6"/>
        <v>27522</v>
      </c>
      <c r="U65" s="100">
        <f t="shared" si="6"/>
        <v>49500</v>
      </c>
      <c r="V65" s="100">
        <f t="shared" si="6"/>
        <v>38533</v>
      </c>
      <c r="W65" s="100">
        <f t="shared" si="6"/>
        <v>10967</v>
      </c>
      <c r="X65" s="100">
        <f t="shared" si="6"/>
        <v>27737</v>
      </c>
      <c r="Y65" s="100">
        <f t="shared" si="6"/>
        <v>62731</v>
      </c>
      <c r="Z65" s="100">
        <f t="shared" si="6"/>
        <v>16524</v>
      </c>
      <c r="AA65" s="100">
        <f t="shared" si="6"/>
        <v>1094</v>
      </c>
      <c r="AB65" s="93"/>
      <c r="AC65" s="34"/>
      <c r="AD65" s="34"/>
      <c r="AE65" s="34"/>
      <c r="AF65" s="34"/>
      <c r="AG65" s="34"/>
      <c r="AH65" s="34"/>
      <c r="AI65" s="3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ht="32.25" customHeight="1" thickTop="1">
      <c r="A66" s="113" t="s">
        <v>78</v>
      </c>
      <c r="B66" s="91">
        <f aca="true" t="shared" si="7" ref="B66:AA66">SUM(B65,B18)</f>
        <v>71</v>
      </c>
      <c r="C66" s="91">
        <f t="shared" si="7"/>
        <v>55</v>
      </c>
      <c r="D66" s="91">
        <f t="shared" si="7"/>
        <v>1524451</v>
      </c>
      <c r="E66" s="91">
        <f t="shared" si="7"/>
        <v>706395</v>
      </c>
      <c r="F66" s="91">
        <f t="shared" si="7"/>
        <v>818056</v>
      </c>
      <c r="G66" s="91">
        <f t="shared" si="7"/>
        <v>33044</v>
      </c>
      <c r="H66" s="91">
        <f t="shared" si="7"/>
        <v>785012</v>
      </c>
      <c r="I66" s="91">
        <f t="shared" si="7"/>
        <v>1524451</v>
      </c>
      <c r="J66" s="91">
        <f t="shared" si="7"/>
        <v>2044</v>
      </c>
      <c r="K66" s="91">
        <f>SUM(K65,K18)</f>
        <v>282199</v>
      </c>
      <c r="L66" s="103">
        <f t="shared" si="7"/>
        <v>95587</v>
      </c>
      <c r="M66" s="103">
        <f t="shared" si="7"/>
        <v>6808</v>
      </c>
      <c r="N66" s="103">
        <f t="shared" si="7"/>
        <v>93</v>
      </c>
      <c r="O66" s="103">
        <f t="shared" si="7"/>
        <v>69804</v>
      </c>
      <c r="P66" s="103">
        <f t="shared" si="7"/>
        <v>4518</v>
      </c>
      <c r="Q66" s="103">
        <f t="shared" si="7"/>
        <v>65286</v>
      </c>
      <c r="R66" s="103">
        <f t="shared" si="7"/>
        <v>694729</v>
      </c>
      <c r="S66" s="103">
        <f t="shared" si="7"/>
        <v>705398</v>
      </c>
      <c r="T66" s="103">
        <f t="shared" si="7"/>
        <v>117833</v>
      </c>
      <c r="U66" s="103">
        <f t="shared" si="7"/>
        <v>257797</v>
      </c>
      <c r="V66" s="103">
        <f t="shared" si="7"/>
        <v>69412</v>
      </c>
      <c r="W66" s="103">
        <f t="shared" si="7"/>
        <v>188385</v>
      </c>
      <c r="X66" s="103">
        <f t="shared" si="7"/>
        <v>34884</v>
      </c>
      <c r="Y66" s="103">
        <f t="shared" si="7"/>
        <v>62731</v>
      </c>
      <c r="Z66" s="103">
        <f t="shared" si="7"/>
        <v>68998</v>
      </c>
      <c r="AA66" s="103">
        <f t="shared" si="7"/>
        <v>8752</v>
      </c>
      <c r="AB66" s="93"/>
      <c r="AC66" s="34"/>
      <c r="AD66" s="34"/>
      <c r="AE66" s="34"/>
      <c r="AF66" s="34"/>
      <c r="AG66" s="34"/>
      <c r="AH66" s="34"/>
      <c r="AI66" s="92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7" s="34" customFormat="1" ht="27.75" customHeight="1">
      <c r="A67" s="35"/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="34" customFormat="1" ht="27.75" customHeight="1">
      <c r="C68" s="37"/>
    </row>
    <row r="69" s="34" customFormat="1" ht="27.75" customHeight="1">
      <c r="C69" s="37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&amp;L&amp;24Ⅵ　　平成２９年度財産区決算の状況
　　第３６表　平成２９年度市町村別財産区及び決算の状況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D67"/>
  <sheetViews>
    <sheetView showOutlineSymbols="0" view="pageBreakPreview" zoomScale="50" zoomScaleSheetLayoutView="50" zoomScalePageLayoutView="4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5" sqref="R5:T67"/>
    </sheetView>
  </sheetViews>
  <sheetFormatPr defaultColWidth="24.75390625" defaultRowHeight="14.25"/>
  <cols>
    <col min="1" max="1" width="20.625" style="105" customWidth="1"/>
    <col min="2" max="17" width="20.125" style="105" customWidth="1"/>
    <col min="18" max="16384" width="24.75390625" style="33" customWidth="1"/>
  </cols>
  <sheetData>
    <row r="1" spans="1:238" ht="36" customHeight="1">
      <c r="A1" s="43" t="s">
        <v>0</v>
      </c>
      <c r="B1" s="48" t="s">
        <v>4</v>
      </c>
      <c r="C1" s="48"/>
      <c r="D1" s="48"/>
      <c r="E1" s="64"/>
      <c r="F1" s="64"/>
      <c r="G1" s="64"/>
      <c r="H1" s="65"/>
      <c r="I1" s="48" t="s">
        <v>1</v>
      </c>
      <c r="J1" s="48"/>
      <c r="K1" s="49"/>
      <c r="L1" s="48" t="s">
        <v>1</v>
      </c>
      <c r="M1" s="48"/>
      <c r="N1" s="48"/>
      <c r="O1" s="48"/>
      <c r="P1" s="48"/>
      <c r="Q1" s="49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</row>
    <row r="2" spans="1:238" ht="33" customHeight="1">
      <c r="A2" s="38"/>
      <c r="B2" s="69" t="s">
        <v>12</v>
      </c>
      <c r="C2" s="70"/>
      <c r="D2" s="70"/>
      <c r="E2" s="71" t="s">
        <v>13</v>
      </c>
      <c r="F2" s="72"/>
      <c r="G2" s="72"/>
      <c r="H2" s="73" t="s">
        <v>14</v>
      </c>
      <c r="I2" s="74"/>
      <c r="J2" s="50" t="s">
        <v>16</v>
      </c>
      <c r="K2" s="55" t="s">
        <v>17</v>
      </c>
      <c r="L2" s="69" t="s">
        <v>17</v>
      </c>
      <c r="M2" s="70"/>
      <c r="N2" s="50" t="s">
        <v>92</v>
      </c>
      <c r="O2" s="50" t="s">
        <v>82</v>
      </c>
      <c r="P2" s="50" t="s">
        <v>18</v>
      </c>
      <c r="Q2" s="55" t="s">
        <v>19</v>
      </c>
      <c r="R2" s="66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</row>
    <row r="3" spans="1:238" ht="27" customHeight="1">
      <c r="A3" s="38"/>
      <c r="B3" s="75" t="s">
        <v>20</v>
      </c>
      <c r="C3" s="76" t="s">
        <v>21</v>
      </c>
      <c r="D3" s="77" t="s">
        <v>22</v>
      </c>
      <c r="E3" s="78"/>
      <c r="F3" s="79" t="s">
        <v>93</v>
      </c>
      <c r="G3" s="80" t="s">
        <v>94</v>
      </c>
      <c r="H3" s="81"/>
      <c r="I3" s="54" t="s">
        <v>15</v>
      </c>
      <c r="J3" s="56"/>
      <c r="K3" s="82"/>
      <c r="L3" s="50" t="s">
        <v>23</v>
      </c>
      <c r="M3" s="50" t="s">
        <v>24</v>
      </c>
      <c r="N3" s="83" t="s">
        <v>89</v>
      </c>
      <c r="O3" s="84" t="s">
        <v>90</v>
      </c>
      <c r="P3" s="51"/>
      <c r="Q3" s="82"/>
      <c r="R3" s="66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</row>
    <row r="4" spans="1:238" ht="27" customHeight="1">
      <c r="A4" s="57"/>
      <c r="B4" s="85"/>
      <c r="C4" s="85"/>
      <c r="D4" s="86"/>
      <c r="E4" s="78"/>
      <c r="F4" s="87" t="s">
        <v>87</v>
      </c>
      <c r="G4" s="87" t="s">
        <v>91</v>
      </c>
      <c r="H4" s="81"/>
      <c r="I4" s="59"/>
      <c r="J4" s="56"/>
      <c r="K4" s="82"/>
      <c r="L4" s="56"/>
      <c r="M4" s="56"/>
      <c r="N4" s="56"/>
      <c r="O4" s="56"/>
      <c r="P4" s="56"/>
      <c r="Q4" s="82"/>
      <c r="R4" s="66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</row>
    <row r="5" spans="1:238" ht="32.25" customHeight="1">
      <c r="A5" s="60" t="s">
        <v>25</v>
      </c>
      <c r="B5" s="107">
        <v>1018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7">
        <v>228916</v>
      </c>
      <c r="I5" s="107">
        <v>122280</v>
      </c>
      <c r="J5" s="107">
        <v>25752</v>
      </c>
      <c r="K5" s="41">
        <f>L5+M5</f>
        <v>96528</v>
      </c>
      <c r="L5" s="107">
        <v>828</v>
      </c>
      <c r="M5" s="107">
        <v>95700</v>
      </c>
      <c r="N5" s="107">
        <v>0</v>
      </c>
      <c r="O5" s="107">
        <v>0</v>
      </c>
      <c r="P5" s="107">
        <v>0</v>
      </c>
      <c r="Q5" s="107">
        <v>0</v>
      </c>
      <c r="R5" s="8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</row>
    <row r="6" spans="1:238" ht="32.25" customHeight="1">
      <c r="A6" s="61" t="s">
        <v>26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39">
        <f aca="true" t="shared" si="0" ref="K6:K17">L6+M6</f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8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</row>
    <row r="7" spans="1:238" ht="32.25" customHeight="1">
      <c r="A7" s="61" t="s">
        <v>27</v>
      </c>
      <c r="B7" s="108">
        <v>12991</v>
      </c>
      <c r="C7" s="108">
        <v>51641</v>
      </c>
      <c r="D7" s="108">
        <v>2272</v>
      </c>
      <c r="E7" s="108">
        <v>0</v>
      </c>
      <c r="F7" s="108">
        <v>0</v>
      </c>
      <c r="G7" s="108">
        <v>0</v>
      </c>
      <c r="H7" s="108">
        <v>160492</v>
      </c>
      <c r="I7" s="108">
        <v>69078</v>
      </c>
      <c r="J7" s="108">
        <v>19626</v>
      </c>
      <c r="K7" s="39">
        <f t="shared" si="0"/>
        <v>4068</v>
      </c>
      <c r="L7" s="108">
        <v>4068</v>
      </c>
      <c r="M7" s="108">
        <v>0</v>
      </c>
      <c r="N7" s="108">
        <v>4808</v>
      </c>
      <c r="O7" s="108">
        <v>0</v>
      </c>
      <c r="P7" s="108">
        <v>39300</v>
      </c>
      <c r="Q7" s="108">
        <v>1276</v>
      </c>
      <c r="R7" s="8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</row>
    <row r="8" spans="1:238" ht="32.25" customHeight="1">
      <c r="A8" s="61" t="s">
        <v>28</v>
      </c>
      <c r="B8" s="108">
        <v>20042</v>
      </c>
      <c r="C8" s="108">
        <v>406</v>
      </c>
      <c r="D8" s="108">
        <v>0</v>
      </c>
      <c r="E8" s="108">
        <v>358359</v>
      </c>
      <c r="F8" s="108">
        <v>0</v>
      </c>
      <c r="G8" s="108">
        <v>358359</v>
      </c>
      <c r="H8" s="108">
        <v>201125</v>
      </c>
      <c r="I8" s="108">
        <v>236846</v>
      </c>
      <c r="J8" s="108">
        <v>29827</v>
      </c>
      <c r="K8" s="39">
        <f t="shared" si="0"/>
        <v>157853</v>
      </c>
      <c r="L8" s="108">
        <v>13921</v>
      </c>
      <c r="M8" s="108">
        <v>143932</v>
      </c>
      <c r="N8" s="108">
        <v>0</v>
      </c>
      <c r="O8" s="108">
        <v>0</v>
      </c>
      <c r="P8" s="108">
        <v>49049</v>
      </c>
      <c r="Q8" s="108">
        <v>117</v>
      </c>
      <c r="R8" s="8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</row>
    <row r="9" spans="1:238" ht="32.25" customHeight="1">
      <c r="A9" s="61" t="s">
        <v>29</v>
      </c>
      <c r="B9" s="108">
        <v>303</v>
      </c>
      <c r="C9" s="108">
        <v>69970</v>
      </c>
      <c r="D9" s="108">
        <v>0</v>
      </c>
      <c r="E9" s="108">
        <v>1973</v>
      </c>
      <c r="F9" s="108">
        <v>0</v>
      </c>
      <c r="G9" s="108">
        <v>1973</v>
      </c>
      <c r="H9" s="108">
        <v>1279</v>
      </c>
      <c r="I9" s="108">
        <v>73525</v>
      </c>
      <c r="J9" s="108">
        <v>246</v>
      </c>
      <c r="K9" s="39">
        <f t="shared" si="0"/>
        <v>402</v>
      </c>
      <c r="L9" s="108">
        <v>402</v>
      </c>
      <c r="M9" s="108">
        <v>0</v>
      </c>
      <c r="N9" s="108">
        <v>9727</v>
      </c>
      <c r="O9" s="108">
        <v>854</v>
      </c>
      <c r="P9" s="108">
        <v>62296</v>
      </c>
      <c r="Q9" s="108">
        <v>0</v>
      </c>
      <c r="R9" s="8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</row>
    <row r="10" spans="1:238" ht="32.25" customHeight="1">
      <c r="A10" s="60" t="s">
        <v>30</v>
      </c>
      <c r="B10" s="107">
        <v>15234</v>
      </c>
      <c r="C10" s="107">
        <v>3433</v>
      </c>
      <c r="D10" s="107">
        <v>0</v>
      </c>
      <c r="E10" s="107">
        <v>0</v>
      </c>
      <c r="F10" s="107">
        <v>0</v>
      </c>
      <c r="G10" s="107">
        <v>0</v>
      </c>
      <c r="H10" s="107">
        <v>14769</v>
      </c>
      <c r="I10" s="107">
        <v>19112</v>
      </c>
      <c r="J10" s="107">
        <v>1156</v>
      </c>
      <c r="K10" s="41">
        <f t="shared" si="0"/>
        <v>13608</v>
      </c>
      <c r="L10" s="107">
        <v>8549</v>
      </c>
      <c r="M10" s="107">
        <v>5059</v>
      </c>
      <c r="N10" s="107">
        <v>0</v>
      </c>
      <c r="O10" s="107">
        <v>165</v>
      </c>
      <c r="P10" s="107">
        <v>4183</v>
      </c>
      <c r="Q10" s="107">
        <v>0</v>
      </c>
      <c r="R10" s="8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</row>
    <row r="11" spans="1:238" ht="32.25" customHeight="1">
      <c r="A11" s="61" t="s">
        <v>31</v>
      </c>
      <c r="B11" s="108">
        <v>16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73064</v>
      </c>
      <c r="I11" s="108">
        <v>1090</v>
      </c>
      <c r="J11" s="108">
        <v>424</v>
      </c>
      <c r="K11" s="39">
        <f t="shared" si="0"/>
        <v>66</v>
      </c>
      <c r="L11" s="108">
        <v>0</v>
      </c>
      <c r="M11" s="108">
        <v>66</v>
      </c>
      <c r="N11" s="108">
        <v>600</v>
      </c>
      <c r="O11" s="108">
        <v>0</v>
      </c>
      <c r="P11" s="108">
        <v>0</v>
      </c>
      <c r="Q11" s="108">
        <v>0</v>
      </c>
      <c r="R11" s="8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</row>
    <row r="12" spans="1:238" ht="32.25" customHeight="1">
      <c r="A12" s="61" t="s">
        <v>32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39">
        <f t="shared" si="0"/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8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</row>
    <row r="13" spans="1:238" ht="32.25" customHeight="1">
      <c r="A13" s="61" t="s">
        <v>33</v>
      </c>
      <c r="B13" s="108">
        <v>474</v>
      </c>
      <c r="C13" s="108">
        <v>3311</v>
      </c>
      <c r="D13" s="108">
        <v>0</v>
      </c>
      <c r="E13" s="108">
        <v>9222</v>
      </c>
      <c r="F13" s="108">
        <v>0</v>
      </c>
      <c r="G13" s="108">
        <v>9222</v>
      </c>
      <c r="H13" s="108">
        <v>791</v>
      </c>
      <c r="I13" s="108">
        <v>12978</v>
      </c>
      <c r="J13" s="108">
        <v>1661</v>
      </c>
      <c r="K13" s="39">
        <f t="shared" si="0"/>
        <v>5802</v>
      </c>
      <c r="L13" s="108">
        <v>137</v>
      </c>
      <c r="M13" s="108">
        <v>5665</v>
      </c>
      <c r="N13" s="108">
        <v>0</v>
      </c>
      <c r="O13" s="108">
        <v>2203</v>
      </c>
      <c r="P13" s="108">
        <v>3312</v>
      </c>
      <c r="Q13" s="108">
        <v>0</v>
      </c>
      <c r="R13" s="8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</row>
    <row r="14" spans="1:238" ht="32.25" customHeight="1">
      <c r="A14" s="63" t="s">
        <v>83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42">
        <f t="shared" si="0"/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8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</row>
    <row r="15" spans="1:238" ht="32.25" customHeight="1">
      <c r="A15" s="61" t="s">
        <v>95</v>
      </c>
      <c r="B15" s="108">
        <v>1008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104</v>
      </c>
      <c r="I15" s="108">
        <v>997</v>
      </c>
      <c r="J15" s="108">
        <v>997</v>
      </c>
      <c r="K15" s="39">
        <f t="shared" si="0"/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8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</row>
    <row r="16" spans="1:238" ht="32.25" customHeight="1">
      <c r="A16" s="61" t="s">
        <v>96</v>
      </c>
      <c r="B16" s="108">
        <v>6374</v>
      </c>
      <c r="C16" s="108">
        <v>521</v>
      </c>
      <c r="D16" s="108">
        <v>0</v>
      </c>
      <c r="E16" s="108">
        <v>0</v>
      </c>
      <c r="F16" s="108">
        <v>0</v>
      </c>
      <c r="G16" s="108">
        <v>0</v>
      </c>
      <c r="H16" s="108">
        <v>7755</v>
      </c>
      <c r="I16" s="108">
        <v>6099</v>
      </c>
      <c r="J16" s="108">
        <v>2086</v>
      </c>
      <c r="K16" s="39">
        <f t="shared" si="0"/>
        <v>1297</v>
      </c>
      <c r="L16" s="108">
        <v>902</v>
      </c>
      <c r="M16" s="108">
        <v>395</v>
      </c>
      <c r="N16" s="108">
        <v>877</v>
      </c>
      <c r="O16" s="108">
        <v>0</v>
      </c>
      <c r="P16" s="108">
        <v>1839</v>
      </c>
      <c r="Q16" s="108">
        <v>0</v>
      </c>
      <c r="R16" s="8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</row>
    <row r="17" spans="1:238" ht="32.25" customHeight="1" thickBot="1">
      <c r="A17" s="61" t="s">
        <v>99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39">
        <f t="shared" si="0"/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8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</row>
    <row r="18" spans="1:238" ht="32.25" customHeight="1" thickBot="1" thickTop="1">
      <c r="A18" s="110" t="s">
        <v>85</v>
      </c>
      <c r="B18" s="111">
        <f aca="true" t="shared" si="1" ref="B18:J18">SUM(B5:B17)</f>
        <v>57460</v>
      </c>
      <c r="C18" s="111">
        <f t="shared" si="1"/>
        <v>129282</v>
      </c>
      <c r="D18" s="111">
        <f t="shared" si="1"/>
        <v>2272</v>
      </c>
      <c r="E18" s="111">
        <f t="shared" si="1"/>
        <v>369554</v>
      </c>
      <c r="F18" s="111">
        <f t="shared" si="1"/>
        <v>0</v>
      </c>
      <c r="G18" s="111">
        <f t="shared" si="1"/>
        <v>369554</v>
      </c>
      <c r="H18" s="111">
        <f t="shared" si="1"/>
        <v>688295</v>
      </c>
      <c r="I18" s="111">
        <f t="shared" si="1"/>
        <v>542005</v>
      </c>
      <c r="J18" s="111">
        <f t="shared" si="1"/>
        <v>81775</v>
      </c>
      <c r="K18" s="89">
        <f>SUM(K5:K17)</f>
        <v>279624</v>
      </c>
      <c r="L18" s="111">
        <f aca="true" t="shared" si="2" ref="L18:Q18">SUM(L5:L17)</f>
        <v>28807</v>
      </c>
      <c r="M18" s="111">
        <f t="shared" si="2"/>
        <v>250817</v>
      </c>
      <c r="N18" s="111">
        <f t="shared" si="2"/>
        <v>16012</v>
      </c>
      <c r="O18" s="111">
        <f t="shared" si="2"/>
        <v>3222</v>
      </c>
      <c r="P18" s="111">
        <f t="shared" si="2"/>
        <v>159979</v>
      </c>
      <c r="Q18" s="111">
        <f t="shared" si="2"/>
        <v>1393</v>
      </c>
      <c r="R18" s="8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</row>
    <row r="19" spans="1:238" ht="32.25" customHeight="1" thickTop="1">
      <c r="A19" s="61" t="s">
        <v>34</v>
      </c>
      <c r="B19" s="108">
        <v>40</v>
      </c>
      <c r="C19" s="108">
        <v>2808</v>
      </c>
      <c r="D19" s="108">
        <v>0</v>
      </c>
      <c r="E19" s="108">
        <v>0</v>
      </c>
      <c r="F19" s="108">
        <v>0</v>
      </c>
      <c r="G19" s="108">
        <v>0</v>
      </c>
      <c r="H19" s="108">
        <v>693</v>
      </c>
      <c r="I19" s="108">
        <v>1898</v>
      </c>
      <c r="J19" s="108">
        <v>473</v>
      </c>
      <c r="K19" s="39">
        <f aca="true" t="shared" si="3" ref="K19:K47">L19+M19</f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1425</v>
      </c>
      <c r="Q19" s="108">
        <v>0</v>
      </c>
      <c r="R19" s="8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</row>
    <row r="20" spans="1:238" ht="32.25" customHeight="1">
      <c r="A20" s="61" t="s">
        <v>35</v>
      </c>
      <c r="B20" s="108">
        <v>1425</v>
      </c>
      <c r="C20" s="108">
        <v>2824</v>
      </c>
      <c r="D20" s="108">
        <v>0</v>
      </c>
      <c r="E20" s="108">
        <v>339</v>
      </c>
      <c r="F20" s="108">
        <v>339</v>
      </c>
      <c r="G20" s="108">
        <v>0</v>
      </c>
      <c r="H20" s="108">
        <v>1095</v>
      </c>
      <c r="I20" s="108">
        <v>2613</v>
      </c>
      <c r="J20" s="108">
        <v>284</v>
      </c>
      <c r="K20" s="39">
        <f t="shared" si="3"/>
        <v>501</v>
      </c>
      <c r="L20" s="108">
        <v>501</v>
      </c>
      <c r="M20" s="108">
        <v>0</v>
      </c>
      <c r="N20" s="108">
        <v>0</v>
      </c>
      <c r="O20" s="108">
        <v>0</v>
      </c>
      <c r="P20" s="108">
        <v>1828</v>
      </c>
      <c r="Q20" s="108">
        <v>0</v>
      </c>
      <c r="R20" s="8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</row>
    <row r="21" spans="1:238" ht="32.25" customHeight="1">
      <c r="A21" s="61" t="s">
        <v>36</v>
      </c>
      <c r="B21" s="108">
        <v>2100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26427</v>
      </c>
      <c r="I21" s="108">
        <v>6544</v>
      </c>
      <c r="J21" s="108">
        <v>476</v>
      </c>
      <c r="K21" s="39">
        <f t="shared" si="3"/>
        <v>66</v>
      </c>
      <c r="L21" s="108">
        <v>66</v>
      </c>
      <c r="M21" s="108">
        <v>0</v>
      </c>
      <c r="N21" s="108">
        <v>0</v>
      </c>
      <c r="O21" s="108">
        <v>0</v>
      </c>
      <c r="P21" s="108">
        <v>6002</v>
      </c>
      <c r="Q21" s="108">
        <v>0</v>
      </c>
      <c r="R21" s="8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</row>
    <row r="22" spans="1:238" ht="32.25" customHeight="1">
      <c r="A22" s="61" t="s">
        <v>37</v>
      </c>
      <c r="B22" s="108">
        <v>4050</v>
      </c>
      <c r="C22" s="108">
        <v>0</v>
      </c>
      <c r="D22" s="108">
        <v>1201</v>
      </c>
      <c r="E22" s="108">
        <v>0</v>
      </c>
      <c r="F22" s="108">
        <v>0</v>
      </c>
      <c r="G22" s="108">
        <v>0</v>
      </c>
      <c r="H22" s="108">
        <v>3975</v>
      </c>
      <c r="I22" s="108">
        <v>4978</v>
      </c>
      <c r="J22" s="108">
        <v>1051</v>
      </c>
      <c r="K22" s="39">
        <f t="shared" si="3"/>
        <v>1843</v>
      </c>
      <c r="L22" s="108">
        <v>1843</v>
      </c>
      <c r="M22" s="108">
        <v>0</v>
      </c>
      <c r="N22" s="108">
        <v>0</v>
      </c>
      <c r="O22" s="108">
        <v>80</v>
      </c>
      <c r="P22" s="108">
        <v>2004</v>
      </c>
      <c r="Q22" s="108">
        <v>0</v>
      </c>
      <c r="R22" s="8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</row>
    <row r="23" spans="1:238" ht="32.25" customHeight="1">
      <c r="A23" s="61" t="s">
        <v>38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39">
        <f t="shared" si="3"/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8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</row>
    <row r="24" spans="1:238" ht="32.25" customHeight="1">
      <c r="A24" s="60" t="s">
        <v>39</v>
      </c>
      <c r="B24" s="107">
        <v>135</v>
      </c>
      <c r="C24" s="107">
        <v>4625</v>
      </c>
      <c r="D24" s="107">
        <v>0</v>
      </c>
      <c r="E24" s="107">
        <v>1674</v>
      </c>
      <c r="F24" s="107">
        <v>1674</v>
      </c>
      <c r="G24" s="107">
        <v>0</v>
      </c>
      <c r="H24" s="107">
        <v>2539</v>
      </c>
      <c r="I24" s="107">
        <v>8652</v>
      </c>
      <c r="J24" s="107">
        <v>579</v>
      </c>
      <c r="K24" s="41">
        <f t="shared" si="3"/>
        <v>97</v>
      </c>
      <c r="L24" s="107">
        <v>97</v>
      </c>
      <c r="M24" s="107">
        <v>0</v>
      </c>
      <c r="N24" s="107">
        <v>1464</v>
      </c>
      <c r="O24" s="107">
        <v>0</v>
      </c>
      <c r="P24" s="107">
        <v>6512</v>
      </c>
      <c r="Q24" s="107">
        <v>0</v>
      </c>
      <c r="R24" s="8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</row>
    <row r="25" spans="1:238" ht="32.25" customHeight="1">
      <c r="A25" s="61" t="s">
        <v>40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39">
        <f t="shared" si="3"/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8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</row>
    <row r="26" spans="1:238" ht="32.25" customHeight="1">
      <c r="A26" s="61" t="s">
        <v>41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39">
        <f t="shared" si="3"/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8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</row>
    <row r="27" spans="1:238" ht="32.25" customHeight="1">
      <c r="A27" s="61" t="s">
        <v>42</v>
      </c>
      <c r="B27" s="108">
        <v>57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14329</v>
      </c>
      <c r="I27" s="108">
        <v>450</v>
      </c>
      <c r="J27" s="108">
        <v>450</v>
      </c>
      <c r="K27" s="39">
        <f t="shared" si="3"/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8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</row>
    <row r="28" spans="1:238" ht="32.25" customHeight="1">
      <c r="A28" s="63" t="s">
        <v>97</v>
      </c>
      <c r="B28" s="109">
        <v>622</v>
      </c>
      <c r="C28" s="109">
        <v>1949</v>
      </c>
      <c r="D28" s="109">
        <v>0</v>
      </c>
      <c r="E28" s="109">
        <v>10408</v>
      </c>
      <c r="F28" s="109">
        <v>0</v>
      </c>
      <c r="G28" s="109">
        <v>10408</v>
      </c>
      <c r="H28" s="109">
        <v>26121</v>
      </c>
      <c r="I28" s="109">
        <v>36598</v>
      </c>
      <c r="J28" s="109">
        <v>1275</v>
      </c>
      <c r="K28" s="42">
        <f t="shared" si="3"/>
        <v>31818</v>
      </c>
      <c r="L28" s="109">
        <v>31818</v>
      </c>
      <c r="M28" s="109">
        <v>0</v>
      </c>
      <c r="N28" s="109">
        <v>2584</v>
      </c>
      <c r="O28" s="109">
        <v>0</v>
      </c>
      <c r="P28" s="109">
        <v>921</v>
      </c>
      <c r="Q28" s="109">
        <v>0</v>
      </c>
      <c r="R28" s="8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</row>
    <row r="29" spans="1:238" ht="32.25" customHeight="1">
      <c r="A29" s="61" t="s">
        <v>43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39">
        <f t="shared" si="3"/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8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</row>
    <row r="30" spans="1:238" ht="32.25" customHeight="1">
      <c r="A30" s="61" t="s">
        <v>44</v>
      </c>
      <c r="B30" s="108">
        <v>440</v>
      </c>
      <c r="C30" s="108">
        <v>218</v>
      </c>
      <c r="D30" s="108">
        <v>0</v>
      </c>
      <c r="E30" s="108">
        <v>1500</v>
      </c>
      <c r="F30" s="108">
        <v>0</v>
      </c>
      <c r="G30" s="108">
        <v>1500</v>
      </c>
      <c r="H30" s="108">
        <v>356</v>
      </c>
      <c r="I30" s="108">
        <v>1826</v>
      </c>
      <c r="J30" s="108">
        <v>953</v>
      </c>
      <c r="K30" s="39">
        <f t="shared" si="3"/>
        <v>156</v>
      </c>
      <c r="L30" s="108">
        <v>156</v>
      </c>
      <c r="M30" s="108">
        <v>0</v>
      </c>
      <c r="N30" s="108">
        <v>0</v>
      </c>
      <c r="O30" s="108">
        <v>0</v>
      </c>
      <c r="P30" s="108">
        <v>0</v>
      </c>
      <c r="Q30" s="108">
        <v>717</v>
      </c>
      <c r="R30" s="8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</row>
    <row r="31" spans="1:238" ht="32.25" customHeight="1">
      <c r="A31" s="61" t="s">
        <v>45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39">
        <f t="shared" si="3"/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8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</row>
    <row r="32" spans="1:238" ht="32.25" customHeight="1">
      <c r="A32" s="61" t="s">
        <v>46</v>
      </c>
      <c r="B32" s="108">
        <v>19558</v>
      </c>
      <c r="C32" s="108">
        <v>9283</v>
      </c>
      <c r="D32" s="108">
        <v>8019</v>
      </c>
      <c r="E32" s="108">
        <v>1005</v>
      </c>
      <c r="F32" s="108">
        <v>0</v>
      </c>
      <c r="G32" s="108">
        <v>1005</v>
      </c>
      <c r="H32" s="108">
        <v>14517</v>
      </c>
      <c r="I32" s="108">
        <v>50570</v>
      </c>
      <c r="J32" s="108">
        <v>1704</v>
      </c>
      <c r="K32" s="39">
        <f t="shared" si="3"/>
        <v>6557</v>
      </c>
      <c r="L32" s="108">
        <v>6557</v>
      </c>
      <c r="M32" s="108">
        <v>0</v>
      </c>
      <c r="N32" s="108">
        <v>1754</v>
      </c>
      <c r="O32" s="108">
        <v>33332</v>
      </c>
      <c r="P32" s="108">
        <v>7223</v>
      </c>
      <c r="Q32" s="108">
        <v>0</v>
      </c>
      <c r="R32" s="8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</row>
    <row r="33" spans="1:238" ht="32.25" customHeight="1">
      <c r="A33" s="61" t="s">
        <v>47</v>
      </c>
      <c r="B33" s="108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39">
        <f t="shared" si="3"/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8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</row>
    <row r="34" spans="1:238" ht="32.25" customHeight="1">
      <c r="A34" s="60" t="s">
        <v>48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41">
        <f t="shared" si="3"/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8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</row>
    <row r="35" spans="1:238" ht="32.25" customHeight="1">
      <c r="A35" s="61" t="s">
        <v>49</v>
      </c>
      <c r="B35" s="108">
        <v>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39">
        <f t="shared" si="3"/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8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</row>
    <row r="36" spans="1:238" ht="32.25" customHeight="1">
      <c r="A36" s="61" t="s">
        <v>50</v>
      </c>
      <c r="B36" s="108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39">
        <f t="shared" si="3"/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8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</row>
    <row r="37" spans="1:238" ht="32.25" customHeight="1">
      <c r="A37" s="61" t="s">
        <v>51</v>
      </c>
      <c r="B37" s="108">
        <v>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39981</v>
      </c>
      <c r="I37" s="108">
        <v>15547</v>
      </c>
      <c r="J37" s="108">
        <v>331</v>
      </c>
      <c r="K37" s="39">
        <f t="shared" si="3"/>
        <v>14803</v>
      </c>
      <c r="L37" s="108">
        <v>14803</v>
      </c>
      <c r="M37" s="108">
        <v>0</v>
      </c>
      <c r="N37" s="108">
        <v>413</v>
      </c>
      <c r="O37" s="108">
        <v>0</v>
      </c>
      <c r="P37" s="108">
        <v>0</v>
      </c>
      <c r="Q37" s="108">
        <v>0</v>
      </c>
      <c r="R37" s="8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</row>
    <row r="38" spans="1:238" ht="32.25" customHeight="1">
      <c r="A38" s="63" t="s">
        <v>52</v>
      </c>
      <c r="B38" s="109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42">
        <f t="shared" si="3"/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8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</row>
    <row r="39" spans="1:238" ht="32.25" customHeight="1">
      <c r="A39" s="61" t="s">
        <v>98</v>
      </c>
      <c r="B39" s="108">
        <v>0</v>
      </c>
      <c r="C39" s="108">
        <v>0</v>
      </c>
      <c r="D39" s="108">
        <v>0</v>
      </c>
      <c r="E39" s="108">
        <v>151</v>
      </c>
      <c r="F39" s="108">
        <v>151</v>
      </c>
      <c r="G39" s="108">
        <v>0</v>
      </c>
      <c r="H39" s="108">
        <v>26</v>
      </c>
      <c r="I39" s="108">
        <v>151</v>
      </c>
      <c r="J39" s="108">
        <v>151</v>
      </c>
      <c r="K39" s="39">
        <f t="shared" si="3"/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8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</row>
    <row r="40" spans="1:238" ht="32.25" customHeight="1">
      <c r="A40" s="61" t="s">
        <v>53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39">
        <f t="shared" si="3"/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8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</row>
    <row r="41" spans="1:238" ht="32.25" customHeight="1">
      <c r="A41" s="61" t="s">
        <v>54</v>
      </c>
      <c r="B41" s="108">
        <v>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39">
        <f t="shared" si="3"/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8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</row>
    <row r="42" spans="1:238" ht="32.25" customHeight="1">
      <c r="A42" s="61" t="s">
        <v>55</v>
      </c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39">
        <f t="shared" si="3"/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8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</row>
    <row r="43" spans="1:238" ht="32.25" customHeight="1">
      <c r="A43" s="61" t="s">
        <v>56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39">
        <f t="shared" si="3"/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8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</row>
    <row r="44" spans="1:238" ht="32.25" customHeight="1">
      <c r="A44" s="60" t="s">
        <v>57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41">
        <f t="shared" si="3"/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8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</row>
    <row r="45" spans="1:238" ht="32.25" customHeight="1">
      <c r="A45" s="61" t="s">
        <v>58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39">
        <f t="shared" si="3"/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8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</row>
    <row r="46" spans="1:238" ht="32.25" customHeight="1">
      <c r="A46" s="61" t="s">
        <v>59</v>
      </c>
      <c r="B46" s="108">
        <v>0</v>
      </c>
      <c r="C46" s="108">
        <v>32670</v>
      </c>
      <c r="D46" s="108">
        <v>0</v>
      </c>
      <c r="E46" s="108">
        <v>225</v>
      </c>
      <c r="F46" s="108">
        <v>225</v>
      </c>
      <c r="G46" s="108">
        <v>0</v>
      </c>
      <c r="H46" s="108">
        <v>178</v>
      </c>
      <c r="I46" s="108">
        <v>33062</v>
      </c>
      <c r="J46" s="108">
        <v>391</v>
      </c>
      <c r="K46" s="39">
        <f t="shared" si="3"/>
        <v>0</v>
      </c>
      <c r="L46" s="108">
        <v>0</v>
      </c>
      <c r="M46" s="108">
        <v>0</v>
      </c>
      <c r="N46" s="108">
        <v>32671</v>
      </c>
      <c r="O46" s="108">
        <v>0</v>
      </c>
      <c r="P46" s="108">
        <v>0</v>
      </c>
      <c r="Q46" s="108">
        <v>0</v>
      </c>
      <c r="R46" s="8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</row>
    <row r="47" spans="1:238" ht="32.25" customHeight="1">
      <c r="A47" s="61" t="s">
        <v>60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39">
        <f t="shared" si="3"/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8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</row>
    <row r="48" spans="1:238" ht="32.25" customHeight="1">
      <c r="A48" s="63" t="s">
        <v>61</v>
      </c>
      <c r="B48" s="109">
        <v>376</v>
      </c>
      <c r="C48" s="109">
        <v>785</v>
      </c>
      <c r="D48" s="109">
        <v>0</v>
      </c>
      <c r="E48" s="109">
        <v>0</v>
      </c>
      <c r="F48" s="109">
        <v>0</v>
      </c>
      <c r="G48" s="109">
        <v>0</v>
      </c>
      <c r="H48" s="109">
        <v>32424</v>
      </c>
      <c r="I48" s="109">
        <v>1153</v>
      </c>
      <c r="J48" s="109">
        <v>191</v>
      </c>
      <c r="K48" s="42">
        <f aca="true" t="shared" si="4" ref="K48:K64">L48+M48</f>
        <v>407</v>
      </c>
      <c r="L48" s="109">
        <v>407</v>
      </c>
      <c r="M48" s="109">
        <v>0</v>
      </c>
      <c r="N48" s="109">
        <v>555</v>
      </c>
      <c r="O48" s="109">
        <v>0</v>
      </c>
      <c r="P48" s="109">
        <v>0</v>
      </c>
      <c r="Q48" s="109">
        <v>0</v>
      </c>
      <c r="R48" s="8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</row>
    <row r="49" spans="1:238" ht="32.25" customHeight="1">
      <c r="A49" s="61" t="s">
        <v>62</v>
      </c>
      <c r="B49" s="108">
        <v>0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39">
        <f t="shared" si="4"/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8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</row>
    <row r="50" spans="1:238" ht="32.25" customHeight="1">
      <c r="A50" s="61" t="s">
        <v>63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39">
        <f t="shared" si="4"/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8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</row>
    <row r="51" spans="1:238" ht="32.25" customHeight="1">
      <c r="A51" s="61" t="s">
        <v>64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39">
        <f t="shared" si="4"/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8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</row>
    <row r="52" spans="1:238" ht="32.25" customHeight="1">
      <c r="A52" s="61" t="s">
        <v>65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39">
        <f t="shared" si="4"/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8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</row>
    <row r="53" spans="1:238" ht="32.25" customHeight="1">
      <c r="A53" s="61" t="s">
        <v>66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39">
        <f t="shared" si="4"/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8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</row>
    <row r="54" spans="1:238" ht="32.25" customHeight="1">
      <c r="A54" s="60" t="s">
        <v>67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41">
        <f t="shared" si="4"/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88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</row>
    <row r="55" spans="1:238" ht="32.25" customHeight="1">
      <c r="A55" s="61" t="s">
        <v>68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39">
        <f t="shared" si="4"/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8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</row>
    <row r="56" spans="1:238" ht="32.25" customHeight="1">
      <c r="A56" s="61" t="s">
        <v>69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39">
        <f t="shared" si="4"/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88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</row>
    <row r="57" spans="1:238" ht="32.25" customHeight="1">
      <c r="A57" s="61" t="s">
        <v>70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39">
        <f t="shared" si="4"/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8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</row>
    <row r="58" spans="1:238" ht="32.25" customHeight="1">
      <c r="A58" s="63" t="s">
        <v>71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42">
        <f t="shared" si="4"/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8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</row>
    <row r="59" spans="1:238" ht="32.25" customHeight="1">
      <c r="A59" s="61" t="s">
        <v>72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39">
        <f t="shared" si="4"/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8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</row>
    <row r="60" spans="1:238" ht="32.25" customHeight="1">
      <c r="A60" s="61" t="s">
        <v>73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39">
        <f t="shared" si="4"/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88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</row>
    <row r="61" spans="1:238" ht="32.25" customHeight="1">
      <c r="A61" s="61" t="s">
        <v>74</v>
      </c>
      <c r="B61" s="108">
        <v>0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4396</v>
      </c>
      <c r="I61" s="108">
        <v>348</v>
      </c>
      <c r="J61" s="108">
        <v>276</v>
      </c>
      <c r="K61" s="39">
        <f t="shared" si="4"/>
        <v>72</v>
      </c>
      <c r="L61" s="108">
        <v>72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8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</row>
    <row r="62" spans="1:238" ht="32.25" customHeight="1">
      <c r="A62" s="61" t="s">
        <v>75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39">
        <f t="shared" si="4"/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88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</row>
    <row r="63" spans="1:238" ht="32.25" customHeight="1">
      <c r="A63" s="63" t="s">
        <v>76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42">
        <f t="shared" si="4"/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8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</row>
    <row r="64" spans="1:238" ht="32.25" customHeight="1" thickBot="1">
      <c r="A64" s="61" t="s">
        <v>84</v>
      </c>
      <c r="B64" s="112">
        <v>0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40">
        <f t="shared" si="4"/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88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</row>
    <row r="65" spans="1:238" ht="32.25" customHeight="1" thickBot="1" thickTop="1">
      <c r="A65" s="62" t="s">
        <v>77</v>
      </c>
      <c r="B65" s="89">
        <f aca="true" t="shared" si="5" ref="B65:Q65">SUM(B19:B64)</f>
        <v>28803</v>
      </c>
      <c r="C65" s="89">
        <f t="shared" si="5"/>
        <v>55162</v>
      </c>
      <c r="D65" s="89">
        <f t="shared" si="5"/>
        <v>9220</v>
      </c>
      <c r="E65" s="89">
        <f t="shared" si="5"/>
        <v>15302</v>
      </c>
      <c r="F65" s="89">
        <f t="shared" si="5"/>
        <v>2389</v>
      </c>
      <c r="G65" s="89">
        <f t="shared" si="5"/>
        <v>12913</v>
      </c>
      <c r="H65" s="89">
        <f t="shared" si="5"/>
        <v>167057</v>
      </c>
      <c r="I65" s="89">
        <f>SUM(I19:I64)</f>
        <v>164390</v>
      </c>
      <c r="J65" s="89">
        <f t="shared" si="5"/>
        <v>8585</v>
      </c>
      <c r="K65" s="89">
        <f>SUM(K19:K64)</f>
        <v>56320</v>
      </c>
      <c r="L65" s="89">
        <f t="shared" si="5"/>
        <v>56320</v>
      </c>
      <c r="M65" s="89">
        <f t="shared" si="5"/>
        <v>0</v>
      </c>
      <c r="N65" s="89">
        <f t="shared" si="5"/>
        <v>39441</v>
      </c>
      <c r="O65" s="89">
        <f t="shared" si="5"/>
        <v>33412</v>
      </c>
      <c r="P65" s="89">
        <f t="shared" si="5"/>
        <v>25915</v>
      </c>
      <c r="Q65" s="89">
        <f t="shared" si="5"/>
        <v>717</v>
      </c>
      <c r="R65" s="8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</row>
    <row r="66" spans="1:238" ht="32.25" customHeight="1" thickTop="1">
      <c r="A66" s="90" t="s">
        <v>78</v>
      </c>
      <c r="B66" s="91">
        <f aca="true" t="shared" si="6" ref="B66:Q66">SUM(B65,B18)</f>
        <v>86263</v>
      </c>
      <c r="C66" s="91">
        <f t="shared" si="6"/>
        <v>184444</v>
      </c>
      <c r="D66" s="91">
        <f t="shared" si="6"/>
        <v>11492</v>
      </c>
      <c r="E66" s="91">
        <f t="shared" si="6"/>
        <v>384856</v>
      </c>
      <c r="F66" s="91">
        <f t="shared" si="6"/>
        <v>2389</v>
      </c>
      <c r="G66" s="91">
        <f t="shared" si="6"/>
        <v>382467</v>
      </c>
      <c r="H66" s="91">
        <f t="shared" si="6"/>
        <v>855352</v>
      </c>
      <c r="I66" s="91">
        <f t="shared" si="6"/>
        <v>706395</v>
      </c>
      <c r="J66" s="91">
        <f t="shared" si="6"/>
        <v>90360</v>
      </c>
      <c r="K66" s="91">
        <f>SUM(K65,K18)</f>
        <v>335944</v>
      </c>
      <c r="L66" s="91">
        <f t="shared" si="6"/>
        <v>85127</v>
      </c>
      <c r="M66" s="91">
        <f t="shared" si="6"/>
        <v>250817</v>
      </c>
      <c r="N66" s="91">
        <f t="shared" si="6"/>
        <v>55453</v>
      </c>
      <c r="O66" s="91">
        <f t="shared" si="6"/>
        <v>36634</v>
      </c>
      <c r="P66" s="91">
        <f t="shared" si="6"/>
        <v>185894</v>
      </c>
      <c r="Q66" s="91">
        <f t="shared" si="6"/>
        <v>2110</v>
      </c>
      <c r="R66" s="88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</row>
    <row r="67" spans="1:17" s="37" customFormat="1" ht="30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="37" customFormat="1" ht="30.75" customHeight="1"/>
    <row r="69" s="37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1" useFirstPageNumber="1" fitToHeight="10" horizontalDpi="600" verticalDpi="600" orientation="portrait" paperSize="9" scale="35" r:id="rId1"/>
  <headerFooter alignWithMargins="0">
    <oddHeader>&amp;L&amp;24
　　第３６表　平成２９年度市町村別財産区及び決算の状況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2019-02-18T01:06:47Z</cp:lastPrinted>
  <dcterms:modified xsi:type="dcterms:W3CDTF">2019-03-19T08:14:09Z</dcterms:modified>
  <cp:category/>
  <cp:version/>
  <cp:contentType/>
  <cp:contentStatus/>
</cp:coreProperties>
</file>