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245" windowHeight="8085" activeTab="0"/>
  </bookViews>
  <sheets>
    <sheet name="第３８表国保（直診）決算" sheetId="1" r:id="rId1"/>
  </sheets>
  <definedNames>
    <definedName name="_xlnm.Print_Area" localSheetId="0">'第３８表国保（直診）決算'!$A$1:$AM$66</definedName>
    <definedName name="_xlnm.Print_Area">'第３８表国保（直診）決算'!$A$1:$AK$66</definedName>
    <definedName name="_xlnm.Print_Titles" localSheetId="0">'第３８表国保（直診）決算'!$A:$A</definedName>
  </definedNames>
  <calcPr fullCalcOnLoad="1"/>
</workbook>
</file>

<file path=xl/sharedStrings.xml><?xml version="1.0" encoding="utf-8"?>
<sst xmlns="http://schemas.openxmlformats.org/spreadsheetml/2006/main" count="128" uniqueCount="122">
  <si>
    <t>市町村名</t>
  </si>
  <si>
    <t>歳入合計</t>
  </si>
  <si>
    <t>歳出合計</t>
  </si>
  <si>
    <t>歳入歳出差引</t>
  </si>
  <si>
    <t>実質収支額</t>
  </si>
  <si>
    <t>他会計繰入金</t>
  </si>
  <si>
    <t>繰出金</t>
  </si>
  <si>
    <t>再差引収支額</t>
  </si>
  <si>
    <t>(b)</t>
  </si>
  <si>
    <t>１診療収入</t>
  </si>
  <si>
    <t>２国庫支出金</t>
  </si>
  <si>
    <t>３県支出金</t>
  </si>
  <si>
    <t>４他会計繰入金</t>
  </si>
  <si>
    <t>５基金繰入金</t>
  </si>
  <si>
    <t>６繰越金</t>
  </si>
  <si>
    <t>７地方債</t>
  </si>
  <si>
    <t>８その他の収入</t>
  </si>
  <si>
    <t>(d)</t>
  </si>
  <si>
    <t>１総務費</t>
  </si>
  <si>
    <t>２医業費</t>
  </si>
  <si>
    <t>３施設整備費</t>
  </si>
  <si>
    <t>４繰出金</t>
  </si>
  <si>
    <t>５基金積立金</t>
  </si>
  <si>
    <t>６公債費</t>
  </si>
  <si>
    <t>８その他の支出</t>
  </si>
  <si>
    <t>(b)-(d)    (e)</t>
  </si>
  <si>
    <t>（ｆ）</t>
  </si>
  <si>
    <t>（ｇ）</t>
  </si>
  <si>
    <t>(a)</t>
  </si>
  <si>
    <t>(c)</t>
  </si>
  <si>
    <t>(h)-(a)+(c)</t>
  </si>
  <si>
    <t>（２）その他</t>
  </si>
  <si>
    <t>（１）元利償還金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</si>
  <si>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</si>
  <si>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</si>
  <si>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</si>
  <si>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</si>
  <si>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</si>
  <si>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</si>
  <si>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</si>
  <si>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</si>
  <si>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</si>
  <si>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</si>
  <si>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</si>
  <si>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</si>
  <si>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</si>
  <si>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</si>
  <si>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</si>
  <si>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</si>
  <si>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</si>
  <si>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</si>
  <si>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</si>
  <si>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</si>
  <si>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</si>
  <si>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</si>
  <si>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</si>
  <si>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</si>
  <si>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</si>
  <si>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</si>
  <si>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</si>
  <si>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</si>
  <si>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</si>
  <si>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</si>
  <si>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</si>
  <si>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</si>
  <si>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</si>
  <si>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</si>
  <si>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</si>
  <si>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</si>
  <si>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</si>
  <si>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</si>
  <si>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</si>
  <si>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</si>
  <si>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</si>
  <si>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</si>
  <si>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</si>
  <si>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</si>
  <si>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</si>
  <si>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</si>
  <si>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</si>
  <si>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</si>
  <si>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</si>
  <si>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</si>
  <si>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</si>
  <si>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</si>
  <si>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</si>
  <si>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</si>
  <si>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 xml:space="preserve">(b)-(d)-(f)+(g)   </t>
  </si>
  <si>
    <t xml:space="preserve"> (h)</t>
  </si>
  <si>
    <t>（１）普通会計</t>
  </si>
  <si>
    <t>からのもの</t>
  </si>
  <si>
    <t>（２）事業勘定</t>
  </si>
  <si>
    <t>（３）その他の会</t>
  </si>
  <si>
    <t>計からのもの</t>
  </si>
  <si>
    <t>に対するもの</t>
  </si>
  <si>
    <t>計に対するもの</t>
  </si>
  <si>
    <t>（２）一時借入金</t>
  </si>
  <si>
    <t>７前年度繰上</t>
  </si>
  <si>
    <t xml:space="preserve">（ｆ）のうち未収入          </t>
  </si>
  <si>
    <t>特定財源</t>
  </si>
  <si>
    <t>田村市</t>
  </si>
  <si>
    <t>飯舘村</t>
  </si>
  <si>
    <t>市計</t>
  </si>
  <si>
    <t>繰越又は</t>
  </si>
  <si>
    <t>支払繰延等</t>
  </si>
  <si>
    <t>（１）財政調整</t>
  </si>
  <si>
    <t xml:space="preserve">         交付金</t>
  </si>
  <si>
    <t>収　　　　支</t>
  </si>
  <si>
    <t xml:space="preserve">     充用金</t>
  </si>
  <si>
    <t xml:space="preserve">       利子</t>
  </si>
  <si>
    <t>人件費</t>
  </si>
  <si>
    <t>南相馬市</t>
  </si>
  <si>
    <t>伊達市</t>
  </si>
  <si>
    <t>南会津町</t>
  </si>
  <si>
    <t>会津美里町</t>
  </si>
  <si>
    <t>本宮市</t>
  </si>
  <si>
    <t>参考</t>
  </si>
  <si>
    <t>賃金</t>
  </si>
  <si>
    <t>職員数</t>
  </si>
  <si>
    <t>歳入の内訳</t>
  </si>
  <si>
    <t>歳出の内訳</t>
  </si>
  <si>
    <r>
      <t>H30</t>
    </r>
    <r>
      <rPr>
        <sz val="16"/>
        <color indexed="10"/>
        <rFont val="ＭＳ Ｐゴシック"/>
        <family val="3"/>
      </rPr>
      <t>.</t>
    </r>
    <r>
      <rPr>
        <sz val="16"/>
        <rFont val="ＭＳ Ｐゴシック"/>
        <family val="3"/>
      </rPr>
      <t>4.1現在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</si>
</sst>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3" fontId="0" fillId="0" borderId="0" xfId="0" applyAlignment="1">
      <alignment/>
    </xf>
    <xf numFmtId="3" fontId="5" fillId="0" borderId="0" xfId="0" applyFont="1" applyAlignment="1">
      <alignment/>
    </xf>
    <xf numFmtId="3" fontId="7" fillId="0" borderId="0" xfId="0" applyFont="1" applyAlignment="1">
      <alignment/>
    </xf>
    <xf numFmtId="3" fontId="5" fillId="0" borderId="10" xfId="0" applyFont="1" applyBorder="1" applyAlignment="1">
      <alignment/>
    </xf>
    <xf numFmtId="3" fontId="5" fillId="0" borderId="0" xfId="0" applyFont="1" applyAlignment="1">
      <alignment/>
    </xf>
    <xf numFmtId="0" fontId="7" fillId="0" borderId="0" xfId="0" applyNumberFormat="1" applyFont="1" applyAlignment="1">
      <alignment/>
    </xf>
    <xf numFmtId="3" fontId="4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Continuous" vertical="center" wrapText="1"/>
    </xf>
    <xf numFmtId="3" fontId="7" fillId="0" borderId="10" xfId="0" applyNumberFormat="1" applyFont="1" applyFill="1" applyBorder="1" applyAlignment="1">
      <alignment horizontal="centerContinuous" vertical="center" wrapText="1"/>
    </xf>
    <xf numFmtId="3" fontId="7" fillId="0" borderId="13" xfId="0" applyNumberFormat="1" applyFont="1" applyFill="1" applyBorder="1" applyAlignment="1">
      <alignment horizontal="centerContinuous" vertical="center" wrapText="1"/>
    </xf>
    <xf numFmtId="3" fontId="7" fillId="0" borderId="12" xfId="0" applyNumberFormat="1" applyFont="1" applyFill="1" applyBorder="1" applyAlignment="1">
      <alignment horizontal="centerContinuous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shrinkToFi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wrapText="1"/>
    </xf>
    <xf numFmtId="3" fontId="7" fillId="0" borderId="16" xfId="0" applyFont="1" applyFill="1" applyBorder="1" applyAlignment="1">
      <alignment horizontal="center" vertical="center" wrapText="1"/>
    </xf>
    <xf numFmtId="3" fontId="7" fillId="0" borderId="19" xfId="0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vertical="top"/>
    </xf>
    <xf numFmtId="3" fontId="7" fillId="0" borderId="18" xfId="0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top" wrapText="1"/>
    </xf>
    <xf numFmtId="3" fontId="7" fillId="0" borderId="18" xfId="0" applyNumberFormat="1" applyFont="1" applyFill="1" applyBorder="1" applyAlignment="1">
      <alignment horizontal="center" vertical="center" shrinkToFit="1"/>
    </xf>
    <xf numFmtId="3" fontId="4" fillId="0" borderId="16" xfId="0" applyFont="1" applyFill="1" applyBorder="1" applyAlignment="1">
      <alignment horizontal="center" vertical="center" wrapText="1"/>
    </xf>
    <xf numFmtId="3" fontId="7" fillId="0" borderId="16" xfId="0" applyFont="1" applyFill="1" applyBorder="1" applyAlignment="1">
      <alignment vertical="top" wrapText="1"/>
    </xf>
    <xf numFmtId="3" fontId="7" fillId="0" borderId="16" xfId="0" applyFont="1" applyFill="1" applyBorder="1" applyAlignment="1">
      <alignment horizontal="center" vertical="top" wrapText="1"/>
    </xf>
    <xf numFmtId="3" fontId="7" fillId="0" borderId="18" xfId="0" applyFont="1" applyFill="1" applyBorder="1" applyAlignment="1">
      <alignment horizontal="center" vertical="top" wrapText="1"/>
    </xf>
    <xf numFmtId="3" fontId="5" fillId="0" borderId="14" xfId="0" applyNumberFormat="1" applyFont="1" applyFill="1" applyBorder="1" applyAlignment="1">
      <alignment vertical="center"/>
    </xf>
    <xf numFmtId="3" fontId="5" fillId="0" borderId="18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16" xfId="0" applyFont="1" applyBorder="1" applyAlignment="1">
      <alignment/>
    </xf>
    <xf numFmtId="3" fontId="7" fillId="0" borderId="16" xfId="0" applyFont="1" applyFill="1" applyBorder="1" applyAlignment="1">
      <alignment/>
    </xf>
    <xf numFmtId="3" fontId="7" fillId="0" borderId="0" xfId="0" applyFont="1" applyFill="1" applyAlignment="1">
      <alignment/>
    </xf>
    <xf numFmtId="3" fontId="4" fillId="0" borderId="0" xfId="0" applyFont="1" applyFill="1" applyAlignment="1">
      <alignment/>
    </xf>
    <xf numFmtId="3" fontId="0" fillId="0" borderId="0" xfId="0" applyFill="1" applyAlignment="1">
      <alignment/>
    </xf>
    <xf numFmtId="3" fontId="4" fillId="0" borderId="16" xfId="0" applyFont="1" applyFill="1" applyBorder="1" applyAlignment="1">
      <alignment/>
    </xf>
    <xf numFmtId="176" fontId="5" fillId="0" borderId="14" xfId="0" applyNumberFormat="1" applyFont="1" applyFill="1" applyBorder="1" applyAlignment="1">
      <alignment vertical="center" shrinkToFit="1"/>
    </xf>
    <xf numFmtId="176" fontId="5" fillId="0" borderId="18" xfId="0" applyNumberFormat="1" applyFont="1" applyFill="1" applyBorder="1" applyAlignment="1">
      <alignment vertical="center" shrinkToFit="1"/>
    </xf>
    <xf numFmtId="176" fontId="5" fillId="0" borderId="20" xfId="0" applyNumberFormat="1" applyFont="1" applyFill="1" applyBorder="1" applyAlignment="1">
      <alignment vertical="center" shrinkToFit="1"/>
    </xf>
    <xf numFmtId="176" fontId="5" fillId="0" borderId="21" xfId="0" applyNumberFormat="1" applyFont="1" applyFill="1" applyBorder="1" applyAlignment="1">
      <alignment vertical="center" shrinkToFit="1"/>
    </xf>
    <xf numFmtId="176" fontId="5" fillId="0" borderId="22" xfId="0" applyNumberFormat="1" applyFont="1" applyFill="1" applyBorder="1" applyAlignment="1">
      <alignment vertical="center" shrinkToFit="1"/>
    </xf>
    <xf numFmtId="176" fontId="5" fillId="0" borderId="14" xfId="0" applyNumberFormat="1" applyFont="1" applyBorder="1" applyAlignment="1">
      <alignment vertical="center" shrinkToFit="1"/>
    </xf>
    <xf numFmtId="176" fontId="5" fillId="0" borderId="18" xfId="0" applyNumberFormat="1" applyFont="1" applyBorder="1" applyAlignment="1">
      <alignment vertical="center" shrinkToFit="1"/>
    </xf>
    <xf numFmtId="176" fontId="5" fillId="0" borderId="20" xfId="0" applyNumberFormat="1" applyFont="1" applyBorder="1" applyAlignment="1">
      <alignment vertical="center" shrinkToFit="1"/>
    </xf>
    <xf numFmtId="3" fontId="5" fillId="0" borderId="16" xfId="0" applyFont="1" applyFill="1" applyBorder="1" applyAlignment="1">
      <alignment/>
    </xf>
    <xf numFmtId="3" fontId="5" fillId="0" borderId="0" xfId="0" applyFont="1" applyFill="1" applyAlignment="1">
      <alignment/>
    </xf>
    <xf numFmtId="3" fontId="7" fillId="0" borderId="23" xfId="0" applyNumberFormat="1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3" fontId="7" fillId="0" borderId="25" xfId="0" applyNumberFormat="1" applyFont="1" applyFill="1" applyBorder="1" applyAlignment="1">
      <alignment horizontal="center" vertical="center"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69"/>
  <sheetViews>
    <sheetView tabSelected="1" showOutlineSymbols="0" view="pageBreakPreview" zoomScale="55" zoomScaleNormal="87" zoomScaleSheetLayoutView="55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24.75390625" defaultRowHeight="14.25"/>
  <cols>
    <col min="1" max="1" width="20.625" style="0" customWidth="1"/>
    <col min="2" max="39" width="20.375" style="0" customWidth="1"/>
    <col min="40" max="40" width="14.00390625" style="0" customWidth="1"/>
    <col min="41" max="41" width="12.625" style="2" bestFit="1" customWidth="1"/>
    <col min="42" max="42" width="4.375" style="2" bestFit="1" customWidth="1"/>
    <col min="43" max="43" width="12.625" style="2" bestFit="1" customWidth="1"/>
    <col min="44" max="44" width="4.375" style="2" bestFit="1" customWidth="1"/>
    <col min="45" max="45" width="10.875" style="2" bestFit="1" customWidth="1"/>
    <col min="46" max="46" width="4.375" style="2" bestFit="1" customWidth="1"/>
    <col min="47" max="47" width="12.625" style="2" bestFit="1" customWidth="1"/>
    <col min="48" max="48" width="4.375" style="2" bestFit="1" customWidth="1"/>
  </cols>
  <sheetData>
    <row r="1" spans="1:244" s="46" customFormat="1" ht="36" customHeight="1">
      <c r="A1" s="6" t="s">
        <v>0</v>
      </c>
      <c r="B1" s="7" t="s">
        <v>1</v>
      </c>
      <c r="C1" s="8"/>
      <c r="D1" s="8"/>
      <c r="E1" s="8"/>
      <c r="F1" s="8"/>
      <c r="G1" s="8"/>
      <c r="H1" s="8"/>
      <c r="I1" s="8"/>
      <c r="J1" s="8"/>
      <c r="K1" s="9"/>
      <c r="L1" s="10" t="s">
        <v>119</v>
      </c>
      <c r="M1" s="11"/>
      <c r="N1" s="11"/>
      <c r="O1" s="12"/>
      <c r="P1" s="8" t="s">
        <v>2</v>
      </c>
      <c r="Q1" s="8"/>
      <c r="R1" s="8"/>
      <c r="S1" s="8"/>
      <c r="T1" s="8"/>
      <c r="U1" s="9"/>
      <c r="V1" s="10" t="s">
        <v>120</v>
      </c>
      <c r="W1" s="11"/>
      <c r="X1" s="11"/>
      <c r="Y1" s="11"/>
      <c r="Z1" s="11"/>
      <c r="AA1" s="11"/>
      <c r="AB1" s="11"/>
      <c r="AC1" s="13"/>
      <c r="AD1" s="58" t="s">
        <v>107</v>
      </c>
      <c r="AE1" s="59"/>
      <c r="AF1" s="59"/>
      <c r="AG1" s="59"/>
      <c r="AH1" s="59"/>
      <c r="AI1" s="59"/>
      <c r="AJ1" s="60"/>
      <c r="AK1" s="14" t="s">
        <v>110</v>
      </c>
      <c r="AL1" s="14" t="s">
        <v>121</v>
      </c>
      <c r="AM1" s="15" t="s">
        <v>116</v>
      </c>
      <c r="AN1" s="43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</row>
    <row r="2" spans="1:244" s="46" customFormat="1" ht="25.5" customHeight="1">
      <c r="A2" s="16"/>
      <c r="B2" s="17"/>
      <c r="C2" s="18" t="s">
        <v>9</v>
      </c>
      <c r="D2" s="18" t="s">
        <v>10</v>
      </c>
      <c r="E2" s="8"/>
      <c r="F2" s="8"/>
      <c r="G2" s="18" t="s">
        <v>11</v>
      </c>
      <c r="H2" s="18" t="s">
        <v>12</v>
      </c>
      <c r="I2" s="8"/>
      <c r="J2" s="8"/>
      <c r="K2" s="9"/>
      <c r="L2" s="18" t="s">
        <v>13</v>
      </c>
      <c r="M2" s="18" t="s">
        <v>14</v>
      </c>
      <c r="N2" s="18" t="s">
        <v>15</v>
      </c>
      <c r="O2" s="19" t="s">
        <v>16</v>
      </c>
      <c r="P2" s="20"/>
      <c r="Q2" s="18" t="s">
        <v>18</v>
      </c>
      <c r="R2" s="18" t="s">
        <v>19</v>
      </c>
      <c r="S2" s="18" t="s">
        <v>20</v>
      </c>
      <c r="T2" s="18" t="s">
        <v>21</v>
      </c>
      <c r="U2" s="9"/>
      <c r="V2" s="18" t="s">
        <v>21</v>
      </c>
      <c r="W2" s="8"/>
      <c r="X2" s="18" t="s">
        <v>22</v>
      </c>
      <c r="Y2" s="18" t="s">
        <v>23</v>
      </c>
      <c r="Z2" s="8"/>
      <c r="AA2" s="8"/>
      <c r="AB2" s="21" t="s">
        <v>97</v>
      </c>
      <c r="AC2" s="22" t="s">
        <v>24</v>
      </c>
      <c r="AD2" s="18" t="s">
        <v>3</v>
      </c>
      <c r="AE2" s="23" t="s">
        <v>103</v>
      </c>
      <c r="AF2" s="18" t="s">
        <v>98</v>
      </c>
      <c r="AG2" s="18" t="s">
        <v>4</v>
      </c>
      <c r="AH2" s="18" t="s">
        <v>5</v>
      </c>
      <c r="AI2" s="18" t="s">
        <v>6</v>
      </c>
      <c r="AJ2" s="18" t="s">
        <v>7</v>
      </c>
      <c r="AK2" s="24"/>
      <c r="AL2" s="24" t="s">
        <v>118</v>
      </c>
      <c r="AM2" s="25" t="s">
        <v>117</v>
      </c>
      <c r="AN2" s="47"/>
      <c r="AO2" s="44"/>
      <c r="AP2" s="44"/>
      <c r="AQ2" s="44"/>
      <c r="AR2" s="44"/>
      <c r="AS2" s="44"/>
      <c r="AT2" s="44"/>
      <c r="AU2" s="44"/>
      <c r="AV2" s="44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</row>
    <row r="3" spans="1:244" s="46" customFormat="1" ht="25.5" customHeight="1">
      <c r="A3" s="16"/>
      <c r="B3" s="26"/>
      <c r="C3" s="26"/>
      <c r="D3" s="17"/>
      <c r="E3" s="18" t="s">
        <v>105</v>
      </c>
      <c r="F3" s="18" t="s">
        <v>31</v>
      </c>
      <c r="G3" s="26"/>
      <c r="H3" s="26"/>
      <c r="I3" s="18" t="s">
        <v>89</v>
      </c>
      <c r="J3" s="18" t="s">
        <v>91</v>
      </c>
      <c r="K3" s="22" t="s">
        <v>92</v>
      </c>
      <c r="L3" s="26"/>
      <c r="M3" s="26"/>
      <c r="N3" s="17"/>
      <c r="O3" s="27"/>
      <c r="P3" s="20"/>
      <c r="Q3" s="26"/>
      <c r="R3" s="26"/>
      <c r="S3" s="26"/>
      <c r="T3" s="26"/>
      <c r="U3" s="22" t="s">
        <v>89</v>
      </c>
      <c r="V3" s="18" t="s">
        <v>91</v>
      </c>
      <c r="W3" s="18" t="s">
        <v>92</v>
      </c>
      <c r="X3" s="17"/>
      <c r="Y3" s="26"/>
      <c r="Z3" s="18" t="s">
        <v>32</v>
      </c>
      <c r="AA3" s="18" t="s">
        <v>96</v>
      </c>
      <c r="AB3" s="28" t="s">
        <v>108</v>
      </c>
      <c r="AC3" s="29"/>
      <c r="AD3" s="17"/>
      <c r="AE3" s="30" t="s">
        <v>104</v>
      </c>
      <c r="AF3" s="30" t="s">
        <v>99</v>
      </c>
      <c r="AG3" s="17" t="s">
        <v>87</v>
      </c>
      <c r="AH3" s="17"/>
      <c r="AI3" s="17"/>
      <c r="AJ3" s="17"/>
      <c r="AK3" s="31"/>
      <c r="AL3" s="31"/>
      <c r="AM3" s="31"/>
      <c r="AN3" s="47"/>
      <c r="AO3" s="44"/>
      <c r="AP3" s="44"/>
      <c r="AQ3" s="44"/>
      <c r="AR3" s="44"/>
      <c r="AS3" s="44"/>
      <c r="AT3" s="44"/>
      <c r="AU3" s="44"/>
      <c r="AV3" s="44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</row>
    <row r="4" spans="1:244" s="46" customFormat="1" ht="25.5" customHeight="1">
      <c r="A4" s="32"/>
      <c r="B4" s="26" t="s">
        <v>8</v>
      </c>
      <c r="C4" s="26"/>
      <c r="D4" s="26"/>
      <c r="E4" s="33" t="s">
        <v>106</v>
      </c>
      <c r="F4" s="26"/>
      <c r="G4" s="26"/>
      <c r="H4" s="26"/>
      <c r="I4" s="34" t="s">
        <v>90</v>
      </c>
      <c r="J4" s="34" t="s">
        <v>90</v>
      </c>
      <c r="K4" s="35" t="s">
        <v>93</v>
      </c>
      <c r="L4" s="26"/>
      <c r="M4" s="26"/>
      <c r="N4" s="26"/>
      <c r="O4" s="27"/>
      <c r="P4" s="20" t="s">
        <v>17</v>
      </c>
      <c r="Q4" s="26"/>
      <c r="R4" s="26"/>
      <c r="S4" s="26"/>
      <c r="T4" s="26"/>
      <c r="U4" s="35" t="s">
        <v>94</v>
      </c>
      <c r="V4" s="34" t="s">
        <v>94</v>
      </c>
      <c r="W4" s="34" t="s">
        <v>95</v>
      </c>
      <c r="X4" s="26"/>
      <c r="Y4" s="26"/>
      <c r="Z4" s="26"/>
      <c r="AA4" s="33" t="s">
        <v>109</v>
      </c>
      <c r="AB4" s="26"/>
      <c r="AC4" s="29"/>
      <c r="AD4" s="26" t="s">
        <v>25</v>
      </c>
      <c r="AE4" s="26" t="s">
        <v>26</v>
      </c>
      <c r="AF4" s="26" t="s">
        <v>27</v>
      </c>
      <c r="AG4" s="26" t="s">
        <v>88</v>
      </c>
      <c r="AH4" s="26" t="s">
        <v>28</v>
      </c>
      <c r="AI4" s="26" t="s">
        <v>29</v>
      </c>
      <c r="AJ4" s="26" t="s">
        <v>30</v>
      </c>
      <c r="AK4" s="29"/>
      <c r="AL4" s="29"/>
      <c r="AM4" s="29"/>
      <c r="AN4" s="47"/>
      <c r="AO4" s="44"/>
      <c r="AP4" s="44"/>
      <c r="AQ4" s="44"/>
      <c r="AR4" s="44"/>
      <c r="AS4" s="44"/>
      <c r="AT4" s="44"/>
      <c r="AU4" s="44"/>
      <c r="AV4" s="44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</row>
    <row r="5" spans="1:244" ht="33" customHeight="1">
      <c r="A5" s="36" t="s">
        <v>33</v>
      </c>
      <c r="B5" s="53"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>
        <v>0</v>
      </c>
      <c r="V5" s="53">
        <v>0</v>
      </c>
      <c r="W5" s="53">
        <v>0</v>
      </c>
      <c r="X5" s="53">
        <v>0</v>
      </c>
      <c r="Y5" s="53">
        <v>0</v>
      </c>
      <c r="Z5" s="53">
        <v>0</v>
      </c>
      <c r="AA5" s="53">
        <v>0</v>
      </c>
      <c r="AB5" s="53">
        <v>0</v>
      </c>
      <c r="AC5" s="53">
        <v>0</v>
      </c>
      <c r="AD5" s="48">
        <f aca="true" t="shared" si="0" ref="AD5:AD17">B5-P5</f>
        <v>0</v>
      </c>
      <c r="AE5" s="53">
        <v>0</v>
      </c>
      <c r="AF5" s="53">
        <v>0</v>
      </c>
      <c r="AG5" s="53">
        <v>0</v>
      </c>
      <c r="AH5" s="48">
        <f aca="true" t="shared" si="1" ref="AH5:AH17">H5</f>
        <v>0</v>
      </c>
      <c r="AI5" s="48">
        <f aca="true" t="shared" si="2" ref="AI5:AI17">T5</f>
        <v>0</v>
      </c>
      <c r="AJ5" s="53">
        <v>0</v>
      </c>
      <c r="AK5" s="53">
        <v>0</v>
      </c>
      <c r="AL5" s="53">
        <v>0</v>
      </c>
      <c r="AM5" s="53">
        <v>0</v>
      </c>
      <c r="AN5" s="42"/>
      <c r="AO5" s="5"/>
      <c r="AS5" s="5"/>
      <c r="AU5" s="5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</row>
    <row r="6" spans="1:244" ht="33" customHeight="1">
      <c r="A6" s="37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54">
        <v>0</v>
      </c>
      <c r="I6" s="54">
        <v>0</v>
      </c>
      <c r="J6" s="54">
        <v>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54">
        <v>0</v>
      </c>
      <c r="T6" s="54">
        <v>0</v>
      </c>
      <c r="U6" s="54">
        <v>0</v>
      </c>
      <c r="V6" s="54">
        <v>0</v>
      </c>
      <c r="W6" s="54">
        <v>0</v>
      </c>
      <c r="X6" s="54">
        <v>0</v>
      </c>
      <c r="Y6" s="54">
        <v>0</v>
      </c>
      <c r="Z6" s="54">
        <v>0</v>
      </c>
      <c r="AA6" s="54">
        <v>0</v>
      </c>
      <c r="AB6" s="54">
        <v>0</v>
      </c>
      <c r="AC6" s="54">
        <v>0</v>
      </c>
      <c r="AD6" s="49">
        <f t="shared" si="0"/>
        <v>0</v>
      </c>
      <c r="AE6" s="54">
        <v>0</v>
      </c>
      <c r="AF6" s="54">
        <v>0</v>
      </c>
      <c r="AG6" s="54">
        <v>0</v>
      </c>
      <c r="AH6" s="49">
        <f t="shared" si="1"/>
        <v>0</v>
      </c>
      <c r="AI6" s="49">
        <f t="shared" si="2"/>
        <v>0</v>
      </c>
      <c r="AJ6" s="54">
        <v>0</v>
      </c>
      <c r="AK6" s="54">
        <v>0</v>
      </c>
      <c r="AL6" s="54">
        <v>0</v>
      </c>
      <c r="AM6" s="54">
        <v>0</v>
      </c>
      <c r="AN6" s="42"/>
      <c r="AO6" s="5"/>
      <c r="AS6" s="5"/>
      <c r="AU6" s="5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</row>
    <row r="7" spans="1:244" ht="33" customHeight="1">
      <c r="A7" s="37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4">
        <v>0</v>
      </c>
      <c r="T7" s="54">
        <v>0</v>
      </c>
      <c r="U7" s="54">
        <v>0</v>
      </c>
      <c r="V7" s="54">
        <v>0</v>
      </c>
      <c r="W7" s="54">
        <v>0</v>
      </c>
      <c r="X7" s="54">
        <v>0</v>
      </c>
      <c r="Y7" s="54">
        <v>0</v>
      </c>
      <c r="Z7" s="54">
        <v>0</v>
      </c>
      <c r="AA7" s="54">
        <v>0</v>
      </c>
      <c r="AB7" s="54">
        <v>0</v>
      </c>
      <c r="AC7" s="54">
        <v>0</v>
      </c>
      <c r="AD7" s="49">
        <f t="shared" si="0"/>
        <v>0</v>
      </c>
      <c r="AE7" s="54">
        <v>0</v>
      </c>
      <c r="AF7" s="54">
        <v>0</v>
      </c>
      <c r="AG7" s="54">
        <v>0</v>
      </c>
      <c r="AH7" s="49">
        <f t="shared" si="1"/>
        <v>0</v>
      </c>
      <c r="AI7" s="49">
        <f t="shared" si="2"/>
        <v>0</v>
      </c>
      <c r="AJ7" s="54">
        <v>0</v>
      </c>
      <c r="AK7" s="54">
        <v>0</v>
      </c>
      <c r="AL7" s="54">
        <v>0</v>
      </c>
      <c r="AM7" s="54">
        <v>0</v>
      </c>
      <c r="AN7" s="42"/>
      <c r="AO7" s="5"/>
      <c r="AS7" s="5"/>
      <c r="AU7" s="5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</row>
    <row r="8" spans="1:244" ht="33" customHeight="1">
      <c r="A8" s="37" t="s">
        <v>36</v>
      </c>
      <c r="B8" s="54">
        <v>39598</v>
      </c>
      <c r="C8" s="54">
        <v>29471</v>
      </c>
      <c r="D8" s="54">
        <v>0</v>
      </c>
      <c r="E8" s="54">
        <v>0</v>
      </c>
      <c r="F8" s="54">
        <v>0</v>
      </c>
      <c r="G8" s="54">
        <v>0</v>
      </c>
      <c r="H8" s="54">
        <v>9889</v>
      </c>
      <c r="I8" s="54">
        <v>9889</v>
      </c>
      <c r="J8" s="54">
        <v>0</v>
      </c>
      <c r="K8" s="54">
        <v>0</v>
      </c>
      <c r="L8" s="54">
        <v>0</v>
      </c>
      <c r="M8" s="54">
        <v>0</v>
      </c>
      <c r="N8" s="54">
        <v>0</v>
      </c>
      <c r="O8" s="54">
        <v>238</v>
      </c>
      <c r="P8" s="54">
        <v>52329</v>
      </c>
      <c r="Q8" s="54">
        <v>38372</v>
      </c>
      <c r="R8" s="54">
        <v>13957</v>
      </c>
      <c r="S8" s="54">
        <v>0</v>
      </c>
      <c r="T8" s="54">
        <v>0</v>
      </c>
      <c r="U8" s="54">
        <v>0</v>
      </c>
      <c r="V8" s="54">
        <v>0</v>
      </c>
      <c r="W8" s="54">
        <v>0</v>
      </c>
      <c r="X8" s="54">
        <v>0</v>
      </c>
      <c r="Y8" s="54">
        <v>0</v>
      </c>
      <c r="Z8" s="54">
        <v>0</v>
      </c>
      <c r="AA8" s="54">
        <v>0</v>
      </c>
      <c r="AB8" s="54">
        <v>0</v>
      </c>
      <c r="AC8" s="54">
        <v>0</v>
      </c>
      <c r="AD8" s="49">
        <f t="shared" si="0"/>
        <v>-12731</v>
      </c>
      <c r="AE8" s="54">
        <v>0</v>
      </c>
      <c r="AF8" s="54">
        <v>0</v>
      </c>
      <c r="AG8" s="54">
        <v>-12731</v>
      </c>
      <c r="AH8" s="49">
        <f t="shared" si="1"/>
        <v>9889</v>
      </c>
      <c r="AI8" s="49">
        <f t="shared" si="2"/>
        <v>0</v>
      </c>
      <c r="AJ8" s="54">
        <v>-22620</v>
      </c>
      <c r="AK8" s="54">
        <v>11325</v>
      </c>
      <c r="AL8" s="54">
        <v>5</v>
      </c>
      <c r="AM8" s="54">
        <v>21576</v>
      </c>
      <c r="AN8" s="42"/>
      <c r="AO8" s="5"/>
      <c r="AS8" s="5"/>
      <c r="AU8" s="5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</row>
    <row r="9" spans="1:244" ht="33" customHeight="1">
      <c r="A9" s="37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49">
        <f t="shared" si="0"/>
        <v>0</v>
      </c>
      <c r="AE9" s="54">
        <v>0</v>
      </c>
      <c r="AF9" s="54">
        <v>0</v>
      </c>
      <c r="AG9" s="54">
        <v>0</v>
      </c>
      <c r="AH9" s="49">
        <f t="shared" si="1"/>
        <v>0</v>
      </c>
      <c r="AI9" s="49">
        <f t="shared" si="2"/>
        <v>0</v>
      </c>
      <c r="AJ9" s="54">
        <v>0</v>
      </c>
      <c r="AK9" s="54">
        <v>0</v>
      </c>
      <c r="AL9" s="54">
        <v>0</v>
      </c>
      <c r="AM9" s="54">
        <v>0</v>
      </c>
      <c r="AN9" s="42"/>
      <c r="AO9" s="5"/>
      <c r="AS9" s="5"/>
      <c r="AU9" s="5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</row>
    <row r="10" spans="1:244" ht="33" customHeight="1">
      <c r="A10" s="36" t="s">
        <v>38</v>
      </c>
      <c r="B10" s="53">
        <v>0</v>
      </c>
      <c r="C10" s="53">
        <v>0</v>
      </c>
      <c r="D10" s="53">
        <v>0</v>
      </c>
      <c r="E10" s="53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0</v>
      </c>
      <c r="U10" s="53">
        <v>0</v>
      </c>
      <c r="V10" s="53">
        <v>0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48">
        <f t="shared" si="0"/>
        <v>0</v>
      </c>
      <c r="AE10" s="53">
        <v>0</v>
      </c>
      <c r="AF10" s="53">
        <v>0</v>
      </c>
      <c r="AG10" s="53">
        <v>0</v>
      </c>
      <c r="AH10" s="48">
        <f t="shared" si="1"/>
        <v>0</v>
      </c>
      <c r="AI10" s="48">
        <f t="shared" si="2"/>
        <v>0</v>
      </c>
      <c r="AJ10" s="53">
        <v>0</v>
      </c>
      <c r="AK10" s="53">
        <v>0</v>
      </c>
      <c r="AL10" s="53">
        <v>0</v>
      </c>
      <c r="AM10" s="53">
        <v>0</v>
      </c>
      <c r="AN10" s="42"/>
      <c r="AO10" s="5"/>
      <c r="AS10" s="5"/>
      <c r="AU10" s="5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</row>
    <row r="11" spans="1:244" ht="33" customHeight="1">
      <c r="A11" s="3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4">
        <v>0</v>
      </c>
      <c r="T11" s="54">
        <v>0</v>
      </c>
      <c r="U11" s="54">
        <v>0</v>
      </c>
      <c r="V11" s="54">
        <v>0</v>
      </c>
      <c r="W11" s="54">
        <v>0</v>
      </c>
      <c r="X11" s="54">
        <v>0</v>
      </c>
      <c r="Y11" s="54">
        <v>0</v>
      </c>
      <c r="Z11" s="54">
        <v>0</v>
      </c>
      <c r="AA11" s="54">
        <v>0</v>
      </c>
      <c r="AB11" s="54">
        <v>0</v>
      </c>
      <c r="AC11" s="54">
        <v>0</v>
      </c>
      <c r="AD11" s="49">
        <f t="shared" si="0"/>
        <v>0</v>
      </c>
      <c r="AE11" s="54">
        <v>0</v>
      </c>
      <c r="AF11" s="54">
        <v>0</v>
      </c>
      <c r="AG11" s="54">
        <v>0</v>
      </c>
      <c r="AH11" s="49">
        <f t="shared" si="1"/>
        <v>0</v>
      </c>
      <c r="AI11" s="49">
        <f t="shared" si="2"/>
        <v>0</v>
      </c>
      <c r="AJ11" s="54">
        <v>0</v>
      </c>
      <c r="AK11" s="54">
        <v>0</v>
      </c>
      <c r="AL11" s="54">
        <v>0</v>
      </c>
      <c r="AM11" s="54">
        <v>0</v>
      </c>
      <c r="AN11" s="42"/>
      <c r="AO11" s="5"/>
      <c r="AS11" s="5"/>
      <c r="AU11" s="5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</row>
    <row r="12" spans="1:244" ht="33" customHeight="1">
      <c r="A12" s="37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54">
        <v>0</v>
      </c>
      <c r="X12" s="54">
        <v>0</v>
      </c>
      <c r="Y12" s="54">
        <v>0</v>
      </c>
      <c r="Z12" s="54">
        <v>0</v>
      </c>
      <c r="AA12" s="54">
        <v>0</v>
      </c>
      <c r="AB12" s="54">
        <v>0</v>
      </c>
      <c r="AC12" s="54">
        <v>0</v>
      </c>
      <c r="AD12" s="49">
        <f t="shared" si="0"/>
        <v>0</v>
      </c>
      <c r="AE12" s="54">
        <v>0</v>
      </c>
      <c r="AF12" s="54">
        <v>0</v>
      </c>
      <c r="AG12" s="54">
        <v>0</v>
      </c>
      <c r="AH12" s="49">
        <f t="shared" si="1"/>
        <v>0</v>
      </c>
      <c r="AI12" s="49">
        <f t="shared" si="2"/>
        <v>0</v>
      </c>
      <c r="AJ12" s="54">
        <v>0</v>
      </c>
      <c r="AK12" s="54">
        <v>0</v>
      </c>
      <c r="AL12" s="54">
        <v>0</v>
      </c>
      <c r="AM12" s="54">
        <v>0</v>
      </c>
      <c r="AN12" s="42"/>
      <c r="AO12" s="5"/>
      <c r="AS12" s="5"/>
      <c r="AU12" s="5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</row>
    <row r="13" spans="1:244" ht="33" customHeight="1">
      <c r="A13" s="37" t="s">
        <v>41</v>
      </c>
      <c r="B13" s="54">
        <v>111336</v>
      </c>
      <c r="C13" s="54">
        <v>72713</v>
      </c>
      <c r="D13" s="54">
        <v>14741</v>
      </c>
      <c r="E13" s="54">
        <v>0</v>
      </c>
      <c r="F13" s="54">
        <v>14741</v>
      </c>
      <c r="G13" s="54">
        <v>0</v>
      </c>
      <c r="H13" s="54">
        <v>22511</v>
      </c>
      <c r="I13" s="54">
        <v>22511</v>
      </c>
      <c r="J13" s="54">
        <v>0</v>
      </c>
      <c r="K13" s="54">
        <v>0</v>
      </c>
      <c r="L13" s="54">
        <v>0</v>
      </c>
      <c r="M13" s="54">
        <v>460</v>
      </c>
      <c r="N13" s="54">
        <v>0</v>
      </c>
      <c r="O13" s="54">
        <v>911</v>
      </c>
      <c r="P13" s="54">
        <v>110909</v>
      </c>
      <c r="Q13" s="54">
        <v>63133</v>
      </c>
      <c r="R13" s="54">
        <v>41965</v>
      </c>
      <c r="S13" s="54">
        <v>0</v>
      </c>
      <c r="T13" s="54">
        <v>0</v>
      </c>
      <c r="U13" s="54">
        <v>0</v>
      </c>
      <c r="V13" s="54">
        <v>0</v>
      </c>
      <c r="W13" s="54">
        <v>0</v>
      </c>
      <c r="X13" s="54">
        <v>0</v>
      </c>
      <c r="Y13" s="54">
        <v>5811</v>
      </c>
      <c r="Z13" s="54">
        <v>5811</v>
      </c>
      <c r="AA13" s="54">
        <v>0</v>
      </c>
      <c r="AB13" s="54">
        <v>0</v>
      </c>
      <c r="AC13" s="54">
        <v>0</v>
      </c>
      <c r="AD13" s="49">
        <f t="shared" si="0"/>
        <v>427</v>
      </c>
      <c r="AE13" s="54">
        <v>427</v>
      </c>
      <c r="AF13" s="54">
        <v>0</v>
      </c>
      <c r="AG13" s="54">
        <v>0</v>
      </c>
      <c r="AH13" s="49">
        <f t="shared" si="1"/>
        <v>22511</v>
      </c>
      <c r="AI13" s="49">
        <f t="shared" si="2"/>
        <v>0</v>
      </c>
      <c r="AJ13" s="54">
        <v>-22511</v>
      </c>
      <c r="AK13" s="54">
        <v>55409</v>
      </c>
      <c r="AL13" s="54">
        <v>4</v>
      </c>
      <c r="AM13" s="54">
        <v>0</v>
      </c>
      <c r="AN13" s="42"/>
      <c r="AO13" s="5"/>
      <c r="AS13" s="5"/>
      <c r="AU13" s="5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</row>
    <row r="14" spans="1:244" ht="33" customHeight="1">
      <c r="A14" s="38" t="s">
        <v>100</v>
      </c>
      <c r="B14" s="55">
        <v>0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0">
        <f t="shared" si="0"/>
        <v>0</v>
      </c>
      <c r="AE14" s="55">
        <v>0</v>
      </c>
      <c r="AF14" s="55">
        <v>0</v>
      </c>
      <c r="AG14" s="55">
        <v>0</v>
      </c>
      <c r="AH14" s="50">
        <f t="shared" si="1"/>
        <v>0</v>
      </c>
      <c r="AI14" s="50">
        <f t="shared" si="2"/>
        <v>0</v>
      </c>
      <c r="AJ14" s="55">
        <v>0</v>
      </c>
      <c r="AK14" s="55">
        <v>0</v>
      </c>
      <c r="AL14" s="55">
        <v>0</v>
      </c>
      <c r="AM14" s="55">
        <v>0</v>
      </c>
      <c r="AN14" s="42"/>
      <c r="AO14" s="5"/>
      <c r="AS14" s="5"/>
      <c r="AU14" s="5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</row>
    <row r="15" spans="1:244" ht="33" customHeight="1">
      <c r="A15" s="37" t="s">
        <v>111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54">
        <v>0</v>
      </c>
      <c r="T15" s="54">
        <v>0</v>
      </c>
      <c r="U15" s="54">
        <v>0</v>
      </c>
      <c r="V15" s="54">
        <v>0</v>
      </c>
      <c r="W15" s="54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49">
        <f t="shared" si="0"/>
        <v>0</v>
      </c>
      <c r="AE15" s="54">
        <v>0</v>
      </c>
      <c r="AF15" s="54">
        <v>0</v>
      </c>
      <c r="AG15" s="54">
        <v>0</v>
      </c>
      <c r="AH15" s="49">
        <f>H15</f>
        <v>0</v>
      </c>
      <c r="AI15" s="49">
        <f>T15</f>
        <v>0</v>
      </c>
      <c r="AJ15" s="54">
        <v>0</v>
      </c>
      <c r="AK15" s="54">
        <v>0</v>
      </c>
      <c r="AL15" s="54">
        <v>0</v>
      </c>
      <c r="AM15" s="54">
        <v>0</v>
      </c>
      <c r="AN15" s="42"/>
      <c r="AO15" s="5"/>
      <c r="AS15" s="5"/>
      <c r="AU15" s="5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</row>
    <row r="16" spans="1:244" ht="33" customHeight="1">
      <c r="A16" s="37" t="s">
        <v>112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0</v>
      </c>
      <c r="V16" s="54">
        <v>0</v>
      </c>
      <c r="W16" s="54">
        <v>0</v>
      </c>
      <c r="X16" s="54">
        <v>0</v>
      </c>
      <c r="Y16" s="54">
        <v>0</v>
      </c>
      <c r="Z16" s="54">
        <v>0</v>
      </c>
      <c r="AA16" s="54">
        <v>0</v>
      </c>
      <c r="AB16" s="54">
        <v>0</v>
      </c>
      <c r="AC16" s="54">
        <v>0</v>
      </c>
      <c r="AD16" s="49">
        <f t="shared" si="0"/>
        <v>0</v>
      </c>
      <c r="AE16" s="54">
        <v>0</v>
      </c>
      <c r="AF16" s="54">
        <v>0</v>
      </c>
      <c r="AG16" s="54">
        <v>0</v>
      </c>
      <c r="AH16" s="49">
        <f t="shared" si="1"/>
        <v>0</v>
      </c>
      <c r="AI16" s="49">
        <f t="shared" si="2"/>
        <v>0</v>
      </c>
      <c r="AJ16" s="54">
        <v>0</v>
      </c>
      <c r="AK16" s="54">
        <v>0</v>
      </c>
      <c r="AL16" s="54">
        <v>0</v>
      </c>
      <c r="AM16" s="54">
        <v>0</v>
      </c>
      <c r="AN16" s="42"/>
      <c r="AO16" s="5"/>
      <c r="AS16" s="5"/>
      <c r="AU16" s="5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</row>
    <row r="17" spans="1:244" ht="33" customHeight="1" thickBot="1">
      <c r="A17" s="37" t="s">
        <v>115</v>
      </c>
      <c r="B17" s="54">
        <v>135420</v>
      </c>
      <c r="C17" s="54">
        <v>65069</v>
      </c>
      <c r="D17" s="54">
        <v>10438</v>
      </c>
      <c r="E17" s="54">
        <v>10438</v>
      </c>
      <c r="F17" s="54">
        <v>0</v>
      </c>
      <c r="G17" s="54">
        <v>0</v>
      </c>
      <c r="H17" s="54">
        <v>30000</v>
      </c>
      <c r="I17" s="54">
        <v>30000</v>
      </c>
      <c r="J17" s="54">
        <v>0</v>
      </c>
      <c r="K17" s="54">
        <v>0</v>
      </c>
      <c r="L17" s="54">
        <v>21504</v>
      </c>
      <c r="M17" s="54">
        <v>8067</v>
      </c>
      <c r="N17" s="54">
        <v>0</v>
      </c>
      <c r="O17" s="54">
        <v>342</v>
      </c>
      <c r="P17" s="54">
        <v>128569</v>
      </c>
      <c r="Q17" s="54">
        <v>57712</v>
      </c>
      <c r="R17" s="54">
        <v>32792</v>
      </c>
      <c r="S17" s="54">
        <v>0</v>
      </c>
      <c r="T17" s="54">
        <v>0</v>
      </c>
      <c r="U17" s="54">
        <v>0</v>
      </c>
      <c r="V17" s="54">
        <v>0</v>
      </c>
      <c r="W17" s="54">
        <v>0</v>
      </c>
      <c r="X17" s="54">
        <v>38056</v>
      </c>
      <c r="Y17" s="54">
        <v>0</v>
      </c>
      <c r="Z17" s="54">
        <v>0</v>
      </c>
      <c r="AA17" s="54">
        <v>0</v>
      </c>
      <c r="AB17" s="54">
        <v>0</v>
      </c>
      <c r="AC17" s="54">
        <v>9</v>
      </c>
      <c r="AD17" s="49">
        <f t="shared" si="0"/>
        <v>6851</v>
      </c>
      <c r="AE17" s="54">
        <v>0</v>
      </c>
      <c r="AF17" s="54">
        <v>0</v>
      </c>
      <c r="AG17" s="54">
        <v>6851</v>
      </c>
      <c r="AH17" s="49">
        <f t="shared" si="1"/>
        <v>30000</v>
      </c>
      <c r="AI17" s="49">
        <f t="shared" si="2"/>
        <v>0</v>
      </c>
      <c r="AJ17" s="54">
        <v>-23149</v>
      </c>
      <c r="AK17" s="54">
        <v>46117</v>
      </c>
      <c r="AL17" s="54">
        <v>3</v>
      </c>
      <c r="AM17" s="54">
        <v>0</v>
      </c>
      <c r="AN17" s="42"/>
      <c r="AO17" s="5"/>
      <c r="AS17" s="5"/>
      <c r="AU17" s="5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</row>
    <row r="18" spans="1:244" s="46" customFormat="1" ht="33" customHeight="1" thickBot="1" thickTop="1">
      <c r="A18" s="39" t="s">
        <v>102</v>
      </c>
      <c r="B18" s="51">
        <f>SUM(B5:B17)</f>
        <v>286354</v>
      </c>
      <c r="C18" s="51">
        <f>SUM(C5:C17)</f>
        <v>167253</v>
      </c>
      <c r="D18" s="51">
        <f aca="true" t="shared" si="3" ref="D18:AC18">SUM(D5:D17)</f>
        <v>25179</v>
      </c>
      <c r="E18" s="51">
        <f t="shared" si="3"/>
        <v>10438</v>
      </c>
      <c r="F18" s="51">
        <f t="shared" si="3"/>
        <v>14741</v>
      </c>
      <c r="G18" s="51">
        <f t="shared" si="3"/>
        <v>0</v>
      </c>
      <c r="H18" s="51">
        <f t="shared" si="3"/>
        <v>62400</v>
      </c>
      <c r="I18" s="51">
        <f t="shared" si="3"/>
        <v>62400</v>
      </c>
      <c r="J18" s="51">
        <f t="shared" si="3"/>
        <v>0</v>
      </c>
      <c r="K18" s="51">
        <f t="shared" si="3"/>
        <v>0</v>
      </c>
      <c r="L18" s="51">
        <f t="shared" si="3"/>
        <v>21504</v>
      </c>
      <c r="M18" s="51">
        <f t="shared" si="3"/>
        <v>8527</v>
      </c>
      <c r="N18" s="51">
        <f t="shared" si="3"/>
        <v>0</v>
      </c>
      <c r="O18" s="51">
        <f t="shared" si="3"/>
        <v>1491</v>
      </c>
      <c r="P18" s="51">
        <f t="shared" si="3"/>
        <v>291807</v>
      </c>
      <c r="Q18" s="51">
        <f t="shared" si="3"/>
        <v>159217</v>
      </c>
      <c r="R18" s="51">
        <f t="shared" si="3"/>
        <v>88714</v>
      </c>
      <c r="S18" s="51">
        <f t="shared" si="3"/>
        <v>0</v>
      </c>
      <c r="T18" s="51">
        <f t="shared" si="3"/>
        <v>0</v>
      </c>
      <c r="U18" s="51">
        <f t="shared" si="3"/>
        <v>0</v>
      </c>
      <c r="V18" s="51">
        <f t="shared" si="3"/>
        <v>0</v>
      </c>
      <c r="W18" s="51">
        <f t="shared" si="3"/>
        <v>0</v>
      </c>
      <c r="X18" s="51">
        <f t="shared" si="3"/>
        <v>38056</v>
      </c>
      <c r="Y18" s="51">
        <f t="shared" si="3"/>
        <v>5811</v>
      </c>
      <c r="Z18" s="51">
        <f t="shared" si="3"/>
        <v>5811</v>
      </c>
      <c r="AA18" s="51">
        <f t="shared" si="3"/>
        <v>0</v>
      </c>
      <c r="AB18" s="51">
        <f t="shared" si="3"/>
        <v>0</v>
      </c>
      <c r="AC18" s="51">
        <f t="shared" si="3"/>
        <v>9</v>
      </c>
      <c r="AD18" s="51">
        <f aca="true" t="shared" si="4" ref="AD18:AI18">SUM(AD5:AD17)</f>
        <v>-5453</v>
      </c>
      <c r="AE18" s="51">
        <f>SUM(AE5:AE17)</f>
        <v>427</v>
      </c>
      <c r="AF18" s="51">
        <f>SUM(AF5:AF17)</f>
        <v>0</v>
      </c>
      <c r="AG18" s="51">
        <f>SUM(AG5:AG17)</f>
        <v>-5880</v>
      </c>
      <c r="AH18" s="51">
        <f t="shared" si="4"/>
        <v>62400</v>
      </c>
      <c r="AI18" s="51">
        <f t="shared" si="4"/>
        <v>0</v>
      </c>
      <c r="AJ18" s="51">
        <f>SUM(AJ5:AJ17)</f>
        <v>-68280</v>
      </c>
      <c r="AK18" s="51">
        <f>SUM(AK5:AK17)</f>
        <v>112851</v>
      </c>
      <c r="AL18" s="51">
        <f>SUM(AL5:AL17)</f>
        <v>12</v>
      </c>
      <c r="AM18" s="51">
        <f>SUM(AM5:AM17)</f>
        <v>21576</v>
      </c>
      <c r="AN18" s="56"/>
      <c r="AO18" s="44"/>
      <c r="AP18" s="44"/>
      <c r="AQ18" s="44"/>
      <c r="AR18" s="44"/>
      <c r="AS18" s="44"/>
      <c r="AT18" s="44"/>
      <c r="AU18" s="44"/>
      <c r="AV18" s="44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  <c r="HG18" s="57"/>
      <c r="HH18" s="57"/>
      <c r="HI18" s="57"/>
      <c r="HJ18" s="57"/>
      <c r="HK18" s="57"/>
      <c r="HL18" s="57"/>
      <c r="HM18" s="57"/>
      <c r="HN18" s="57"/>
      <c r="HO18" s="57"/>
      <c r="HP18" s="57"/>
      <c r="HQ18" s="57"/>
      <c r="HR18" s="57"/>
      <c r="HS18" s="57"/>
      <c r="HT18" s="57"/>
      <c r="HU18" s="57"/>
      <c r="HV18" s="57"/>
      <c r="HW18" s="57"/>
      <c r="HX18" s="57"/>
      <c r="HY18" s="57"/>
      <c r="HZ18" s="57"/>
      <c r="IA18" s="57"/>
      <c r="IB18" s="57"/>
      <c r="IC18" s="57"/>
      <c r="ID18" s="57"/>
      <c r="IE18" s="57"/>
      <c r="IF18" s="57"/>
      <c r="IG18" s="57"/>
      <c r="IH18" s="57"/>
      <c r="II18" s="57"/>
      <c r="IJ18" s="57"/>
    </row>
    <row r="19" spans="1:244" ht="33" customHeight="1" thickTop="1">
      <c r="A19" s="37" t="s">
        <v>42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0</v>
      </c>
      <c r="X19" s="54">
        <v>0</v>
      </c>
      <c r="Y19" s="54">
        <v>0</v>
      </c>
      <c r="Z19" s="54">
        <v>0</v>
      </c>
      <c r="AA19" s="54">
        <v>0</v>
      </c>
      <c r="AB19" s="54">
        <v>0</v>
      </c>
      <c r="AC19" s="54">
        <v>0</v>
      </c>
      <c r="AD19" s="49">
        <f aca="true" t="shared" si="5" ref="AD19:AD47">B19-P19</f>
        <v>0</v>
      </c>
      <c r="AE19" s="54">
        <v>0</v>
      </c>
      <c r="AF19" s="54">
        <v>0</v>
      </c>
      <c r="AG19" s="54">
        <v>0</v>
      </c>
      <c r="AH19" s="49">
        <f aca="true" t="shared" si="6" ref="AH19:AH47">H19</f>
        <v>0</v>
      </c>
      <c r="AI19" s="49">
        <f aca="true" t="shared" si="7" ref="AI19:AI47">T19</f>
        <v>0</v>
      </c>
      <c r="AJ19" s="54">
        <v>0</v>
      </c>
      <c r="AK19" s="54">
        <v>0</v>
      </c>
      <c r="AL19" s="54">
        <v>0</v>
      </c>
      <c r="AM19" s="54">
        <v>0</v>
      </c>
      <c r="AN19" s="42"/>
      <c r="AQ19" s="5"/>
      <c r="AS19" s="5"/>
      <c r="AU19" s="5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</row>
    <row r="20" spans="1:244" ht="33" customHeight="1">
      <c r="A20" s="37" t="s">
        <v>43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0</v>
      </c>
      <c r="X20" s="54">
        <v>0</v>
      </c>
      <c r="Y20" s="54">
        <v>0</v>
      </c>
      <c r="Z20" s="54">
        <v>0</v>
      </c>
      <c r="AA20" s="54">
        <v>0</v>
      </c>
      <c r="AB20" s="54">
        <v>0</v>
      </c>
      <c r="AC20" s="54">
        <v>0</v>
      </c>
      <c r="AD20" s="49">
        <f t="shared" si="5"/>
        <v>0</v>
      </c>
      <c r="AE20" s="54">
        <v>0</v>
      </c>
      <c r="AF20" s="54">
        <v>0</v>
      </c>
      <c r="AG20" s="54">
        <v>0</v>
      </c>
      <c r="AH20" s="49">
        <f t="shared" si="6"/>
        <v>0</v>
      </c>
      <c r="AI20" s="49">
        <f t="shared" si="7"/>
        <v>0</v>
      </c>
      <c r="AJ20" s="54">
        <v>0</v>
      </c>
      <c r="AK20" s="54">
        <v>0</v>
      </c>
      <c r="AL20" s="54">
        <v>0</v>
      </c>
      <c r="AM20" s="54">
        <v>0</v>
      </c>
      <c r="AN20" s="42"/>
      <c r="AQ20" s="5"/>
      <c r="AS20" s="5"/>
      <c r="AU20" s="5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</row>
    <row r="21" spans="1:244" ht="33" customHeight="1">
      <c r="A21" s="37" t="s">
        <v>44</v>
      </c>
      <c r="B21" s="54">
        <v>12469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12469</v>
      </c>
      <c r="I21" s="54">
        <v>0</v>
      </c>
      <c r="J21" s="54">
        <v>12469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12469</v>
      </c>
      <c r="Q21" s="54">
        <v>12469</v>
      </c>
      <c r="R21" s="54">
        <v>0</v>
      </c>
      <c r="S21" s="54">
        <v>0</v>
      </c>
      <c r="T21" s="54">
        <v>0</v>
      </c>
      <c r="U21" s="54">
        <v>0</v>
      </c>
      <c r="V21" s="54">
        <v>0</v>
      </c>
      <c r="W21" s="54">
        <v>0</v>
      </c>
      <c r="X21" s="54">
        <v>0</v>
      </c>
      <c r="Y21" s="54">
        <v>0</v>
      </c>
      <c r="Z21" s="54">
        <v>0</v>
      </c>
      <c r="AA21" s="54">
        <v>0</v>
      </c>
      <c r="AB21" s="54">
        <v>0</v>
      </c>
      <c r="AC21" s="54">
        <v>0</v>
      </c>
      <c r="AD21" s="49">
        <f t="shared" si="5"/>
        <v>0</v>
      </c>
      <c r="AE21" s="54">
        <v>0</v>
      </c>
      <c r="AF21" s="54">
        <v>0</v>
      </c>
      <c r="AG21" s="54">
        <v>0</v>
      </c>
      <c r="AH21" s="49">
        <f t="shared" si="6"/>
        <v>12469</v>
      </c>
      <c r="AI21" s="49">
        <f t="shared" si="7"/>
        <v>0</v>
      </c>
      <c r="AJ21" s="54">
        <v>-12469</v>
      </c>
      <c r="AK21" s="54">
        <v>0</v>
      </c>
      <c r="AL21" s="54">
        <v>0</v>
      </c>
      <c r="AM21" s="54">
        <v>0</v>
      </c>
      <c r="AN21" s="42"/>
      <c r="AQ21" s="5"/>
      <c r="AS21" s="5"/>
      <c r="AU21" s="5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</row>
    <row r="22" spans="1:244" ht="33" customHeight="1">
      <c r="A22" s="37" t="s">
        <v>45</v>
      </c>
      <c r="B22" s="54">
        <v>0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49">
        <f t="shared" si="5"/>
        <v>0</v>
      </c>
      <c r="AE22" s="54">
        <v>0</v>
      </c>
      <c r="AF22" s="54">
        <v>0</v>
      </c>
      <c r="AG22" s="54">
        <v>0</v>
      </c>
      <c r="AH22" s="49">
        <f t="shared" si="6"/>
        <v>0</v>
      </c>
      <c r="AI22" s="49">
        <f t="shared" si="7"/>
        <v>0</v>
      </c>
      <c r="AJ22" s="54">
        <v>0</v>
      </c>
      <c r="AK22" s="54">
        <v>0</v>
      </c>
      <c r="AL22" s="54">
        <v>0</v>
      </c>
      <c r="AM22" s="54">
        <v>0</v>
      </c>
      <c r="AN22" s="42"/>
      <c r="AQ22" s="5"/>
      <c r="AS22" s="5"/>
      <c r="AU22" s="5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</row>
    <row r="23" spans="1:244" ht="33" customHeight="1">
      <c r="A23" s="37" t="s">
        <v>46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49">
        <f t="shared" si="5"/>
        <v>0</v>
      </c>
      <c r="AE23" s="54">
        <v>0</v>
      </c>
      <c r="AF23" s="54">
        <v>0</v>
      </c>
      <c r="AG23" s="54">
        <v>0</v>
      </c>
      <c r="AH23" s="49">
        <f t="shared" si="6"/>
        <v>0</v>
      </c>
      <c r="AI23" s="49">
        <f t="shared" si="7"/>
        <v>0</v>
      </c>
      <c r="AJ23" s="54">
        <v>0</v>
      </c>
      <c r="AK23" s="54">
        <v>0</v>
      </c>
      <c r="AL23" s="54">
        <v>0</v>
      </c>
      <c r="AM23" s="54">
        <v>0</v>
      </c>
      <c r="AN23" s="42"/>
      <c r="AQ23" s="5"/>
      <c r="AS23" s="5"/>
      <c r="AU23" s="5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</row>
    <row r="24" spans="1:244" ht="33" customHeight="1">
      <c r="A24" s="36" t="s">
        <v>47</v>
      </c>
      <c r="B24" s="53">
        <v>45921</v>
      </c>
      <c r="C24" s="53">
        <v>22081</v>
      </c>
      <c r="D24" s="53">
        <v>12673</v>
      </c>
      <c r="E24" s="53">
        <v>12673</v>
      </c>
      <c r="F24" s="53">
        <v>0</v>
      </c>
      <c r="G24" s="53">
        <v>0</v>
      </c>
      <c r="H24" s="53">
        <v>7930</v>
      </c>
      <c r="I24" s="53">
        <v>7915</v>
      </c>
      <c r="J24" s="53">
        <v>0</v>
      </c>
      <c r="K24" s="53">
        <v>15</v>
      </c>
      <c r="L24" s="53">
        <v>0</v>
      </c>
      <c r="M24" s="53">
        <v>2475</v>
      </c>
      <c r="N24" s="53">
        <v>0</v>
      </c>
      <c r="O24" s="53">
        <v>762</v>
      </c>
      <c r="P24" s="53">
        <v>42850</v>
      </c>
      <c r="Q24" s="53">
        <v>32944</v>
      </c>
      <c r="R24" s="53">
        <v>9906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3">
        <v>0</v>
      </c>
      <c r="Z24" s="53">
        <v>0</v>
      </c>
      <c r="AA24" s="53">
        <v>0</v>
      </c>
      <c r="AB24" s="53">
        <v>0</v>
      </c>
      <c r="AC24" s="53">
        <v>0</v>
      </c>
      <c r="AD24" s="48">
        <f t="shared" si="5"/>
        <v>3071</v>
      </c>
      <c r="AE24" s="53">
        <v>0</v>
      </c>
      <c r="AF24" s="53">
        <v>0</v>
      </c>
      <c r="AG24" s="53">
        <v>3071</v>
      </c>
      <c r="AH24" s="48">
        <f t="shared" si="6"/>
        <v>7930</v>
      </c>
      <c r="AI24" s="48">
        <f t="shared" si="7"/>
        <v>0</v>
      </c>
      <c r="AJ24" s="53">
        <v>-4859</v>
      </c>
      <c r="AK24" s="53">
        <v>29654</v>
      </c>
      <c r="AL24" s="53">
        <v>4</v>
      </c>
      <c r="AM24" s="53">
        <v>0</v>
      </c>
      <c r="AN24" s="42"/>
      <c r="AQ24" s="5"/>
      <c r="AS24" s="5"/>
      <c r="AU24" s="5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</row>
    <row r="25" spans="1:244" ht="33" customHeight="1">
      <c r="A25" s="37" t="s">
        <v>48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54">
        <v>0</v>
      </c>
      <c r="S25" s="54">
        <v>0</v>
      </c>
      <c r="T25" s="54">
        <v>0</v>
      </c>
      <c r="U25" s="54">
        <v>0</v>
      </c>
      <c r="V25" s="54">
        <v>0</v>
      </c>
      <c r="W25" s="54">
        <v>0</v>
      </c>
      <c r="X25" s="54">
        <v>0</v>
      </c>
      <c r="Y25" s="54">
        <v>0</v>
      </c>
      <c r="Z25" s="54">
        <v>0</v>
      </c>
      <c r="AA25" s="54">
        <v>0</v>
      </c>
      <c r="AB25" s="54">
        <v>0</v>
      </c>
      <c r="AC25" s="54">
        <v>0</v>
      </c>
      <c r="AD25" s="49">
        <f t="shared" si="5"/>
        <v>0</v>
      </c>
      <c r="AE25" s="54">
        <v>0</v>
      </c>
      <c r="AF25" s="54">
        <v>0</v>
      </c>
      <c r="AG25" s="54">
        <v>0</v>
      </c>
      <c r="AH25" s="49">
        <f t="shared" si="6"/>
        <v>0</v>
      </c>
      <c r="AI25" s="49">
        <f t="shared" si="7"/>
        <v>0</v>
      </c>
      <c r="AJ25" s="54">
        <v>0</v>
      </c>
      <c r="AK25" s="54">
        <v>0</v>
      </c>
      <c r="AL25" s="54">
        <v>0</v>
      </c>
      <c r="AM25" s="54">
        <v>0</v>
      </c>
      <c r="AN25" s="42"/>
      <c r="AQ25" s="5"/>
      <c r="AS25" s="5"/>
      <c r="AU25" s="5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</row>
    <row r="26" spans="1:244" ht="33" customHeight="1">
      <c r="A26" s="37" t="s">
        <v>49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49">
        <f t="shared" si="5"/>
        <v>0</v>
      </c>
      <c r="AE26" s="54">
        <v>0</v>
      </c>
      <c r="AF26" s="54">
        <v>0</v>
      </c>
      <c r="AG26" s="54">
        <v>0</v>
      </c>
      <c r="AH26" s="49">
        <f t="shared" si="6"/>
        <v>0</v>
      </c>
      <c r="AI26" s="49">
        <f t="shared" si="7"/>
        <v>0</v>
      </c>
      <c r="AJ26" s="54">
        <v>0</v>
      </c>
      <c r="AK26" s="54">
        <v>0</v>
      </c>
      <c r="AL26" s="54">
        <v>0</v>
      </c>
      <c r="AM26" s="54">
        <v>0</v>
      </c>
      <c r="AN26" s="42"/>
      <c r="AQ26" s="5"/>
      <c r="AS26" s="5"/>
      <c r="AU26" s="5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</row>
    <row r="27" spans="1:244" ht="33" customHeight="1">
      <c r="A27" s="37" t="s">
        <v>50</v>
      </c>
      <c r="B27" s="54">
        <v>431727</v>
      </c>
      <c r="C27" s="54">
        <v>255170</v>
      </c>
      <c r="D27" s="54">
        <v>38081</v>
      </c>
      <c r="E27" s="54">
        <v>37001</v>
      </c>
      <c r="F27" s="54">
        <v>1080</v>
      </c>
      <c r="G27" s="54">
        <v>0</v>
      </c>
      <c r="H27" s="54">
        <v>51372</v>
      </c>
      <c r="I27" s="54">
        <v>51372</v>
      </c>
      <c r="J27" s="54">
        <v>0</v>
      </c>
      <c r="K27" s="54">
        <v>0</v>
      </c>
      <c r="L27" s="54">
        <v>35000</v>
      </c>
      <c r="M27" s="54">
        <v>925</v>
      </c>
      <c r="N27" s="54">
        <v>30000</v>
      </c>
      <c r="O27" s="54">
        <v>21179</v>
      </c>
      <c r="P27" s="54">
        <v>431612</v>
      </c>
      <c r="Q27" s="54">
        <v>30592</v>
      </c>
      <c r="R27" s="54">
        <v>315662</v>
      </c>
      <c r="S27" s="54">
        <v>41999</v>
      </c>
      <c r="T27" s="54">
        <v>0</v>
      </c>
      <c r="U27" s="54">
        <v>0</v>
      </c>
      <c r="V27" s="54">
        <v>0</v>
      </c>
      <c r="W27" s="54">
        <v>0</v>
      </c>
      <c r="X27" s="54">
        <v>87</v>
      </c>
      <c r="Y27" s="54">
        <v>43272</v>
      </c>
      <c r="Z27" s="54">
        <v>43272</v>
      </c>
      <c r="AA27" s="54">
        <v>0</v>
      </c>
      <c r="AB27" s="54">
        <v>0</v>
      </c>
      <c r="AC27" s="54">
        <v>0</v>
      </c>
      <c r="AD27" s="49">
        <f t="shared" si="5"/>
        <v>115</v>
      </c>
      <c r="AE27" s="54">
        <v>0</v>
      </c>
      <c r="AF27" s="54">
        <v>0</v>
      </c>
      <c r="AG27" s="54">
        <v>115</v>
      </c>
      <c r="AH27" s="49">
        <f t="shared" si="6"/>
        <v>51372</v>
      </c>
      <c r="AI27" s="49">
        <f t="shared" si="7"/>
        <v>0</v>
      </c>
      <c r="AJ27" s="54">
        <v>-51257</v>
      </c>
      <c r="AK27" s="54">
        <v>175147</v>
      </c>
      <c r="AL27" s="54">
        <v>17</v>
      </c>
      <c r="AM27" s="54">
        <v>0</v>
      </c>
      <c r="AN27" s="42"/>
      <c r="AQ27" s="5"/>
      <c r="AS27" s="5"/>
      <c r="AU27" s="5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</row>
    <row r="28" spans="1:244" ht="33" customHeight="1">
      <c r="A28" s="38" t="s">
        <v>113</v>
      </c>
      <c r="B28" s="55">
        <v>0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50">
        <f t="shared" si="5"/>
        <v>0</v>
      </c>
      <c r="AE28" s="55">
        <v>0</v>
      </c>
      <c r="AF28" s="55">
        <v>0</v>
      </c>
      <c r="AG28" s="55">
        <v>0</v>
      </c>
      <c r="AH28" s="50">
        <f t="shared" si="6"/>
        <v>0</v>
      </c>
      <c r="AI28" s="50">
        <f t="shared" si="7"/>
        <v>0</v>
      </c>
      <c r="AJ28" s="55">
        <v>0</v>
      </c>
      <c r="AK28" s="55">
        <v>0</v>
      </c>
      <c r="AL28" s="55">
        <v>0</v>
      </c>
      <c r="AM28" s="55">
        <v>0</v>
      </c>
      <c r="AN28" s="42"/>
      <c r="AQ28" s="5"/>
      <c r="AS28" s="5"/>
      <c r="AU28" s="5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</row>
    <row r="29" spans="1:244" ht="33" customHeight="1">
      <c r="A29" s="37" t="s">
        <v>51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0</v>
      </c>
      <c r="U29" s="54">
        <v>0</v>
      </c>
      <c r="V29" s="54">
        <v>0</v>
      </c>
      <c r="W29" s="54">
        <v>0</v>
      </c>
      <c r="X29" s="54">
        <v>0</v>
      </c>
      <c r="Y29" s="54">
        <v>0</v>
      </c>
      <c r="Z29" s="54">
        <v>0</v>
      </c>
      <c r="AA29" s="54">
        <v>0</v>
      </c>
      <c r="AB29" s="54">
        <v>0</v>
      </c>
      <c r="AC29" s="54">
        <v>0</v>
      </c>
      <c r="AD29" s="49">
        <f t="shared" si="5"/>
        <v>0</v>
      </c>
      <c r="AE29" s="54">
        <v>0</v>
      </c>
      <c r="AF29" s="54">
        <v>0</v>
      </c>
      <c r="AG29" s="54">
        <v>0</v>
      </c>
      <c r="AH29" s="49">
        <f t="shared" si="6"/>
        <v>0</v>
      </c>
      <c r="AI29" s="49">
        <f t="shared" si="7"/>
        <v>0</v>
      </c>
      <c r="AJ29" s="54">
        <v>0</v>
      </c>
      <c r="AK29" s="54">
        <v>0</v>
      </c>
      <c r="AL29" s="54">
        <v>0</v>
      </c>
      <c r="AM29" s="54">
        <v>0</v>
      </c>
      <c r="AN29" s="42"/>
      <c r="AQ29" s="5"/>
      <c r="AS29" s="5"/>
      <c r="AU29" s="5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</row>
    <row r="30" spans="1:244" ht="33" customHeight="1">
      <c r="A30" s="37" t="s">
        <v>52</v>
      </c>
      <c r="B30" s="54">
        <v>377388</v>
      </c>
      <c r="C30" s="54">
        <v>165645</v>
      </c>
      <c r="D30" s="54">
        <v>0</v>
      </c>
      <c r="E30" s="54">
        <v>0</v>
      </c>
      <c r="F30" s="54">
        <v>0</v>
      </c>
      <c r="G30" s="54">
        <v>0</v>
      </c>
      <c r="H30" s="54">
        <v>92221</v>
      </c>
      <c r="I30" s="54">
        <v>37383</v>
      </c>
      <c r="J30" s="54">
        <v>54838</v>
      </c>
      <c r="K30" s="54">
        <v>0</v>
      </c>
      <c r="L30" s="54">
        <v>0</v>
      </c>
      <c r="M30" s="54">
        <v>24495</v>
      </c>
      <c r="N30" s="54">
        <v>70900</v>
      </c>
      <c r="O30" s="54">
        <v>24127</v>
      </c>
      <c r="P30" s="54">
        <v>350238</v>
      </c>
      <c r="Q30" s="54">
        <v>196614</v>
      </c>
      <c r="R30" s="54">
        <v>126439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27185</v>
      </c>
      <c r="Z30" s="54">
        <v>27185</v>
      </c>
      <c r="AA30" s="54">
        <v>0</v>
      </c>
      <c r="AB30" s="54">
        <v>0</v>
      </c>
      <c r="AC30" s="54">
        <v>0</v>
      </c>
      <c r="AD30" s="49">
        <f t="shared" si="5"/>
        <v>27150</v>
      </c>
      <c r="AE30" s="54">
        <v>0</v>
      </c>
      <c r="AF30" s="54">
        <v>0</v>
      </c>
      <c r="AG30" s="54">
        <v>27150</v>
      </c>
      <c r="AH30" s="49">
        <f t="shared" si="6"/>
        <v>92221</v>
      </c>
      <c r="AI30" s="49">
        <f t="shared" si="7"/>
        <v>0</v>
      </c>
      <c r="AJ30" s="54">
        <v>-65071</v>
      </c>
      <c r="AK30" s="54">
        <v>158905</v>
      </c>
      <c r="AL30" s="54">
        <v>16</v>
      </c>
      <c r="AM30" s="54">
        <v>10</v>
      </c>
      <c r="AN30" s="42"/>
      <c r="AQ30" s="5"/>
      <c r="AS30" s="5"/>
      <c r="AU30" s="5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</row>
    <row r="31" spans="1:244" ht="33" customHeight="1">
      <c r="A31" s="37" t="s">
        <v>53</v>
      </c>
      <c r="B31" s="54">
        <v>0</v>
      </c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54">
        <v>0</v>
      </c>
      <c r="T31" s="54">
        <v>0</v>
      </c>
      <c r="U31" s="54">
        <v>0</v>
      </c>
      <c r="V31" s="54">
        <v>0</v>
      </c>
      <c r="W31" s="54">
        <v>0</v>
      </c>
      <c r="X31" s="54">
        <v>0</v>
      </c>
      <c r="Y31" s="54">
        <v>0</v>
      </c>
      <c r="Z31" s="54">
        <v>0</v>
      </c>
      <c r="AA31" s="54">
        <v>0</v>
      </c>
      <c r="AB31" s="54">
        <v>0</v>
      </c>
      <c r="AC31" s="54">
        <v>0</v>
      </c>
      <c r="AD31" s="49">
        <f t="shared" si="5"/>
        <v>0</v>
      </c>
      <c r="AE31" s="54">
        <v>0</v>
      </c>
      <c r="AF31" s="54">
        <v>0</v>
      </c>
      <c r="AG31" s="54">
        <v>0</v>
      </c>
      <c r="AH31" s="49">
        <f t="shared" si="6"/>
        <v>0</v>
      </c>
      <c r="AI31" s="49">
        <f t="shared" si="7"/>
        <v>0</v>
      </c>
      <c r="AJ31" s="54">
        <v>0</v>
      </c>
      <c r="AK31" s="54">
        <v>0</v>
      </c>
      <c r="AL31" s="54">
        <v>0</v>
      </c>
      <c r="AM31" s="54">
        <v>0</v>
      </c>
      <c r="AN31" s="42"/>
      <c r="AQ31" s="5"/>
      <c r="AS31" s="5"/>
      <c r="AU31" s="5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</row>
    <row r="32" spans="1:244" ht="33" customHeight="1">
      <c r="A32" s="37" t="s">
        <v>54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54">
        <v>0</v>
      </c>
      <c r="S32" s="54">
        <v>0</v>
      </c>
      <c r="T32" s="54">
        <v>0</v>
      </c>
      <c r="U32" s="54">
        <v>0</v>
      </c>
      <c r="V32" s="54">
        <v>0</v>
      </c>
      <c r="W32" s="54">
        <v>0</v>
      </c>
      <c r="X32" s="54">
        <v>0</v>
      </c>
      <c r="Y32" s="54">
        <v>0</v>
      </c>
      <c r="Z32" s="54">
        <v>0</v>
      </c>
      <c r="AA32" s="54">
        <v>0</v>
      </c>
      <c r="AB32" s="54">
        <v>0</v>
      </c>
      <c r="AC32" s="54">
        <v>0</v>
      </c>
      <c r="AD32" s="49">
        <f t="shared" si="5"/>
        <v>0</v>
      </c>
      <c r="AE32" s="54">
        <v>0</v>
      </c>
      <c r="AF32" s="54">
        <v>0</v>
      </c>
      <c r="AG32" s="54">
        <v>0</v>
      </c>
      <c r="AH32" s="49">
        <f t="shared" si="6"/>
        <v>0</v>
      </c>
      <c r="AI32" s="49">
        <f t="shared" si="7"/>
        <v>0</v>
      </c>
      <c r="AJ32" s="54">
        <v>0</v>
      </c>
      <c r="AK32" s="54">
        <v>0</v>
      </c>
      <c r="AL32" s="54">
        <v>0</v>
      </c>
      <c r="AM32" s="54">
        <v>0</v>
      </c>
      <c r="AN32" s="42"/>
      <c r="AQ32" s="5"/>
      <c r="AS32" s="5"/>
      <c r="AU32" s="5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</row>
    <row r="33" spans="1:244" ht="33" customHeight="1">
      <c r="A33" s="37" t="s">
        <v>55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49">
        <f t="shared" si="5"/>
        <v>0</v>
      </c>
      <c r="AE33" s="54">
        <v>0</v>
      </c>
      <c r="AF33" s="54">
        <v>0</v>
      </c>
      <c r="AG33" s="54">
        <v>0</v>
      </c>
      <c r="AH33" s="49">
        <f t="shared" si="6"/>
        <v>0</v>
      </c>
      <c r="AI33" s="49">
        <f t="shared" si="7"/>
        <v>0</v>
      </c>
      <c r="AJ33" s="54">
        <v>0</v>
      </c>
      <c r="AK33" s="54">
        <v>0</v>
      </c>
      <c r="AL33" s="54">
        <v>0</v>
      </c>
      <c r="AM33" s="54">
        <v>0</v>
      </c>
      <c r="AN33" s="42"/>
      <c r="AQ33" s="5"/>
      <c r="AS33" s="5"/>
      <c r="AU33" s="5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</row>
    <row r="34" spans="1:244" ht="33" customHeight="1">
      <c r="A34" s="36" t="s">
        <v>56</v>
      </c>
      <c r="B34" s="53">
        <v>0</v>
      </c>
      <c r="C34" s="53">
        <v>0</v>
      </c>
      <c r="D34" s="53">
        <v>0</v>
      </c>
      <c r="E34" s="53">
        <v>0</v>
      </c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53">
        <v>0</v>
      </c>
      <c r="R34" s="53">
        <v>0</v>
      </c>
      <c r="S34" s="53">
        <v>0</v>
      </c>
      <c r="T34" s="53">
        <v>0</v>
      </c>
      <c r="U34" s="53">
        <v>0</v>
      </c>
      <c r="V34" s="53">
        <v>0</v>
      </c>
      <c r="W34" s="53">
        <v>0</v>
      </c>
      <c r="X34" s="53">
        <v>0</v>
      </c>
      <c r="Y34" s="53">
        <v>0</v>
      </c>
      <c r="Z34" s="53">
        <v>0</v>
      </c>
      <c r="AA34" s="53">
        <v>0</v>
      </c>
      <c r="AB34" s="53">
        <v>0</v>
      </c>
      <c r="AC34" s="53">
        <v>0</v>
      </c>
      <c r="AD34" s="48">
        <f t="shared" si="5"/>
        <v>0</v>
      </c>
      <c r="AE34" s="53">
        <v>0</v>
      </c>
      <c r="AF34" s="53">
        <v>0</v>
      </c>
      <c r="AG34" s="53">
        <v>0</v>
      </c>
      <c r="AH34" s="48">
        <f t="shared" si="6"/>
        <v>0</v>
      </c>
      <c r="AI34" s="48">
        <f t="shared" si="7"/>
        <v>0</v>
      </c>
      <c r="AJ34" s="53">
        <v>0</v>
      </c>
      <c r="AK34" s="53">
        <v>0</v>
      </c>
      <c r="AL34" s="53">
        <v>0</v>
      </c>
      <c r="AM34" s="53">
        <v>0</v>
      </c>
      <c r="AN34" s="42"/>
      <c r="AQ34" s="5"/>
      <c r="AS34" s="5"/>
      <c r="AU34" s="5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</row>
    <row r="35" spans="1:244" ht="33" customHeight="1">
      <c r="A35" s="37" t="s">
        <v>57</v>
      </c>
      <c r="B35" s="54">
        <v>74691</v>
      </c>
      <c r="C35" s="54">
        <v>55711</v>
      </c>
      <c r="D35" s="54">
        <v>0</v>
      </c>
      <c r="E35" s="54">
        <v>0</v>
      </c>
      <c r="F35" s="54">
        <v>0</v>
      </c>
      <c r="G35" s="54">
        <v>0</v>
      </c>
      <c r="H35" s="54">
        <v>12872</v>
      </c>
      <c r="I35" s="54">
        <v>0</v>
      </c>
      <c r="J35" s="54">
        <v>12872</v>
      </c>
      <c r="K35" s="54">
        <v>0</v>
      </c>
      <c r="L35" s="54">
        <v>0</v>
      </c>
      <c r="M35" s="54">
        <v>6102</v>
      </c>
      <c r="N35" s="54">
        <v>0</v>
      </c>
      <c r="O35" s="54">
        <v>6</v>
      </c>
      <c r="P35" s="54">
        <v>65733</v>
      </c>
      <c r="Q35" s="54">
        <v>40631</v>
      </c>
      <c r="R35" s="54">
        <v>25102</v>
      </c>
      <c r="S35" s="54">
        <v>0</v>
      </c>
      <c r="T35" s="54">
        <v>0</v>
      </c>
      <c r="U35" s="54">
        <v>0</v>
      </c>
      <c r="V35" s="54">
        <v>0</v>
      </c>
      <c r="W35" s="54">
        <v>0</v>
      </c>
      <c r="X35" s="54">
        <v>0</v>
      </c>
      <c r="Y35" s="54">
        <v>0</v>
      </c>
      <c r="Z35" s="54">
        <v>0</v>
      </c>
      <c r="AA35" s="54">
        <v>0</v>
      </c>
      <c r="AB35" s="54">
        <v>0</v>
      </c>
      <c r="AC35" s="54">
        <v>0</v>
      </c>
      <c r="AD35" s="49">
        <f t="shared" si="5"/>
        <v>8958</v>
      </c>
      <c r="AE35" s="54">
        <v>0</v>
      </c>
      <c r="AF35" s="54">
        <v>0</v>
      </c>
      <c r="AG35" s="54">
        <v>8958</v>
      </c>
      <c r="AH35" s="49">
        <f t="shared" si="6"/>
        <v>12872</v>
      </c>
      <c r="AI35" s="49">
        <f t="shared" si="7"/>
        <v>0</v>
      </c>
      <c r="AJ35" s="54">
        <v>-3914</v>
      </c>
      <c r="AK35" s="54">
        <v>19541</v>
      </c>
      <c r="AL35" s="54">
        <v>3</v>
      </c>
      <c r="AM35" s="54">
        <v>159</v>
      </c>
      <c r="AN35" s="42"/>
      <c r="AQ35" s="5"/>
      <c r="AS35" s="5"/>
      <c r="AU35" s="5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</row>
    <row r="36" spans="1:244" ht="33" customHeight="1">
      <c r="A36" s="37" t="s">
        <v>58</v>
      </c>
      <c r="B36" s="54">
        <v>0</v>
      </c>
      <c r="C36" s="54">
        <v>0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54">
        <v>0</v>
      </c>
      <c r="T36" s="54">
        <v>0</v>
      </c>
      <c r="U36" s="54">
        <v>0</v>
      </c>
      <c r="V36" s="54">
        <v>0</v>
      </c>
      <c r="W36" s="54">
        <v>0</v>
      </c>
      <c r="X36" s="54">
        <v>0</v>
      </c>
      <c r="Y36" s="54">
        <v>0</v>
      </c>
      <c r="Z36" s="54">
        <v>0</v>
      </c>
      <c r="AA36" s="54">
        <v>0</v>
      </c>
      <c r="AB36" s="54">
        <v>0</v>
      </c>
      <c r="AC36" s="54">
        <v>0</v>
      </c>
      <c r="AD36" s="49">
        <f t="shared" si="5"/>
        <v>0</v>
      </c>
      <c r="AE36" s="54">
        <v>0</v>
      </c>
      <c r="AF36" s="54">
        <v>0</v>
      </c>
      <c r="AG36" s="54">
        <v>0</v>
      </c>
      <c r="AH36" s="49">
        <f t="shared" si="6"/>
        <v>0</v>
      </c>
      <c r="AI36" s="49">
        <f t="shared" si="7"/>
        <v>0</v>
      </c>
      <c r="AJ36" s="54">
        <v>0</v>
      </c>
      <c r="AK36" s="54">
        <v>0</v>
      </c>
      <c r="AL36" s="54">
        <v>0</v>
      </c>
      <c r="AM36" s="54">
        <v>0</v>
      </c>
      <c r="AN36" s="42"/>
      <c r="AQ36" s="5"/>
      <c r="AS36" s="5"/>
      <c r="AU36" s="5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</row>
    <row r="37" spans="1:244" ht="33" customHeight="1">
      <c r="A37" s="37" t="s">
        <v>59</v>
      </c>
      <c r="B37" s="54">
        <v>160674</v>
      </c>
      <c r="C37" s="54">
        <v>61385</v>
      </c>
      <c r="D37" s="54">
        <v>0</v>
      </c>
      <c r="E37" s="54">
        <v>0</v>
      </c>
      <c r="F37" s="54">
        <v>0</v>
      </c>
      <c r="G37" s="54">
        <v>5924</v>
      </c>
      <c r="H37" s="54">
        <v>79239</v>
      </c>
      <c r="I37" s="54">
        <v>51562</v>
      </c>
      <c r="J37" s="54">
        <v>27677</v>
      </c>
      <c r="K37" s="54">
        <v>0</v>
      </c>
      <c r="L37" s="54">
        <v>8564</v>
      </c>
      <c r="M37" s="54">
        <v>0</v>
      </c>
      <c r="N37" s="54">
        <v>5100</v>
      </c>
      <c r="O37" s="54">
        <v>462</v>
      </c>
      <c r="P37" s="54">
        <v>160674</v>
      </c>
      <c r="Q37" s="54">
        <v>109970</v>
      </c>
      <c r="R37" s="54">
        <v>30060</v>
      </c>
      <c r="S37" s="54">
        <v>17064</v>
      </c>
      <c r="T37" s="54">
        <v>0</v>
      </c>
      <c r="U37" s="54">
        <v>0</v>
      </c>
      <c r="V37" s="54">
        <v>0</v>
      </c>
      <c r="W37" s="54">
        <v>0</v>
      </c>
      <c r="X37" s="54">
        <v>0</v>
      </c>
      <c r="Y37" s="54">
        <v>3580</v>
      </c>
      <c r="Z37" s="54">
        <v>3580</v>
      </c>
      <c r="AA37" s="54">
        <v>0</v>
      </c>
      <c r="AB37" s="54">
        <v>0</v>
      </c>
      <c r="AC37" s="54">
        <v>0</v>
      </c>
      <c r="AD37" s="49">
        <f t="shared" si="5"/>
        <v>0</v>
      </c>
      <c r="AE37" s="54">
        <v>0</v>
      </c>
      <c r="AF37" s="54">
        <v>0</v>
      </c>
      <c r="AG37" s="54">
        <v>0</v>
      </c>
      <c r="AH37" s="49">
        <f t="shared" si="6"/>
        <v>79239</v>
      </c>
      <c r="AI37" s="49">
        <f t="shared" si="7"/>
        <v>0</v>
      </c>
      <c r="AJ37" s="54">
        <v>-79239</v>
      </c>
      <c r="AK37" s="54">
        <v>35182</v>
      </c>
      <c r="AL37" s="54">
        <v>5</v>
      </c>
      <c r="AM37" s="54">
        <v>2803</v>
      </c>
      <c r="AN37" s="42"/>
      <c r="AQ37" s="5"/>
      <c r="AS37" s="5"/>
      <c r="AU37" s="5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</row>
    <row r="38" spans="1:244" ht="33" customHeight="1">
      <c r="A38" s="38" t="s">
        <v>60</v>
      </c>
      <c r="B38" s="55">
        <v>136616</v>
      </c>
      <c r="C38" s="55">
        <v>83251</v>
      </c>
      <c r="D38" s="55">
        <v>15771</v>
      </c>
      <c r="E38" s="55">
        <v>15771</v>
      </c>
      <c r="F38" s="55">
        <v>0</v>
      </c>
      <c r="G38" s="55">
        <v>0</v>
      </c>
      <c r="H38" s="55">
        <v>12422</v>
      </c>
      <c r="I38" s="55">
        <v>10466</v>
      </c>
      <c r="J38" s="55">
        <v>0</v>
      </c>
      <c r="K38" s="55">
        <v>1956</v>
      </c>
      <c r="L38" s="55">
        <v>0</v>
      </c>
      <c r="M38" s="55">
        <v>3616</v>
      </c>
      <c r="N38" s="55">
        <v>0</v>
      </c>
      <c r="O38" s="55">
        <v>21556</v>
      </c>
      <c r="P38" s="55">
        <v>130762</v>
      </c>
      <c r="Q38" s="55">
        <v>82220</v>
      </c>
      <c r="R38" s="55">
        <v>33055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5021</v>
      </c>
      <c r="Y38" s="55">
        <v>10466</v>
      </c>
      <c r="Z38" s="55">
        <v>0</v>
      </c>
      <c r="AA38" s="55">
        <v>10466</v>
      </c>
      <c r="AB38" s="55">
        <v>0</v>
      </c>
      <c r="AC38" s="55">
        <v>0</v>
      </c>
      <c r="AD38" s="50">
        <f t="shared" si="5"/>
        <v>5854</v>
      </c>
      <c r="AE38" s="55">
        <v>0</v>
      </c>
      <c r="AF38" s="55">
        <v>0</v>
      </c>
      <c r="AG38" s="55">
        <v>5854</v>
      </c>
      <c r="AH38" s="50">
        <f t="shared" si="6"/>
        <v>12422</v>
      </c>
      <c r="AI38" s="50">
        <f t="shared" si="7"/>
        <v>0</v>
      </c>
      <c r="AJ38" s="55">
        <v>-6568</v>
      </c>
      <c r="AK38" s="55">
        <v>35554</v>
      </c>
      <c r="AL38" s="55">
        <v>7</v>
      </c>
      <c r="AM38" s="55">
        <v>14</v>
      </c>
      <c r="AN38" s="42"/>
      <c r="AQ38" s="5"/>
      <c r="AS38" s="5"/>
      <c r="AU38" s="5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</row>
    <row r="39" spans="1:244" ht="33" customHeight="1">
      <c r="A39" s="37" t="s">
        <v>114</v>
      </c>
      <c r="B39" s="54">
        <v>0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0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54">
        <v>0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0</v>
      </c>
      <c r="Z39" s="54">
        <v>0</v>
      </c>
      <c r="AA39" s="54">
        <v>0</v>
      </c>
      <c r="AB39" s="54">
        <v>0</v>
      </c>
      <c r="AC39" s="54">
        <v>0</v>
      </c>
      <c r="AD39" s="49">
        <f t="shared" si="5"/>
        <v>0</v>
      </c>
      <c r="AE39" s="54">
        <v>0</v>
      </c>
      <c r="AF39" s="54">
        <v>0</v>
      </c>
      <c r="AG39" s="54">
        <v>0</v>
      </c>
      <c r="AH39" s="49">
        <f t="shared" si="6"/>
        <v>0</v>
      </c>
      <c r="AI39" s="49">
        <f t="shared" si="7"/>
        <v>0</v>
      </c>
      <c r="AJ39" s="54">
        <v>0</v>
      </c>
      <c r="AK39" s="54">
        <v>0</v>
      </c>
      <c r="AL39" s="54">
        <v>0</v>
      </c>
      <c r="AM39" s="54">
        <v>0</v>
      </c>
      <c r="AN39" s="42"/>
      <c r="AQ39" s="5"/>
      <c r="AS39" s="5"/>
      <c r="AU39" s="5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</row>
    <row r="40" spans="1:244" ht="33" customHeight="1">
      <c r="A40" s="37" t="s">
        <v>61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54">
        <v>0</v>
      </c>
      <c r="AA40" s="54">
        <v>0</v>
      </c>
      <c r="AB40" s="54">
        <v>0</v>
      </c>
      <c r="AC40" s="54">
        <v>0</v>
      </c>
      <c r="AD40" s="49">
        <f t="shared" si="5"/>
        <v>0</v>
      </c>
      <c r="AE40" s="54">
        <v>0</v>
      </c>
      <c r="AF40" s="54">
        <v>0</v>
      </c>
      <c r="AG40" s="54">
        <v>0</v>
      </c>
      <c r="AH40" s="49">
        <f t="shared" si="6"/>
        <v>0</v>
      </c>
      <c r="AI40" s="49">
        <f t="shared" si="7"/>
        <v>0</v>
      </c>
      <c r="AJ40" s="54">
        <v>0</v>
      </c>
      <c r="AK40" s="54">
        <v>0</v>
      </c>
      <c r="AL40" s="54">
        <v>0</v>
      </c>
      <c r="AM40" s="54">
        <v>0</v>
      </c>
      <c r="AN40" s="42"/>
      <c r="AQ40" s="5"/>
      <c r="AS40" s="5"/>
      <c r="AU40" s="5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</row>
    <row r="41" spans="1:244" ht="33" customHeight="1">
      <c r="A41" s="37" t="s">
        <v>62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54">
        <v>0</v>
      </c>
      <c r="S41" s="54">
        <v>0</v>
      </c>
      <c r="T41" s="54">
        <v>0</v>
      </c>
      <c r="U41" s="54">
        <v>0</v>
      </c>
      <c r="V41" s="54">
        <v>0</v>
      </c>
      <c r="W41" s="54">
        <v>0</v>
      </c>
      <c r="X41" s="54">
        <v>0</v>
      </c>
      <c r="Y41" s="54">
        <v>0</v>
      </c>
      <c r="Z41" s="54">
        <v>0</v>
      </c>
      <c r="AA41" s="54">
        <v>0</v>
      </c>
      <c r="AB41" s="54">
        <v>0</v>
      </c>
      <c r="AC41" s="54">
        <v>0</v>
      </c>
      <c r="AD41" s="49">
        <f t="shared" si="5"/>
        <v>0</v>
      </c>
      <c r="AE41" s="54">
        <v>0</v>
      </c>
      <c r="AF41" s="54">
        <v>0</v>
      </c>
      <c r="AG41" s="54">
        <v>0</v>
      </c>
      <c r="AH41" s="49">
        <f t="shared" si="6"/>
        <v>0</v>
      </c>
      <c r="AI41" s="49">
        <f t="shared" si="7"/>
        <v>0</v>
      </c>
      <c r="AJ41" s="54">
        <v>0</v>
      </c>
      <c r="AK41" s="54">
        <v>0</v>
      </c>
      <c r="AL41" s="54">
        <v>0</v>
      </c>
      <c r="AM41" s="54">
        <v>0</v>
      </c>
      <c r="AN41" s="42"/>
      <c r="AQ41" s="5"/>
      <c r="AS41" s="5"/>
      <c r="AU41" s="5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</row>
    <row r="42" spans="1:244" ht="33" customHeight="1">
      <c r="A42" s="37" t="s">
        <v>63</v>
      </c>
      <c r="B42" s="54">
        <v>0</v>
      </c>
      <c r="C42" s="54">
        <v>0</v>
      </c>
      <c r="D42" s="54">
        <v>0</v>
      </c>
      <c r="E42" s="54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54">
        <v>0</v>
      </c>
      <c r="S42" s="54">
        <v>0</v>
      </c>
      <c r="T42" s="54">
        <v>0</v>
      </c>
      <c r="U42" s="54">
        <v>0</v>
      </c>
      <c r="V42" s="54">
        <v>0</v>
      </c>
      <c r="W42" s="54">
        <v>0</v>
      </c>
      <c r="X42" s="54">
        <v>0</v>
      </c>
      <c r="Y42" s="54">
        <v>0</v>
      </c>
      <c r="Z42" s="54">
        <v>0</v>
      </c>
      <c r="AA42" s="54">
        <v>0</v>
      </c>
      <c r="AB42" s="54">
        <v>0</v>
      </c>
      <c r="AC42" s="54">
        <v>0</v>
      </c>
      <c r="AD42" s="49">
        <f t="shared" si="5"/>
        <v>0</v>
      </c>
      <c r="AE42" s="54">
        <v>0</v>
      </c>
      <c r="AF42" s="54">
        <v>0</v>
      </c>
      <c r="AG42" s="54">
        <v>0</v>
      </c>
      <c r="AH42" s="49">
        <f t="shared" si="6"/>
        <v>0</v>
      </c>
      <c r="AI42" s="49">
        <f t="shared" si="7"/>
        <v>0</v>
      </c>
      <c r="AJ42" s="54">
        <v>0</v>
      </c>
      <c r="AK42" s="54">
        <v>0</v>
      </c>
      <c r="AL42" s="54">
        <v>0</v>
      </c>
      <c r="AM42" s="54">
        <v>0</v>
      </c>
      <c r="AN42" s="42"/>
      <c r="AQ42" s="5"/>
      <c r="AS42" s="5"/>
      <c r="AU42" s="5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</row>
    <row r="43" spans="1:244" ht="33" customHeight="1">
      <c r="A43" s="37" t="s">
        <v>64</v>
      </c>
      <c r="B43" s="54">
        <v>0</v>
      </c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54">
        <v>0</v>
      </c>
      <c r="S43" s="54">
        <v>0</v>
      </c>
      <c r="T43" s="54">
        <v>0</v>
      </c>
      <c r="U43" s="54">
        <v>0</v>
      </c>
      <c r="V43" s="54">
        <v>0</v>
      </c>
      <c r="W43" s="54">
        <v>0</v>
      </c>
      <c r="X43" s="54">
        <v>0</v>
      </c>
      <c r="Y43" s="54">
        <v>0</v>
      </c>
      <c r="Z43" s="54">
        <v>0</v>
      </c>
      <c r="AA43" s="54">
        <v>0</v>
      </c>
      <c r="AB43" s="54">
        <v>0</v>
      </c>
      <c r="AC43" s="54">
        <v>0</v>
      </c>
      <c r="AD43" s="49">
        <f t="shared" si="5"/>
        <v>0</v>
      </c>
      <c r="AE43" s="54">
        <v>0</v>
      </c>
      <c r="AF43" s="54">
        <v>0</v>
      </c>
      <c r="AG43" s="54">
        <v>0</v>
      </c>
      <c r="AH43" s="49">
        <f t="shared" si="6"/>
        <v>0</v>
      </c>
      <c r="AI43" s="49">
        <f t="shared" si="7"/>
        <v>0</v>
      </c>
      <c r="AJ43" s="54">
        <v>0</v>
      </c>
      <c r="AK43" s="54">
        <v>0</v>
      </c>
      <c r="AL43" s="54">
        <v>0</v>
      </c>
      <c r="AM43" s="54">
        <v>0</v>
      </c>
      <c r="AN43" s="42"/>
      <c r="AQ43" s="5"/>
      <c r="AS43" s="5"/>
      <c r="AU43" s="5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</row>
    <row r="44" spans="1:244" ht="33" customHeight="1">
      <c r="A44" s="36" t="s">
        <v>65</v>
      </c>
      <c r="B44" s="53">
        <v>0</v>
      </c>
      <c r="C44" s="53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3">
        <v>0</v>
      </c>
      <c r="Z44" s="53">
        <v>0</v>
      </c>
      <c r="AA44" s="53">
        <v>0</v>
      </c>
      <c r="AB44" s="53">
        <v>0</v>
      </c>
      <c r="AC44" s="53">
        <v>0</v>
      </c>
      <c r="AD44" s="48">
        <f t="shared" si="5"/>
        <v>0</v>
      </c>
      <c r="AE44" s="53">
        <v>0</v>
      </c>
      <c r="AF44" s="53">
        <v>0</v>
      </c>
      <c r="AG44" s="53">
        <v>0</v>
      </c>
      <c r="AH44" s="48">
        <f t="shared" si="6"/>
        <v>0</v>
      </c>
      <c r="AI44" s="48">
        <f t="shared" si="7"/>
        <v>0</v>
      </c>
      <c r="AJ44" s="53">
        <v>0</v>
      </c>
      <c r="AK44" s="53">
        <v>0</v>
      </c>
      <c r="AL44" s="53">
        <v>0</v>
      </c>
      <c r="AM44" s="53">
        <v>0</v>
      </c>
      <c r="AN44" s="42"/>
      <c r="AQ44" s="5"/>
      <c r="AS44" s="5"/>
      <c r="AU44" s="5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</row>
    <row r="45" spans="1:244" ht="33" customHeight="1">
      <c r="A45" s="37" t="s">
        <v>66</v>
      </c>
      <c r="B45" s="54">
        <v>0</v>
      </c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  <c r="P45" s="54">
        <v>0</v>
      </c>
      <c r="Q45" s="54">
        <v>0</v>
      </c>
      <c r="R45" s="54">
        <v>0</v>
      </c>
      <c r="S45" s="54">
        <v>0</v>
      </c>
      <c r="T45" s="54">
        <v>0</v>
      </c>
      <c r="U45" s="54">
        <v>0</v>
      </c>
      <c r="V45" s="54">
        <v>0</v>
      </c>
      <c r="W45" s="54">
        <v>0</v>
      </c>
      <c r="X45" s="54">
        <v>0</v>
      </c>
      <c r="Y45" s="54">
        <v>0</v>
      </c>
      <c r="Z45" s="54">
        <v>0</v>
      </c>
      <c r="AA45" s="54">
        <v>0</v>
      </c>
      <c r="AB45" s="54">
        <v>0</v>
      </c>
      <c r="AC45" s="54">
        <v>0</v>
      </c>
      <c r="AD45" s="49">
        <f t="shared" si="5"/>
        <v>0</v>
      </c>
      <c r="AE45" s="54">
        <v>0</v>
      </c>
      <c r="AF45" s="54">
        <v>0</v>
      </c>
      <c r="AG45" s="54">
        <v>0</v>
      </c>
      <c r="AH45" s="49">
        <f t="shared" si="6"/>
        <v>0</v>
      </c>
      <c r="AI45" s="49">
        <f t="shared" si="7"/>
        <v>0</v>
      </c>
      <c r="AJ45" s="54">
        <v>0</v>
      </c>
      <c r="AK45" s="54">
        <v>0</v>
      </c>
      <c r="AL45" s="54">
        <v>0</v>
      </c>
      <c r="AM45" s="54">
        <v>0</v>
      </c>
      <c r="AN45" s="42"/>
      <c r="AQ45" s="5"/>
      <c r="AS45" s="5"/>
      <c r="AU45" s="5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</row>
    <row r="46" spans="1:244" ht="33" customHeight="1">
      <c r="A46" s="37" t="s">
        <v>67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54">
        <v>0</v>
      </c>
      <c r="R46" s="54">
        <v>0</v>
      </c>
      <c r="S46" s="54">
        <v>0</v>
      </c>
      <c r="T46" s="54">
        <v>0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49">
        <f t="shared" si="5"/>
        <v>0</v>
      </c>
      <c r="AE46" s="54">
        <v>0</v>
      </c>
      <c r="AF46" s="54">
        <v>0</v>
      </c>
      <c r="AG46" s="54">
        <v>0</v>
      </c>
      <c r="AH46" s="49">
        <f t="shared" si="6"/>
        <v>0</v>
      </c>
      <c r="AI46" s="49">
        <f t="shared" si="7"/>
        <v>0</v>
      </c>
      <c r="AJ46" s="54">
        <v>0</v>
      </c>
      <c r="AK46" s="54">
        <v>0</v>
      </c>
      <c r="AL46" s="54">
        <v>0</v>
      </c>
      <c r="AM46" s="54">
        <v>0</v>
      </c>
      <c r="AN46" s="42"/>
      <c r="AQ46" s="5"/>
      <c r="AS46" s="5"/>
      <c r="AU46" s="5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</row>
    <row r="47" spans="1:244" ht="33" customHeight="1">
      <c r="A47" s="37" t="s">
        <v>68</v>
      </c>
      <c r="B47" s="54">
        <v>64751</v>
      </c>
      <c r="C47" s="54">
        <v>42839</v>
      </c>
      <c r="D47" s="54">
        <v>10806</v>
      </c>
      <c r="E47" s="54">
        <v>10806</v>
      </c>
      <c r="F47" s="54">
        <v>0</v>
      </c>
      <c r="G47" s="54">
        <v>0</v>
      </c>
      <c r="H47" s="54">
        <v>4714</v>
      </c>
      <c r="I47" s="54">
        <v>4714</v>
      </c>
      <c r="J47" s="54">
        <v>0</v>
      </c>
      <c r="K47" s="54">
        <v>0</v>
      </c>
      <c r="L47" s="54">
        <v>0</v>
      </c>
      <c r="M47" s="54">
        <v>5890</v>
      </c>
      <c r="N47" s="54">
        <v>0</v>
      </c>
      <c r="O47" s="54">
        <v>502</v>
      </c>
      <c r="P47" s="54">
        <v>59395</v>
      </c>
      <c r="Q47" s="54">
        <v>39154</v>
      </c>
      <c r="R47" s="54">
        <v>20241</v>
      </c>
      <c r="S47" s="54">
        <v>0</v>
      </c>
      <c r="T47" s="54">
        <v>0</v>
      </c>
      <c r="U47" s="54">
        <v>0</v>
      </c>
      <c r="V47" s="54">
        <v>0</v>
      </c>
      <c r="W47" s="54">
        <v>0</v>
      </c>
      <c r="X47" s="54">
        <v>0</v>
      </c>
      <c r="Y47" s="54">
        <v>0</v>
      </c>
      <c r="Z47" s="54">
        <v>0</v>
      </c>
      <c r="AA47" s="54">
        <v>0</v>
      </c>
      <c r="AB47" s="54">
        <v>0</v>
      </c>
      <c r="AC47" s="54">
        <v>0</v>
      </c>
      <c r="AD47" s="49">
        <f t="shared" si="5"/>
        <v>5356</v>
      </c>
      <c r="AE47" s="54">
        <v>0</v>
      </c>
      <c r="AF47" s="54">
        <v>0</v>
      </c>
      <c r="AG47" s="54">
        <v>5356</v>
      </c>
      <c r="AH47" s="49">
        <f t="shared" si="6"/>
        <v>4714</v>
      </c>
      <c r="AI47" s="49">
        <f t="shared" si="7"/>
        <v>0</v>
      </c>
      <c r="AJ47" s="54">
        <v>642</v>
      </c>
      <c r="AK47" s="54">
        <v>18209</v>
      </c>
      <c r="AL47" s="54">
        <v>3</v>
      </c>
      <c r="AM47" s="54">
        <v>4403</v>
      </c>
      <c r="AN47" s="42"/>
      <c r="AQ47" s="5"/>
      <c r="AS47" s="5"/>
      <c r="AU47" s="5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</row>
    <row r="48" spans="1:244" ht="33" customHeight="1">
      <c r="A48" s="38" t="s">
        <v>69</v>
      </c>
      <c r="B48" s="55">
        <v>0</v>
      </c>
      <c r="C48" s="55">
        <v>0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v>0</v>
      </c>
      <c r="O48" s="55">
        <v>0</v>
      </c>
      <c r="P48" s="55">
        <v>0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0</v>
      </c>
      <c r="AA48" s="55">
        <v>0</v>
      </c>
      <c r="AB48" s="55">
        <v>0</v>
      </c>
      <c r="AC48" s="55">
        <v>0</v>
      </c>
      <c r="AD48" s="50">
        <f aca="true" t="shared" si="8" ref="AD48:AD64">B48-P48</f>
        <v>0</v>
      </c>
      <c r="AE48" s="55">
        <v>0</v>
      </c>
      <c r="AF48" s="55">
        <v>0</v>
      </c>
      <c r="AG48" s="55">
        <v>0</v>
      </c>
      <c r="AH48" s="50">
        <f aca="true" t="shared" si="9" ref="AH48:AH64">H48</f>
        <v>0</v>
      </c>
      <c r="AI48" s="50">
        <f aca="true" t="shared" si="10" ref="AI48:AI64">T48</f>
        <v>0</v>
      </c>
      <c r="AJ48" s="55">
        <v>0</v>
      </c>
      <c r="AK48" s="55">
        <v>0</v>
      </c>
      <c r="AL48" s="55">
        <v>0</v>
      </c>
      <c r="AM48" s="55">
        <v>0</v>
      </c>
      <c r="AN48" s="42"/>
      <c r="AQ48" s="5"/>
      <c r="AS48" s="5"/>
      <c r="AU48" s="5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</row>
    <row r="49" spans="1:244" ht="33" customHeight="1">
      <c r="A49" s="37" t="s">
        <v>70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54">
        <v>0</v>
      </c>
      <c r="AA49" s="54">
        <v>0</v>
      </c>
      <c r="AB49" s="54">
        <v>0</v>
      </c>
      <c r="AC49" s="54">
        <v>0</v>
      </c>
      <c r="AD49" s="49">
        <f t="shared" si="8"/>
        <v>0</v>
      </c>
      <c r="AE49" s="54">
        <v>0</v>
      </c>
      <c r="AF49" s="54">
        <v>0</v>
      </c>
      <c r="AG49" s="54">
        <v>0</v>
      </c>
      <c r="AH49" s="49">
        <f t="shared" si="9"/>
        <v>0</v>
      </c>
      <c r="AI49" s="49">
        <f t="shared" si="10"/>
        <v>0</v>
      </c>
      <c r="AJ49" s="54">
        <v>0</v>
      </c>
      <c r="AK49" s="54">
        <v>0</v>
      </c>
      <c r="AL49" s="54">
        <v>0</v>
      </c>
      <c r="AM49" s="54">
        <v>0</v>
      </c>
      <c r="AN49" s="42"/>
      <c r="AQ49" s="5"/>
      <c r="AS49" s="5"/>
      <c r="AU49" s="5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</row>
    <row r="50" spans="1:244" ht="33" customHeight="1">
      <c r="A50" s="37" t="s">
        <v>71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54">
        <v>0</v>
      </c>
      <c r="H50" s="54">
        <v>0</v>
      </c>
      <c r="I50" s="54">
        <v>0</v>
      </c>
      <c r="J50" s="54">
        <v>0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4">
        <v>0</v>
      </c>
      <c r="Z50" s="54">
        <v>0</v>
      </c>
      <c r="AA50" s="54">
        <v>0</v>
      </c>
      <c r="AB50" s="54">
        <v>0</v>
      </c>
      <c r="AC50" s="54">
        <v>0</v>
      </c>
      <c r="AD50" s="49">
        <f t="shared" si="8"/>
        <v>0</v>
      </c>
      <c r="AE50" s="54">
        <v>0</v>
      </c>
      <c r="AF50" s="54">
        <v>0</v>
      </c>
      <c r="AG50" s="54">
        <v>0</v>
      </c>
      <c r="AH50" s="49">
        <f t="shared" si="9"/>
        <v>0</v>
      </c>
      <c r="AI50" s="49">
        <f t="shared" si="10"/>
        <v>0</v>
      </c>
      <c r="AJ50" s="54">
        <v>0</v>
      </c>
      <c r="AK50" s="54">
        <v>0</v>
      </c>
      <c r="AL50" s="54">
        <v>0</v>
      </c>
      <c r="AM50" s="54">
        <v>0</v>
      </c>
      <c r="AN50" s="42"/>
      <c r="AQ50" s="5"/>
      <c r="AS50" s="5"/>
      <c r="AU50" s="5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</row>
    <row r="51" spans="1:244" ht="33" customHeight="1">
      <c r="A51" s="37" t="s">
        <v>72</v>
      </c>
      <c r="B51" s="54">
        <v>0</v>
      </c>
      <c r="C51" s="54">
        <v>0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54">
        <v>0</v>
      </c>
      <c r="AA51" s="54">
        <v>0</v>
      </c>
      <c r="AB51" s="54">
        <v>0</v>
      </c>
      <c r="AC51" s="54">
        <v>0</v>
      </c>
      <c r="AD51" s="49">
        <f t="shared" si="8"/>
        <v>0</v>
      </c>
      <c r="AE51" s="54">
        <v>0</v>
      </c>
      <c r="AF51" s="54">
        <v>0</v>
      </c>
      <c r="AG51" s="54">
        <v>0</v>
      </c>
      <c r="AH51" s="49">
        <f t="shared" si="9"/>
        <v>0</v>
      </c>
      <c r="AI51" s="49">
        <f t="shared" si="10"/>
        <v>0</v>
      </c>
      <c r="AJ51" s="54">
        <v>0</v>
      </c>
      <c r="AK51" s="54">
        <v>0</v>
      </c>
      <c r="AL51" s="54">
        <v>0</v>
      </c>
      <c r="AM51" s="54">
        <v>0</v>
      </c>
      <c r="AN51" s="42"/>
      <c r="AQ51" s="5"/>
      <c r="AS51" s="5"/>
      <c r="AU51" s="5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</row>
    <row r="52" spans="1:244" ht="33" customHeight="1">
      <c r="A52" s="37" t="s">
        <v>73</v>
      </c>
      <c r="B52" s="54">
        <v>0</v>
      </c>
      <c r="C52" s="54">
        <v>0</v>
      </c>
      <c r="D52" s="54">
        <v>0</v>
      </c>
      <c r="E52" s="54">
        <v>0</v>
      </c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54">
        <v>0</v>
      </c>
      <c r="L52" s="54">
        <v>0</v>
      </c>
      <c r="M52" s="54">
        <v>0</v>
      </c>
      <c r="N52" s="54">
        <v>0</v>
      </c>
      <c r="O52" s="54">
        <v>0</v>
      </c>
      <c r="P52" s="54">
        <v>0</v>
      </c>
      <c r="Q52" s="54">
        <v>0</v>
      </c>
      <c r="R52" s="54">
        <v>0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4">
        <v>0</v>
      </c>
      <c r="Z52" s="54">
        <v>0</v>
      </c>
      <c r="AA52" s="54">
        <v>0</v>
      </c>
      <c r="AB52" s="54">
        <v>0</v>
      </c>
      <c r="AC52" s="54">
        <v>0</v>
      </c>
      <c r="AD52" s="49">
        <f t="shared" si="8"/>
        <v>0</v>
      </c>
      <c r="AE52" s="54">
        <v>0</v>
      </c>
      <c r="AF52" s="54">
        <v>0</v>
      </c>
      <c r="AG52" s="54">
        <v>0</v>
      </c>
      <c r="AH52" s="49">
        <f t="shared" si="9"/>
        <v>0</v>
      </c>
      <c r="AI52" s="49">
        <f t="shared" si="10"/>
        <v>0</v>
      </c>
      <c r="AJ52" s="54">
        <v>0</v>
      </c>
      <c r="AK52" s="54">
        <v>0</v>
      </c>
      <c r="AL52" s="54">
        <v>0</v>
      </c>
      <c r="AM52" s="54">
        <v>0</v>
      </c>
      <c r="AN52" s="42"/>
      <c r="AQ52" s="5"/>
      <c r="AS52" s="5"/>
      <c r="AU52" s="5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</row>
    <row r="53" spans="1:244" ht="33" customHeight="1">
      <c r="A53" s="37" t="s">
        <v>74</v>
      </c>
      <c r="B53" s="54">
        <v>0</v>
      </c>
      <c r="C53" s="54">
        <v>0</v>
      </c>
      <c r="D53" s="54">
        <v>0</v>
      </c>
      <c r="E53" s="54">
        <v>0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</v>
      </c>
      <c r="M53" s="54">
        <v>0</v>
      </c>
      <c r="N53" s="54">
        <v>0</v>
      </c>
      <c r="O53" s="54">
        <v>0</v>
      </c>
      <c r="P53" s="54">
        <v>0</v>
      </c>
      <c r="Q53" s="54">
        <v>0</v>
      </c>
      <c r="R53" s="54">
        <v>0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49">
        <f t="shared" si="8"/>
        <v>0</v>
      </c>
      <c r="AE53" s="54">
        <v>0</v>
      </c>
      <c r="AF53" s="54">
        <v>0</v>
      </c>
      <c r="AG53" s="54">
        <v>0</v>
      </c>
      <c r="AH53" s="49">
        <f t="shared" si="9"/>
        <v>0</v>
      </c>
      <c r="AI53" s="49">
        <f t="shared" si="10"/>
        <v>0</v>
      </c>
      <c r="AJ53" s="54">
        <v>0</v>
      </c>
      <c r="AK53" s="54">
        <v>0</v>
      </c>
      <c r="AL53" s="54">
        <v>0</v>
      </c>
      <c r="AM53" s="54">
        <v>0</v>
      </c>
      <c r="AN53" s="42"/>
      <c r="AQ53" s="5"/>
      <c r="AS53" s="5"/>
      <c r="AU53" s="5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</row>
    <row r="54" spans="1:244" ht="33" customHeight="1">
      <c r="A54" s="36" t="s">
        <v>75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  <c r="V54" s="53">
        <v>0</v>
      </c>
      <c r="W54" s="53">
        <v>0</v>
      </c>
      <c r="X54" s="53">
        <v>0</v>
      </c>
      <c r="Y54" s="53">
        <v>0</v>
      </c>
      <c r="Z54" s="53">
        <v>0</v>
      </c>
      <c r="AA54" s="53">
        <v>0</v>
      </c>
      <c r="AB54" s="53">
        <v>0</v>
      </c>
      <c r="AC54" s="53">
        <v>0</v>
      </c>
      <c r="AD54" s="48">
        <f t="shared" si="8"/>
        <v>0</v>
      </c>
      <c r="AE54" s="53">
        <v>0</v>
      </c>
      <c r="AF54" s="53">
        <v>0</v>
      </c>
      <c r="AG54" s="53">
        <v>0</v>
      </c>
      <c r="AH54" s="48">
        <f t="shared" si="9"/>
        <v>0</v>
      </c>
      <c r="AI54" s="48">
        <f t="shared" si="10"/>
        <v>0</v>
      </c>
      <c r="AJ54" s="53">
        <v>0</v>
      </c>
      <c r="AK54" s="53">
        <v>0</v>
      </c>
      <c r="AL54" s="53">
        <v>0</v>
      </c>
      <c r="AM54" s="53">
        <v>0</v>
      </c>
      <c r="AN54" s="42"/>
      <c r="AQ54" s="5"/>
      <c r="AS54" s="5"/>
      <c r="AU54" s="5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</row>
    <row r="55" spans="1:244" ht="33" customHeight="1">
      <c r="A55" s="37" t="s">
        <v>76</v>
      </c>
      <c r="B55" s="54">
        <v>0</v>
      </c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</v>
      </c>
      <c r="M55" s="54">
        <v>0</v>
      </c>
      <c r="N55" s="54">
        <v>0</v>
      </c>
      <c r="O55" s="54">
        <v>0</v>
      </c>
      <c r="P55" s="54">
        <v>0</v>
      </c>
      <c r="Q55" s="54">
        <v>0</v>
      </c>
      <c r="R55" s="54">
        <v>0</v>
      </c>
      <c r="S55" s="54">
        <v>0</v>
      </c>
      <c r="T55" s="54">
        <v>0</v>
      </c>
      <c r="U55" s="54">
        <v>0</v>
      </c>
      <c r="V55" s="54">
        <v>0</v>
      </c>
      <c r="W55" s="54">
        <v>0</v>
      </c>
      <c r="X55" s="54">
        <v>0</v>
      </c>
      <c r="Y55" s="54">
        <v>0</v>
      </c>
      <c r="Z55" s="54">
        <v>0</v>
      </c>
      <c r="AA55" s="54">
        <v>0</v>
      </c>
      <c r="AB55" s="54">
        <v>0</v>
      </c>
      <c r="AC55" s="54">
        <v>0</v>
      </c>
      <c r="AD55" s="49">
        <f t="shared" si="8"/>
        <v>0</v>
      </c>
      <c r="AE55" s="54">
        <v>0</v>
      </c>
      <c r="AF55" s="54">
        <v>0</v>
      </c>
      <c r="AG55" s="54">
        <v>0</v>
      </c>
      <c r="AH55" s="49">
        <f t="shared" si="9"/>
        <v>0</v>
      </c>
      <c r="AI55" s="49">
        <f t="shared" si="10"/>
        <v>0</v>
      </c>
      <c r="AJ55" s="54">
        <v>0</v>
      </c>
      <c r="AK55" s="54">
        <v>0</v>
      </c>
      <c r="AL55" s="54">
        <v>0</v>
      </c>
      <c r="AM55" s="54">
        <v>0</v>
      </c>
      <c r="AN55" s="42"/>
      <c r="AQ55" s="5"/>
      <c r="AS55" s="5"/>
      <c r="AU55" s="5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</row>
    <row r="56" spans="1:244" ht="33" customHeight="1">
      <c r="A56" s="37" t="s">
        <v>77</v>
      </c>
      <c r="B56" s="54">
        <v>0</v>
      </c>
      <c r="C56" s="54">
        <v>0</v>
      </c>
      <c r="D56" s="54">
        <v>0</v>
      </c>
      <c r="E56" s="54">
        <v>0</v>
      </c>
      <c r="F56" s="54">
        <v>0</v>
      </c>
      <c r="G56" s="54">
        <v>0</v>
      </c>
      <c r="H56" s="54">
        <v>0</v>
      </c>
      <c r="I56" s="54">
        <v>0</v>
      </c>
      <c r="J56" s="54">
        <v>0</v>
      </c>
      <c r="K56" s="54">
        <v>0</v>
      </c>
      <c r="L56" s="54">
        <v>0</v>
      </c>
      <c r="M56" s="54">
        <v>0</v>
      </c>
      <c r="N56" s="54">
        <v>0</v>
      </c>
      <c r="O56" s="54">
        <v>0</v>
      </c>
      <c r="P56" s="54">
        <v>0</v>
      </c>
      <c r="Q56" s="54">
        <v>0</v>
      </c>
      <c r="R56" s="54">
        <v>0</v>
      </c>
      <c r="S56" s="54">
        <v>0</v>
      </c>
      <c r="T56" s="54">
        <v>0</v>
      </c>
      <c r="U56" s="54">
        <v>0</v>
      </c>
      <c r="V56" s="54">
        <v>0</v>
      </c>
      <c r="W56" s="54">
        <v>0</v>
      </c>
      <c r="X56" s="54">
        <v>0</v>
      </c>
      <c r="Y56" s="54">
        <v>0</v>
      </c>
      <c r="Z56" s="54">
        <v>0</v>
      </c>
      <c r="AA56" s="54">
        <v>0</v>
      </c>
      <c r="AB56" s="54">
        <v>0</v>
      </c>
      <c r="AC56" s="54">
        <v>0</v>
      </c>
      <c r="AD56" s="49">
        <f t="shared" si="8"/>
        <v>0</v>
      </c>
      <c r="AE56" s="54">
        <v>0</v>
      </c>
      <c r="AF56" s="54">
        <v>0</v>
      </c>
      <c r="AG56" s="54">
        <v>0</v>
      </c>
      <c r="AH56" s="49">
        <f t="shared" si="9"/>
        <v>0</v>
      </c>
      <c r="AI56" s="49">
        <f t="shared" si="10"/>
        <v>0</v>
      </c>
      <c r="AJ56" s="54">
        <v>0</v>
      </c>
      <c r="AK56" s="54">
        <v>0</v>
      </c>
      <c r="AL56" s="54">
        <v>0</v>
      </c>
      <c r="AM56" s="54">
        <v>0</v>
      </c>
      <c r="AN56" s="42"/>
      <c r="AQ56" s="5"/>
      <c r="AS56" s="5"/>
      <c r="AU56" s="5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</row>
    <row r="57" spans="1:244" ht="33" customHeight="1">
      <c r="A57" s="37" t="s">
        <v>78</v>
      </c>
      <c r="B57" s="54">
        <v>0</v>
      </c>
      <c r="C57" s="54">
        <v>0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4">
        <v>0</v>
      </c>
      <c r="Z57" s="54">
        <v>0</v>
      </c>
      <c r="AA57" s="54">
        <v>0</v>
      </c>
      <c r="AB57" s="54">
        <v>0</v>
      </c>
      <c r="AC57" s="54">
        <v>0</v>
      </c>
      <c r="AD57" s="49">
        <f t="shared" si="8"/>
        <v>0</v>
      </c>
      <c r="AE57" s="54">
        <v>0</v>
      </c>
      <c r="AF57" s="54">
        <v>0</v>
      </c>
      <c r="AG57" s="54">
        <v>0</v>
      </c>
      <c r="AH57" s="49">
        <f t="shared" si="9"/>
        <v>0</v>
      </c>
      <c r="AI57" s="49">
        <f t="shared" si="10"/>
        <v>0</v>
      </c>
      <c r="AJ57" s="54">
        <v>0</v>
      </c>
      <c r="AK57" s="54">
        <v>0</v>
      </c>
      <c r="AL57" s="54">
        <v>0</v>
      </c>
      <c r="AM57" s="54">
        <v>0</v>
      </c>
      <c r="AN57" s="42"/>
      <c r="AQ57" s="5"/>
      <c r="AS57" s="5"/>
      <c r="AU57" s="5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</row>
    <row r="58" spans="1:244" ht="33" customHeight="1">
      <c r="A58" s="38" t="s">
        <v>79</v>
      </c>
      <c r="B58" s="55">
        <v>170274</v>
      </c>
      <c r="C58" s="55">
        <v>108070</v>
      </c>
      <c r="D58" s="55">
        <v>9400</v>
      </c>
      <c r="E58" s="55">
        <v>0</v>
      </c>
      <c r="F58" s="55">
        <v>9400</v>
      </c>
      <c r="G58" s="55">
        <v>0</v>
      </c>
      <c r="H58" s="55">
        <v>48445</v>
      </c>
      <c r="I58" s="55">
        <v>34144</v>
      </c>
      <c r="J58" s="55">
        <v>14301</v>
      </c>
      <c r="K58" s="55">
        <v>0</v>
      </c>
      <c r="L58" s="55">
        <v>0</v>
      </c>
      <c r="M58" s="55">
        <v>1816</v>
      </c>
      <c r="N58" s="55">
        <v>0</v>
      </c>
      <c r="O58" s="55">
        <v>2543</v>
      </c>
      <c r="P58" s="55">
        <v>145264</v>
      </c>
      <c r="Q58" s="55">
        <v>80736</v>
      </c>
      <c r="R58" s="55">
        <v>62712</v>
      </c>
      <c r="S58" s="55">
        <v>0</v>
      </c>
      <c r="T58" s="55">
        <v>1816</v>
      </c>
      <c r="U58" s="55">
        <v>1816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0">
        <f t="shared" si="8"/>
        <v>25010</v>
      </c>
      <c r="AE58" s="55">
        <v>1816</v>
      </c>
      <c r="AF58" s="55">
        <v>0</v>
      </c>
      <c r="AG58" s="55">
        <v>23194</v>
      </c>
      <c r="AH58" s="50">
        <f t="shared" si="9"/>
        <v>48445</v>
      </c>
      <c r="AI58" s="50">
        <f t="shared" si="10"/>
        <v>1816</v>
      </c>
      <c r="AJ58" s="55">
        <v>-23435</v>
      </c>
      <c r="AK58" s="55">
        <v>76956</v>
      </c>
      <c r="AL58" s="55">
        <v>10</v>
      </c>
      <c r="AM58" s="55">
        <v>1443</v>
      </c>
      <c r="AN58" s="42"/>
      <c r="AQ58" s="5"/>
      <c r="AS58" s="5"/>
      <c r="AU58" s="5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</row>
    <row r="59" spans="1:244" ht="33" customHeight="1">
      <c r="A59" s="37" t="s">
        <v>80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54">
        <v>0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54">
        <v>0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49">
        <f t="shared" si="8"/>
        <v>0</v>
      </c>
      <c r="AE59" s="54">
        <v>0</v>
      </c>
      <c r="AF59" s="54">
        <v>0</v>
      </c>
      <c r="AG59" s="54">
        <v>0</v>
      </c>
      <c r="AH59" s="49">
        <f t="shared" si="9"/>
        <v>0</v>
      </c>
      <c r="AI59" s="49">
        <f t="shared" si="10"/>
        <v>0</v>
      </c>
      <c r="AJ59" s="54">
        <v>0</v>
      </c>
      <c r="AK59" s="54">
        <v>0</v>
      </c>
      <c r="AL59" s="54">
        <v>0</v>
      </c>
      <c r="AM59" s="54">
        <v>0</v>
      </c>
      <c r="AN59" s="42"/>
      <c r="AQ59" s="5"/>
      <c r="AS59" s="5"/>
      <c r="AU59" s="5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</row>
    <row r="60" spans="1:244" ht="33" customHeight="1">
      <c r="A60" s="37" t="s">
        <v>81</v>
      </c>
      <c r="B60" s="54">
        <v>0</v>
      </c>
      <c r="C60" s="54">
        <v>0</v>
      </c>
      <c r="D60" s="54">
        <v>0</v>
      </c>
      <c r="E60" s="54">
        <v>0</v>
      </c>
      <c r="F60" s="54">
        <v>0</v>
      </c>
      <c r="G60" s="54">
        <v>0</v>
      </c>
      <c r="H60" s="54">
        <v>0</v>
      </c>
      <c r="I60" s="54">
        <v>0</v>
      </c>
      <c r="J60" s="54">
        <v>0</v>
      </c>
      <c r="K60" s="54">
        <v>0</v>
      </c>
      <c r="L60" s="54">
        <v>0</v>
      </c>
      <c r="M60" s="54">
        <v>0</v>
      </c>
      <c r="N60" s="54">
        <v>0</v>
      </c>
      <c r="O60" s="54">
        <v>0</v>
      </c>
      <c r="P60" s="54">
        <v>0</v>
      </c>
      <c r="Q60" s="54">
        <v>0</v>
      </c>
      <c r="R60" s="54">
        <v>0</v>
      </c>
      <c r="S60" s="54">
        <v>0</v>
      </c>
      <c r="T60" s="54">
        <v>0</v>
      </c>
      <c r="U60" s="54">
        <v>0</v>
      </c>
      <c r="V60" s="54">
        <v>0</v>
      </c>
      <c r="W60" s="54">
        <v>0</v>
      </c>
      <c r="X60" s="54">
        <v>0</v>
      </c>
      <c r="Y60" s="54">
        <v>0</v>
      </c>
      <c r="Z60" s="54">
        <v>0</v>
      </c>
      <c r="AA60" s="54">
        <v>0</v>
      </c>
      <c r="AB60" s="54">
        <v>0</v>
      </c>
      <c r="AC60" s="54">
        <v>0</v>
      </c>
      <c r="AD60" s="49">
        <f t="shared" si="8"/>
        <v>0</v>
      </c>
      <c r="AE60" s="54">
        <v>0</v>
      </c>
      <c r="AF60" s="54">
        <v>0</v>
      </c>
      <c r="AG60" s="54">
        <v>0</v>
      </c>
      <c r="AH60" s="49">
        <f t="shared" si="9"/>
        <v>0</v>
      </c>
      <c r="AI60" s="49">
        <f t="shared" si="10"/>
        <v>0</v>
      </c>
      <c r="AJ60" s="54">
        <v>0</v>
      </c>
      <c r="AK60" s="54">
        <v>0</v>
      </c>
      <c r="AL60" s="54">
        <v>0</v>
      </c>
      <c r="AM60" s="54">
        <v>0</v>
      </c>
      <c r="AN60" s="42"/>
      <c r="AQ60" s="5"/>
      <c r="AS60" s="5"/>
      <c r="AU60" s="5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  <c r="II60" s="1"/>
      <c r="IJ60" s="1"/>
    </row>
    <row r="61" spans="1:244" ht="33" customHeight="1">
      <c r="A61" s="37" t="s">
        <v>82</v>
      </c>
      <c r="B61" s="54">
        <v>289736</v>
      </c>
      <c r="C61" s="54">
        <v>102621</v>
      </c>
      <c r="D61" s="54">
        <v>0</v>
      </c>
      <c r="E61" s="54">
        <v>0</v>
      </c>
      <c r="F61" s="54">
        <v>0</v>
      </c>
      <c r="G61" s="54">
        <v>108152</v>
      </c>
      <c r="H61" s="54">
        <v>65555</v>
      </c>
      <c r="I61" s="54">
        <v>51066</v>
      </c>
      <c r="J61" s="54">
        <v>14489</v>
      </c>
      <c r="K61" s="54">
        <v>0</v>
      </c>
      <c r="L61" s="54">
        <v>0</v>
      </c>
      <c r="M61" s="54">
        <v>11230</v>
      </c>
      <c r="N61" s="54">
        <v>0</v>
      </c>
      <c r="O61" s="54">
        <v>2178</v>
      </c>
      <c r="P61" s="54">
        <v>281862</v>
      </c>
      <c r="Q61" s="54">
        <v>218263</v>
      </c>
      <c r="R61" s="54">
        <v>63599</v>
      </c>
      <c r="S61" s="54">
        <v>0</v>
      </c>
      <c r="T61" s="54">
        <v>0</v>
      </c>
      <c r="U61" s="54">
        <v>0</v>
      </c>
      <c r="V61" s="54">
        <v>0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49">
        <f t="shared" si="8"/>
        <v>7874</v>
      </c>
      <c r="AE61" s="54">
        <v>0</v>
      </c>
      <c r="AF61" s="54">
        <v>0</v>
      </c>
      <c r="AG61" s="54">
        <v>7874</v>
      </c>
      <c r="AH61" s="49">
        <f t="shared" si="9"/>
        <v>65555</v>
      </c>
      <c r="AI61" s="49">
        <f t="shared" si="10"/>
        <v>0</v>
      </c>
      <c r="AJ61" s="54">
        <v>-57681</v>
      </c>
      <c r="AK61" s="54">
        <v>94108</v>
      </c>
      <c r="AL61" s="54">
        <v>17</v>
      </c>
      <c r="AM61" s="54">
        <v>8920</v>
      </c>
      <c r="AN61" s="42"/>
      <c r="AQ61" s="5"/>
      <c r="AS61" s="5"/>
      <c r="AU61" s="5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</row>
    <row r="62" spans="1:244" ht="33" customHeight="1">
      <c r="A62" s="37" t="s">
        <v>83</v>
      </c>
      <c r="B62" s="54">
        <v>0</v>
      </c>
      <c r="C62" s="54">
        <v>0</v>
      </c>
      <c r="D62" s="54">
        <v>0</v>
      </c>
      <c r="E62" s="54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>
        <v>0</v>
      </c>
      <c r="O62" s="54">
        <v>0</v>
      </c>
      <c r="P62" s="54">
        <v>0</v>
      </c>
      <c r="Q62" s="54">
        <v>0</v>
      </c>
      <c r="R62" s="54">
        <v>0</v>
      </c>
      <c r="S62" s="54">
        <v>0</v>
      </c>
      <c r="T62" s="54">
        <v>0</v>
      </c>
      <c r="U62" s="54">
        <v>0</v>
      </c>
      <c r="V62" s="54">
        <v>0</v>
      </c>
      <c r="W62" s="54">
        <v>0</v>
      </c>
      <c r="X62" s="54">
        <v>0</v>
      </c>
      <c r="Y62" s="54">
        <v>0</v>
      </c>
      <c r="Z62" s="54">
        <v>0</v>
      </c>
      <c r="AA62" s="54">
        <v>0</v>
      </c>
      <c r="AB62" s="54">
        <v>0</v>
      </c>
      <c r="AC62" s="54">
        <v>0</v>
      </c>
      <c r="AD62" s="49">
        <f t="shared" si="8"/>
        <v>0</v>
      </c>
      <c r="AE62" s="54">
        <v>0</v>
      </c>
      <c r="AF62" s="54">
        <v>0</v>
      </c>
      <c r="AG62" s="54">
        <v>0</v>
      </c>
      <c r="AH62" s="49">
        <f t="shared" si="9"/>
        <v>0</v>
      </c>
      <c r="AI62" s="49">
        <f t="shared" si="10"/>
        <v>0</v>
      </c>
      <c r="AJ62" s="54">
        <v>0</v>
      </c>
      <c r="AK62" s="54">
        <v>0</v>
      </c>
      <c r="AL62" s="54">
        <v>0</v>
      </c>
      <c r="AM62" s="54">
        <v>0</v>
      </c>
      <c r="AN62" s="42"/>
      <c r="AQ62" s="5"/>
      <c r="AS62" s="5"/>
      <c r="AU62" s="5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</row>
    <row r="63" spans="1:244" ht="33" customHeight="1">
      <c r="A63" s="38" t="s">
        <v>84</v>
      </c>
      <c r="B63" s="55">
        <v>0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0</v>
      </c>
      <c r="AB63" s="55">
        <v>0</v>
      </c>
      <c r="AC63" s="55">
        <v>0</v>
      </c>
      <c r="AD63" s="50">
        <f t="shared" si="8"/>
        <v>0</v>
      </c>
      <c r="AE63" s="55">
        <v>0</v>
      </c>
      <c r="AF63" s="55">
        <v>0</v>
      </c>
      <c r="AG63" s="55">
        <v>0</v>
      </c>
      <c r="AH63" s="50">
        <f t="shared" si="9"/>
        <v>0</v>
      </c>
      <c r="AI63" s="50">
        <f t="shared" si="10"/>
        <v>0</v>
      </c>
      <c r="AJ63" s="55">
        <v>0</v>
      </c>
      <c r="AK63" s="55">
        <v>0</v>
      </c>
      <c r="AL63" s="55">
        <v>0</v>
      </c>
      <c r="AM63" s="55">
        <v>0</v>
      </c>
      <c r="AN63" s="42"/>
      <c r="AQ63" s="5"/>
      <c r="AS63" s="5"/>
      <c r="AU63" s="5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pans="1:244" ht="33" customHeight="1" thickBot="1">
      <c r="A64" s="37" t="s">
        <v>101</v>
      </c>
      <c r="B64" s="54">
        <v>0</v>
      </c>
      <c r="C64" s="54">
        <v>0</v>
      </c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4">
        <v>0</v>
      </c>
      <c r="W64" s="54">
        <v>0</v>
      </c>
      <c r="X64" s="54">
        <v>0</v>
      </c>
      <c r="Y64" s="54">
        <v>0</v>
      </c>
      <c r="Z64" s="54">
        <v>0</v>
      </c>
      <c r="AA64" s="54">
        <v>0</v>
      </c>
      <c r="AB64" s="54">
        <v>0</v>
      </c>
      <c r="AC64" s="54">
        <v>0</v>
      </c>
      <c r="AD64" s="49">
        <f t="shared" si="8"/>
        <v>0</v>
      </c>
      <c r="AE64" s="54">
        <v>0</v>
      </c>
      <c r="AF64" s="54">
        <v>0</v>
      </c>
      <c r="AG64" s="54">
        <v>0</v>
      </c>
      <c r="AH64" s="49">
        <f t="shared" si="9"/>
        <v>0</v>
      </c>
      <c r="AI64" s="49">
        <f t="shared" si="10"/>
        <v>0</v>
      </c>
      <c r="AJ64" s="54">
        <v>0</v>
      </c>
      <c r="AK64" s="54">
        <v>0</v>
      </c>
      <c r="AL64" s="54">
        <v>0</v>
      </c>
      <c r="AM64" s="54">
        <v>0</v>
      </c>
      <c r="AN64" s="42"/>
      <c r="AQ64" s="5"/>
      <c r="AS64" s="5"/>
      <c r="AU64" s="5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pans="1:244" ht="33" customHeight="1" thickBot="1" thickTop="1">
      <c r="A65" s="40" t="s">
        <v>85</v>
      </c>
      <c r="B65" s="51">
        <f aca="true" t="shared" si="11" ref="B65:AM65">SUM(B19:B64)</f>
        <v>1764247</v>
      </c>
      <c r="C65" s="51">
        <f t="shared" si="11"/>
        <v>896773</v>
      </c>
      <c r="D65" s="51">
        <f t="shared" si="11"/>
        <v>86731</v>
      </c>
      <c r="E65" s="51">
        <f t="shared" si="11"/>
        <v>76251</v>
      </c>
      <c r="F65" s="51">
        <f t="shared" si="11"/>
        <v>10480</v>
      </c>
      <c r="G65" s="51">
        <f t="shared" si="11"/>
        <v>114076</v>
      </c>
      <c r="H65" s="51">
        <f t="shared" si="11"/>
        <v>387239</v>
      </c>
      <c r="I65" s="51">
        <f t="shared" si="11"/>
        <v>248622</v>
      </c>
      <c r="J65" s="51">
        <f>SUM(J19:J64)</f>
        <v>136646</v>
      </c>
      <c r="K65" s="51">
        <f t="shared" si="11"/>
        <v>1971</v>
      </c>
      <c r="L65" s="51">
        <f t="shared" si="11"/>
        <v>43564</v>
      </c>
      <c r="M65" s="51">
        <f t="shared" si="11"/>
        <v>56549</v>
      </c>
      <c r="N65" s="51">
        <f t="shared" si="11"/>
        <v>106000</v>
      </c>
      <c r="O65" s="51">
        <f t="shared" si="11"/>
        <v>73315</v>
      </c>
      <c r="P65" s="51">
        <f t="shared" si="11"/>
        <v>1680859</v>
      </c>
      <c r="Q65" s="51">
        <f t="shared" si="11"/>
        <v>843593</v>
      </c>
      <c r="R65" s="51">
        <f t="shared" si="11"/>
        <v>686776</v>
      </c>
      <c r="S65" s="51">
        <f t="shared" si="11"/>
        <v>59063</v>
      </c>
      <c r="T65" s="51">
        <f t="shared" si="11"/>
        <v>1816</v>
      </c>
      <c r="U65" s="51">
        <f t="shared" si="11"/>
        <v>1816</v>
      </c>
      <c r="V65" s="51">
        <f t="shared" si="11"/>
        <v>0</v>
      </c>
      <c r="W65" s="51">
        <f t="shared" si="11"/>
        <v>0</v>
      </c>
      <c r="X65" s="51">
        <f t="shared" si="11"/>
        <v>5108</v>
      </c>
      <c r="Y65" s="51">
        <f t="shared" si="11"/>
        <v>84503</v>
      </c>
      <c r="Z65" s="51">
        <f t="shared" si="11"/>
        <v>74037</v>
      </c>
      <c r="AA65" s="51">
        <f t="shared" si="11"/>
        <v>10466</v>
      </c>
      <c r="AB65" s="51">
        <f t="shared" si="11"/>
        <v>0</v>
      </c>
      <c r="AC65" s="51">
        <f t="shared" si="11"/>
        <v>0</v>
      </c>
      <c r="AD65" s="51">
        <f t="shared" si="11"/>
        <v>83388</v>
      </c>
      <c r="AE65" s="51">
        <f>SUM(AE19:AE64)</f>
        <v>1816</v>
      </c>
      <c r="AF65" s="51">
        <f>SUM(AF19:AF64)</f>
        <v>0</v>
      </c>
      <c r="AG65" s="51">
        <f t="shared" si="11"/>
        <v>81572</v>
      </c>
      <c r="AH65" s="51">
        <f t="shared" si="11"/>
        <v>387239</v>
      </c>
      <c r="AI65" s="51">
        <f t="shared" si="11"/>
        <v>1816</v>
      </c>
      <c r="AJ65" s="51">
        <f t="shared" si="11"/>
        <v>-303851</v>
      </c>
      <c r="AK65" s="51">
        <f t="shared" si="11"/>
        <v>643256</v>
      </c>
      <c r="AL65" s="51">
        <f t="shared" si="11"/>
        <v>82</v>
      </c>
      <c r="AM65" s="51">
        <f t="shared" si="11"/>
        <v>17752</v>
      </c>
      <c r="AN65" s="42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pans="1:244" ht="33" customHeight="1" thickTop="1">
      <c r="A66" s="41" t="s">
        <v>86</v>
      </c>
      <c r="B66" s="52">
        <f aca="true" t="shared" si="12" ref="B66:AM66">SUM(B65,B18)</f>
        <v>2050601</v>
      </c>
      <c r="C66" s="52">
        <f t="shared" si="12"/>
        <v>1064026</v>
      </c>
      <c r="D66" s="52">
        <f t="shared" si="12"/>
        <v>111910</v>
      </c>
      <c r="E66" s="52">
        <f t="shared" si="12"/>
        <v>86689</v>
      </c>
      <c r="F66" s="52">
        <f t="shared" si="12"/>
        <v>25221</v>
      </c>
      <c r="G66" s="52">
        <f t="shared" si="12"/>
        <v>114076</v>
      </c>
      <c r="H66" s="52">
        <f t="shared" si="12"/>
        <v>449639</v>
      </c>
      <c r="I66" s="52">
        <f t="shared" si="12"/>
        <v>311022</v>
      </c>
      <c r="J66" s="52">
        <f t="shared" si="12"/>
        <v>136646</v>
      </c>
      <c r="K66" s="52">
        <f t="shared" si="12"/>
        <v>1971</v>
      </c>
      <c r="L66" s="52">
        <f t="shared" si="12"/>
        <v>65068</v>
      </c>
      <c r="M66" s="52">
        <f t="shared" si="12"/>
        <v>65076</v>
      </c>
      <c r="N66" s="52">
        <f t="shared" si="12"/>
        <v>106000</v>
      </c>
      <c r="O66" s="52">
        <f t="shared" si="12"/>
        <v>74806</v>
      </c>
      <c r="P66" s="52">
        <f t="shared" si="12"/>
        <v>1972666</v>
      </c>
      <c r="Q66" s="52">
        <f t="shared" si="12"/>
        <v>1002810</v>
      </c>
      <c r="R66" s="52">
        <f t="shared" si="12"/>
        <v>775490</v>
      </c>
      <c r="S66" s="52">
        <f t="shared" si="12"/>
        <v>59063</v>
      </c>
      <c r="T66" s="52">
        <f t="shared" si="12"/>
        <v>1816</v>
      </c>
      <c r="U66" s="52">
        <f t="shared" si="12"/>
        <v>1816</v>
      </c>
      <c r="V66" s="52">
        <f t="shared" si="12"/>
        <v>0</v>
      </c>
      <c r="W66" s="52">
        <f t="shared" si="12"/>
        <v>0</v>
      </c>
      <c r="X66" s="52">
        <f t="shared" si="12"/>
        <v>43164</v>
      </c>
      <c r="Y66" s="52">
        <f t="shared" si="12"/>
        <v>90314</v>
      </c>
      <c r="Z66" s="52">
        <f t="shared" si="12"/>
        <v>79848</v>
      </c>
      <c r="AA66" s="52">
        <f t="shared" si="12"/>
        <v>10466</v>
      </c>
      <c r="AB66" s="52">
        <f t="shared" si="12"/>
        <v>0</v>
      </c>
      <c r="AC66" s="52">
        <f t="shared" si="12"/>
        <v>9</v>
      </c>
      <c r="AD66" s="52">
        <f t="shared" si="12"/>
        <v>77935</v>
      </c>
      <c r="AE66" s="52">
        <f t="shared" si="12"/>
        <v>2243</v>
      </c>
      <c r="AF66" s="52">
        <f t="shared" si="12"/>
        <v>0</v>
      </c>
      <c r="AG66" s="52">
        <f t="shared" si="12"/>
        <v>75692</v>
      </c>
      <c r="AH66" s="52">
        <f t="shared" si="12"/>
        <v>449639</v>
      </c>
      <c r="AI66" s="52">
        <f t="shared" si="12"/>
        <v>1816</v>
      </c>
      <c r="AJ66" s="52">
        <f t="shared" si="12"/>
        <v>-372131</v>
      </c>
      <c r="AK66" s="52">
        <f t="shared" si="12"/>
        <v>756107</v>
      </c>
      <c r="AL66" s="52">
        <f t="shared" si="12"/>
        <v>94</v>
      </c>
      <c r="AM66" s="52">
        <f t="shared" si="12"/>
        <v>39328</v>
      </c>
      <c r="AN66" s="42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</row>
    <row r="67" spans="1:48" s="4" customFormat="1" ht="26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O67" s="2"/>
      <c r="AP67" s="2"/>
      <c r="AQ67" s="2"/>
      <c r="AR67" s="2"/>
      <c r="AS67" s="2"/>
      <c r="AT67" s="2"/>
      <c r="AU67" s="2"/>
      <c r="AV67" s="2"/>
    </row>
    <row r="68" spans="41:48" s="4" customFormat="1" ht="26.25" customHeight="1">
      <c r="AO68" s="2"/>
      <c r="AP68" s="2"/>
      <c r="AQ68" s="2"/>
      <c r="AR68" s="2"/>
      <c r="AS68" s="2"/>
      <c r="AT68" s="2"/>
      <c r="AU68" s="2"/>
      <c r="AV68" s="2"/>
    </row>
    <row r="69" spans="41:48" s="4" customFormat="1" ht="26.25" customHeight="1">
      <c r="AO69" s="2"/>
      <c r="AP69" s="2"/>
      <c r="AQ69" s="2"/>
      <c r="AR69" s="2"/>
      <c r="AS69" s="2"/>
      <c r="AT69" s="2"/>
      <c r="AU69" s="2"/>
      <c r="AV69" s="2"/>
    </row>
  </sheetData>
  <sheetProtection/>
  <mergeCells count="1">
    <mergeCell ref="AD1:AJ1"/>
  </mergeCells>
  <printOptions/>
  <pageMargins left="0.7480314960629921" right="0.7480314960629921" top="0.7874015748031497" bottom="0.3937007874015748" header="0.5905511811023623" footer="0.31496062992125984"/>
  <pageSetup firstPageNumber="270" useFirstPageNumber="1" fitToHeight="10" horizontalDpi="600" verticalDpi="600" orientation="portrait" paperSize="9" scale="35" r:id="rId1"/>
  <headerFooter alignWithMargins="0">
    <oddHeader>&amp;L&amp;24　　第３８表　国民健康保険事業会計（直診勘定）決算の状況</oddHeader>
    <oddFooter>&amp;C&amp;28&amp;P</oddFooter>
  </headerFooter>
  <colBreaks count="3" manualBreakCount="3">
    <brk id="11" max="65535" man="1"/>
    <brk id="21" max="65535" man="1"/>
    <brk id="2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2015-02-27T08:47:02Z</cp:lastPrinted>
  <dcterms:modified xsi:type="dcterms:W3CDTF">2019-03-19T08:14:42Z</dcterms:modified>
  <cp:category/>
  <cp:version/>
  <cp:contentType/>
  <cp:contentStatus/>
</cp:coreProperties>
</file>