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財政課\非公開\03_決算\12_財政状況資料集\H29決算\03_回答\R11030回答\"/>
    </mc:Choice>
  </mc:AlternateContent>
  <bookViews>
    <workbookView xWindow="0" yWindow="0" windowWidth="15360" windowHeight="7632" tabRatio="6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1" i="10" l="1"/>
  <c r="BG40" i="10"/>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<sst xmlns="http://schemas.openxmlformats.org/spreadsheetml/2006/main" count="1030" uniqueCount="599">
  <si>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</si>
  <si>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</si>
  <si>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</si>
  <si>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</si>
  <si>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</si>
  <si>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</si>
  <si>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</si>
  <si>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</si>
  <si>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</si>
  <si>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</si>
  <si>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</si>
  <si>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</si>
  <si>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</si>
  <si>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</si>
  <si>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</si>
  <si>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</si>
  <si>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</si>
  <si>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</si>
  <si>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</si>
  <si>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</si>
  <si>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</si>
  <si>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</si>
  <si>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</si>
  <si>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</si>
  <si>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</si>
  <si>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</si>
  <si>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</si>
  <si>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</si>
  <si>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</si>
  <si>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</si>
  <si>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</si>
  <si>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</si>
  <si>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</si>
  <si>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</si>
  <si>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</si>
  <si>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</si>
  <si>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</si>
  <si>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</si>
  <si>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</si>
  <si>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</si>
  <si>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</si>
  <si>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</si>
  <si>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</si>
  <si>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</si>
  <si>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</si>
  <si>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</si>
  <si>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</si>
  <si>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</si>
  <si>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</si>
  <si>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</si>
  <si>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</si>
  <si>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</si>
  <si>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</si>
  <si>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</si>
  <si>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</si>
  <si>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</si>
  <si>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</si>
  <si>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</si>
  <si>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</si>
  <si>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</si>
  <si>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</si>
  <si>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</si>
  <si>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</si>
  <si>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</si>
  <si>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</si>
  <si>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</si>
  <si>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</si>
  <si>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</si>
  <si>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</si>
  <si>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</si>
  <si>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</si>
  <si>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</si>
  <si>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</si>
  <si>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</si>
  <si>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</si>
  <si>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</si>
  <si>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</si>
  <si>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</si>
  <si>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</si>
  <si>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</si>
  <si>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</si>
  <si>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</si>
  <si>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</si>
  <si>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</si>
  <si>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</si>
  <si>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</si>
  <si>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</si>
  <si>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</si>
  <si>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</si>
  <si>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</si>
  <si>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</si>
  <si>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会津若松市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</si>
  <si>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</si>
  <si>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</si>
  <si>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</si>
  <si>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</si>
  <si>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</si>
  <si>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</si>
  <si>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</si>
  <si>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</si>
  <si>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</si>
  <si>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</si>
  <si>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</si>
  <si>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</si>
  <si>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</si>
  <si>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</si>
  <si>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</si>
  <si>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</si>
  <si>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</si>
  <si>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</si>
  <si>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</si>
  <si>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</si>
  <si>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</si>
  <si>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</si>
  <si>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</si>
  <si>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</si>
  <si>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</si>
  <si>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</si>
  <si>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</si>
  <si>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</si>
  <si>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</si>
  <si>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</si>
  <si>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</si>
  <si>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</si>
  <si>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</si>
  <si>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</si>
  <si>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</si>
  <si>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</si>
  <si>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</si>
  <si>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</si>
  <si>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</si>
  <si>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</si>
  <si>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</si>
  <si>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</si>
  <si>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</si>
  <si>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</si>
  <si>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</si>
  <si>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</si>
  <si>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</si>
  <si>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</si>
  <si>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</si>
  <si>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</si>
  <si>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</si>
  <si>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</si>
  <si>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</si>
  <si>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</si>
  <si>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</si>
  <si>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</si>
  <si>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</si>
  <si>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</si>
  <si>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</si>
  <si>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</si>
  <si>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</si>
  <si>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</si>
  <si>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</si>
  <si>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</si>
  <si>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</si>
  <si>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</si>
  <si>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</si>
  <si>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</si>
  <si>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</si>
  <si>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</si>
  <si>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</si>
  <si>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</si>
  <si>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</si>
  <si>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</si>
  <si>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</si>
  <si>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</si>
  <si>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</si>
  <si>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</si>
  <si>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</si>
  <si>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</si>
  <si>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</si>
  <si>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</si>
  <si>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</si>
  <si>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</si>
  <si>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</si>
  <si>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</si>
  <si>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</si>
  <si>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</si>
  <si>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</si>
  <si>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</si>
  <si>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</si>
  <si>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</si>
  <si>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</si>
  <si>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</si>
  <si>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</si>
  <si>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</si>
  <si>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</si>
  <si>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</si>
  <si>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</si>
  <si>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</si>
  <si>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</si>
  <si>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</si>
  <si>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</si>
  <si>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</si>
  <si>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</si>
  <si>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</si>
  <si>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</si>
  <si>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</si>
  <si>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</si>
  <si>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</si>
  <si>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</si>
  <si>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</si>
  <si>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</si>
  <si>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福島県会津若松市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</si>
  <si>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</si>
  <si>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</si>
  <si>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</si>
  <si>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</si>
  <si>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</si>
  <si>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</si>
  <si>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</si>
  <si>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</si>
  <si>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</si>
  <si>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</si>
  <si>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</si>
  <si>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</si>
  <si>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</si>
  <si>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</si>
  <si>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</si>
  <si>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</si>
  <si>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</si>
  <si>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</si>
  <si>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</si>
  <si>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</si>
  <si>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</si>
  <si>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</si>
  <si>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</si>
  <si>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</si>
  <si>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</si>
  <si>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</si>
  <si>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</si>
  <si>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</si>
  <si>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</si>
  <si>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</si>
  <si>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</si>
  <si>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</si>
  <si>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</si>
  <si>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</si>
  <si>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</si>
  <si>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</si>
  <si>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</si>
  <si>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</si>
  <si>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</si>
  <si>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</si>
  <si>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</si>
  <si>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</si>
  <si>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</si>
  <si>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</si>
  <si>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</si>
  <si>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</si>
  <si>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</si>
  <si>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</si>
  <si>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</si>
  <si>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</si>
  <si>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</si>
  <si>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</si>
  <si>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</si>
  <si>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</si>
  <si>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</si>
  <si>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</si>
  <si>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</si>
  <si>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</si>
  <si>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</si>
  <si>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</si>
  <si>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</si>
  <si>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</si>
  <si>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</si>
  <si>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</si>
  <si>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</si>
  <si>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</si>
  <si>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</si>
  <si>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</si>
  <si>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</si>
  <si>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</si>
  <si>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</si>
  <si>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</si>
  <si>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</si>
  <si>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</si>
  <si>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</si>
  <si>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</si>
  <si>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</si>
  <si>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</si>
  <si>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</si>
  <si>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</si>
  <si>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</si>
  <si>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</si>
  <si>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</si>
  <si>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</si>
  <si>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</si>
  <si>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</si>
  <si>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</si>
  <si>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</si>
  <si>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</si>
  <si>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</si>
  <si>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</si>
  <si>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</si>
  <si>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</si>
  <si>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</si>
  <si>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</si>
  <si>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</si>
  <si>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</si>
  <si>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</si>
  <si>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</si>
  <si>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</si>
  <si>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</si>
  <si>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</si>
  <si>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</si>
  <si>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</si>
  <si>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</si>
  <si>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</si>
  <si>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</si>
  <si>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</si>
  <si>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</si>
  <si>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</si>
  <si>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</si>
  <si>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</si>
  <si>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</si>
  <si>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</si>
  <si>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</si>
  <si>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</si>
  <si>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</si>
  <si>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</si>
  <si>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</si>
  <si>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</si>
  <si>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</si>
  <si>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</si>
  <si>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</si>
  <si>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</si>
  <si>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</si>
  <si>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</si>
  <si>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</si>
  <si>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</si>
  <si>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</si>
  <si>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</si>
  <si>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</si>
  <si>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</si>
  <si>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</si>
  <si>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</si>
  <si>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</si>
  <si>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</si>
  <si>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</si>
  <si>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</si>
  <si>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</si>
  <si>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</si>
  <si>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</si>
  <si>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</si>
  <si>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</si>
  <si>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</si>
  <si>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</si>
  <si>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</si>
  <si>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</si>
  <si>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</si>
  <si>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</si>
  <si>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福島県会津若松市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</si>
  <si>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</si>
  <si>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</si>
  <si>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</si>
  <si>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</si>
  <si>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</si>
  <si>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</si>
  <si>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</si>
  <si>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</si>
  <si>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</si>
  <si>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</si>
  <si>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</si>
  <si>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</si>
  <si>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</si>
  <si>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</si>
  <si>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</si>
  <si>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</si>
  <si>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</si>
  <si>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</si>
  <si>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</si>
  <si>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</si>
  <si>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扇町土地区画整理事業特別会計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</si>
  <si>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</si>
  <si>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</si>
  <si>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</si>
  <si>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</si>
  <si>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</si>
  <si>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</si>
  <si>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</si>
  <si>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</si>
  <si>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</si>
  <si>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</si>
  <si>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</si>
  <si>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</si>
  <si>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</si>
  <si>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</si>
  <si>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</si>
  <si>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</si>
  <si>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</si>
  <si>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</si>
  <si>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湊町簡易水道事業特別会計</t>
    <phoneticPr fontId="5"/>
  </si>
  <si>
    <t>法非適用企業</t>
    <phoneticPr fontId="5"/>
  </si>
  <si>
    <t>西田面簡易水道事業特別会計</t>
    <phoneticPr fontId="5"/>
  </si>
  <si>
    <t>法非適用企業</t>
    <phoneticPr fontId="5"/>
  </si>
  <si>
    <t>観光施設事業特別会計</t>
    <phoneticPr fontId="5"/>
  </si>
  <si>
    <t>下水道事業特別会計</t>
    <phoneticPr fontId="5"/>
  </si>
  <si>
    <t>地方卸売市場事業特別会計</t>
    <phoneticPr fontId="5"/>
  </si>
  <si>
    <t>農業集落排水事業特別会計</t>
    <phoneticPr fontId="5"/>
  </si>
  <si>
    <t>個別生活排水事業特別会計</t>
    <phoneticPr fontId="5"/>
  </si>
  <si>
    <t>三本松地区宅地整備事業特別会計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</si>
  <si>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</si>
  <si>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</si>
  <si>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</si>
  <si>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</si>
  <si>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</si>
  <si>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</si>
  <si>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</si>
  <si>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</si>
  <si>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</si>
  <si>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</si>
  <si>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</si>
  <si>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</si>
  <si>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</si>
  <si>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</si>
  <si>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</si>
  <si>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</si>
  <si>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</si>
  <si>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</si>
  <si>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</si>
  <si>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</si>
  <si>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</si>
  <si>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</si>
  <si>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</si>
  <si>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</si>
  <si>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</si>
  <si>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</si>
  <si>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</si>
  <si>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</si>
  <si>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</si>
  <si>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</si>
  <si>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</si>
  <si>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</si>
  <si>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</si>
  <si>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</si>
  <si>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</si>
  <si>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</si>
  <si>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</si>
  <si>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</si>
  <si>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</si>
  <si>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</si>
  <si>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</si>
  <si>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</si>
  <si>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</si>
  <si>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</si>
  <si>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</si>
  <si>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</si>
  <si>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</si>
  <si>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</si>
  <si>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</si>
  <si>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</si>
  <si>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</si>
  <si>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</si>
  <si>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</si>
  <si>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</si>
  <si>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</si>
  <si>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</si>
  <si>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</si>
  <si>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</si>
  <si>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</si>
  <si>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</si>
  <si>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</si>
  <si>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</si>
  <si>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</si>
  <si>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</si>
  <si>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</si>
  <si>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</si>
  <si>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</si>
  <si>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</si>
  <si>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</si>
  <si>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</si>
  <si>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</si>
  <si>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</si>
  <si>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</si>
  <si>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</si>
  <si>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</si>
  <si>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</si>
  <si>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</si>
  <si>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</si>
  <si>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</si>
  <si>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</si>
  <si>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</si>
  <si>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</si>
  <si>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</si>
  <si>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</si>
  <si>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</si>
  <si>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</si>
  <si>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</si>
  <si>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</si>
  <si>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</si>
  <si>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</si>
  <si>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</si>
  <si>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</si>
  <si>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</si>
  <si>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</si>
  <si>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</si>
  <si>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</si>
  <si>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</si>
  <si>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</si>
  <si>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</si>
  <si>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</si>
  <si>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</si>
  <si>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</si>
  <si>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</si>
  <si>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</si>
  <si>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</si>
  <si>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</si>
  <si>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</si>
  <si>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</si>
  <si>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</si>
  <si>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</si>
  <si>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</si>
  <si>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</si>
  <si>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</si>
  <si>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</si>
  <si>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</si>
  <si>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</si>
  <si>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</si>
  <si>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</si>
  <si>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</si>
  <si>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</si>
  <si>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</si>
  <si>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</si>
  <si>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</si>
  <si>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</si>
  <si>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</si>
  <si>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</si>
  <si>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</si>
  <si>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</si>
  <si>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</si>
  <si>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</si>
  <si>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</si>
  <si>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</si>
  <si>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</si>
  <si>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</si>
  <si>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</si>
  <si>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</si>
  <si>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</si>
  <si>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</si>
  <si>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</si>
  <si>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</si>
  <si>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</si>
  <si>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</si>
  <si>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</si>
  <si>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1.79</t>
  </si>
  <si>
    <t>▲ 1.95</t>
  </si>
  <si>
    <t>一般会計</t>
  </si>
  <si>
    <t>水道事業会計</t>
  </si>
  <si>
    <t>国民健康保険特別会計</t>
  </si>
  <si>
    <t>介護保険特別会計</t>
  </si>
  <si>
    <t>三本松地区宅地整備事業特別会計</t>
  </si>
  <si>
    <t>下水道事業特別会計</t>
  </si>
  <si>
    <t>後期高齢者医療特別会計</t>
  </si>
  <si>
    <t>扇町土地区画整理事業特別会計</t>
  </si>
  <si>
    <t>その他会計（赤字）</t>
  </si>
  <si>
    <t>▲ 0.00</t>
  </si>
  <si>
    <t>その他会計（黒字）</t>
  </si>
  <si>
    <t>庁舎整備基金</t>
    <rPh sb="0" eb="2">
      <t>チョウシャ</t>
    </rPh>
    <rPh sb="2" eb="4">
      <t>セイビ</t>
    </rPh>
    <rPh sb="4" eb="6">
      <t>キキン</t>
    </rPh>
    <phoneticPr fontId="11"/>
  </si>
  <si>
    <t>国際的ふるさと会津創生基金</t>
    <rPh sb="0" eb="3">
      <t>コクサイテキ</t>
    </rPh>
    <rPh sb="7" eb="9">
      <t>アイヅ</t>
    </rPh>
    <rPh sb="9" eb="11">
      <t>ソウセイ</t>
    </rPh>
    <rPh sb="11" eb="13">
      <t>キキン</t>
    </rPh>
    <phoneticPr fontId="11"/>
  </si>
  <si>
    <t>公共施設維持整備等基金</t>
    <rPh sb="0" eb="2">
      <t>コウキョウ</t>
    </rPh>
    <rPh sb="2" eb="4">
      <t>シセツ</t>
    </rPh>
    <rPh sb="4" eb="6">
      <t>イジ</t>
    </rPh>
    <rPh sb="6" eb="8">
      <t>セイビ</t>
    </rPh>
    <rPh sb="8" eb="9">
      <t>トウ</t>
    </rPh>
    <rPh sb="9" eb="11">
      <t>キキン</t>
    </rPh>
    <phoneticPr fontId="11"/>
  </si>
  <si>
    <t>復興基金</t>
    <rPh sb="0" eb="2">
      <t>フッコウ</t>
    </rPh>
    <rPh sb="2" eb="4">
      <t>キキン</t>
    </rPh>
    <phoneticPr fontId="11"/>
  </si>
  <si>
    <t>社会福祉基金</t>
    <rPh sb="0" eb="2">
      <t>シャカイ</t>
    </rPh>
    <rPh sb="2" eb="4">
      <t>フクシ</t>
    </rPh>
    <rPh sb="4" eb="6">
      <t>キキン</t>
    </rPh>
    <phoneticPr fontId="11"/>
  </si>
  <si>
    <t>-</t>
    <phoneticPr fontId="2"/>
  </si>
  <si>
    <t>まちづくり会津</t>
    <rPh sb="5" eb="7">
      <t>アイヅ</t>
    </rPh>
    <phoneticPr fontId="11"/>
  </si>
  <si>
    <t>会津若松市勤労者福祉サービスセンター</t>
    <rPh sb="0" eb="2">
      <t>アイヅ</t>
    </rPh>
    <rPh sb="2" eb="5">
      <t>ワカマツシ</t>
    </rPh>
    <rPh sb="5" eb="8">
      <t>キンロウシャ</t>
    </rPh>
    <rPh sb="8" eb="10">
      <t>フクシ</t>
    </rPh>
    <phoneticPr fontId="11"/>
  </si>
  <si>
    <t>会津若松文化振興財団</t>
    <rPh sb="0" eb="2">
      <t>アイヅ</t>
    </rPh>
    <rPh sb="2" eb="4">
      <t>ワカマツ</t>
    </rPh>
    <rPh sb="4" eb="6">
      <t>ブンカ</t>
    </rPh>
    <rPh sb="6" eb="8">
      <t>シンコウ</t>
    </rPh>
    <rPh sb="8" eb="10">
      <t>ザイダン</t>
    </rPh>
    <phoneticPr fontId="11"/>
  </si>
  <si>
    <t>会津若松地方土地開発公社</t>
    <rPh sb="0" eb="2">
      <t>アイヅ</t>
    </rPh>
    <rPh sb="2" eb="4">
      <t>ワカマツ</t>
    </rPh>
    <rPh sb="4" eb="6">
      <t>チホウ</t>
    </rPh>
    <rPh sb="6" eb="8">
      <t>トチ</t>
    </rPh>
    <rPh sb="8" eb="10">
      <t>カイハツ</t>
    </rPh>
    <rPh sb="10" eb="12">
      <t>コウシャ</t>
    </rPh>
    <phoneticPr fontId="11"/>
  </si>
  <si>
    <t>会津若松観光ビューロー</t>
    <rPh sb="0" eb="2">
      <t>アイヅ</t>
    </rPh>
    <rPh sb="2" eb="4">
      <t>ワカマツ</t>
    </rPh>
    <rPh sb="4" eb="6">
      <t>カンコウ</t>
    </rPh>
    <phoneticPr fontId="11"/>
  </si>
  <si>
    <t>会津地域教育・学術振興財団</t>
    <rPh sb="0" eb="2">
      <t>アイヅ</t>
    </rPh>
    <rPh sb="2" eb="4">
      <t>チイキ</t>
    </rPh>
    <rPh sb="4" eb="6">
      <t>キョウイク</t>
    </rPh>
    <rPh sb="7" eb="9">
      <t>ガクジュツ</t>
    </rPh>
    <rPh sb="9" eb="11">
      <t>シンコウ</t>
    </rPh>
    <rPh sb="11" eb="13">
      <t>ザイダン</t>
    </rPh>
    <phoneticPr fontId="11"/>
  </si>
  <si>
    <t>会津若松地方広域市町村圏整備組合一般会計</t>
    <rPh sb="0" eb="4">
      <t>アイヅワカマツ</t>
    </rPh>
    <rPh sb="4" eb="6">
      <t>チホウ</t>
    </rPh>
    <rPh sb="6" eb="8">
      <t>コウイキ</t>
    </rPh>
    <rPh sb="8" eb="11">
      <t>シチョウソン</t>
    </rPh>
    <rPh sb="11" eb="12">
      <t>ケン</t>
    </rPh>
    <rPh sb="12" eb="14">
      <t>セイビ</t>
    </rPh>
    <rPh sb="14" eb="15">
      <t>クミ</t>
    </rPh>
    <rPh sb="15" eb="16">
      <t>ア</t>
    </rPh>
    <rPh sb="16" eb="18">
      <t>イッパン</t>
    </rPh>
    <rPh sb="18" eb="20">
      <t>カイケイ</t>
    </rPh>
    <phoneticPr fontId="5"/>
  </si>
  <si>
    <t>会津若松地方広域市町村圏整備組合会津若松地方水道用水供給事業会計</t>
    <rPh sb="0" eb="4">
      <t>アイヅワカマツ</t>
    </rPh>
    <rPh sb="4" eb="6">
      <t>チホウ</t>
    </rPh>
    <rPh sb="6" eb="8">
      <t>コウイキ</t>
    </rPh>
    <rPh sb="8" eb="11">
      <t>シチョウソン</t>
    </rPh>
    <rPh sb="11" eb="12">
      <t>ケン</t>
    </rPh>
    <rPh sb="12" eb="14">
      <t>セイビ</t>
    </rPh>
    <rPh sb="14" eb="16">
      <t>クミアイ</t>
    </rPh>
    <rPh sb="16" eb="20">
      <t>アイヅワカマツ</t>
    </rPh>
    <rPh sb="20" eb="22">
      <t>チホウ</t>
    </rPh>
    <rPh sb="22" eb="24">
      <t>スイドウ</t>
    </rPh>
    <rPh sb="24" eb="26">
      <t>ヨウスイ</t>
    </rPh>
    <rPh sb="26" eb="28">
      <t>キョウキュウ</t>
    </rPh>
    <rPh sb="28" eb="30">
      <t>ジギョウ</t>
    </rPh>
    <rPh sb="30" eb="32">
      <t>カイケイ</t>
    </rPh>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</si>
  <si>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5"/>
  </si>
  <si>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</si>
  <si>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</si>
  <si>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</si>
  <si>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</si>
  <si>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</si>
  <si>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</si>
  <si>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福島県市町村民交通災害共済組合一般会計</t>
    <rPh sb="0" eb="3">
      <t>フクシマケン</t>
    </rPh>
    <rPh sb="3" eb="6">
      <t>シチョウソン</t>
    </rPh>
    <rPh sb="6" eb="7">
      <t>ミン</t>
    </rPh>
    <rPh sb="7" eb="9">
      <t>コウツウ</t>
    </rPh>
    <rPh sb="9" eb="11">
      <t>サイガイ</t>
    </rPh>
    <rPh sb="11" eb="13">
      <t>キョウサイ</t>
    </rPh>
    <rPh sb="13" eb="15">
      <t>クミアイ</t>
    </rPh>
    <rPh sb="15" eb="17">
      <t>イッパン</t>
    </rPh>
    <rPh sb="17" eb="19">
      <t>カイケイ</t>
    </rPh>
    <phoneticPr fontId="5"/>
  </si>
  <si>
    <t>磐梯町外一市二町一ヶ村組合一般会計</t>
    <rPh sb="0" eb="3">
      <t>バンダイマチ</t>
    </rPh>
    <rPh sb="3" eb="4">
      <t>ホカ</t>
    </rPh>
    <rPh sb="4" eb="6">
      <t>１シ</t>
    </rPh>
    <rPh sb="6" eb="7">
      <t>２</t>
    </rPh>
    <rPh sb="7" eb="8">
      <t>チョウ</t>
    </rPh>
    <rPh sb="8" eb="9">
      <t>１</t>
    </rPh>
    <rPh sb="10" eb="11">
      <t>ソン</t>
    </rPh>
    <rPh sb="11" eb="13">
      <t>クミアイ</t>
    </rPh>
    <rPh sb="13" eb="15">
      <t>イッパン</t>
    </rPh>
    <rPh sb="15" eb="17">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</si>
  <si>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</si>
  <si>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</si>
  <si>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</si>
  <si>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将来負担比率については、類似団体と比較して高い水準で推移しているため、「公債費負担適正化計画」の進行管理を行いながら、引き続き公債費等の適正な管理に取り組んでいく必要がある。
　有形固定資産減価償却率については、類似団体平均を下回っているが、施設の老朽化が進んでおり、長寿命化や最適化を推進していく必要がある。</t>
    <rPh sb="37" eb="40">
      <t>コウサイヒ</t>
    </rPh>
    <rPh sb="40" eb="42">
      <t>フタン</t>
    </rPh>
    <rPh sb="42" eb="45">
      <t>テキセイカ</t>
    </rPh>
    <rPh sb="45" eb="47">
      <t>ケイカク</t>
    </rPh>
    <rPh sb="49" eb="51">
      <t>シンコウ</t>
    </rPh>
    <rPh sb="51" eb="53">
      <t>カンリ</t>
    </rPh>
    <rPh sb="54" eb="55">
      <t>オコナ</t>
    </rPh>
    <rPh sb="60" eb="61">
      <t>ヒ</t>
    </rPh>
    <rPh sb="62" eb="63">
      <t>ツヅ</t>
    </rPh>
    <rPh sb="64" eb="67">
      <t>コウサイヒ</t>
    </rPh>
    <rPh sb="67" eb="68">
      <t>トウ</t>
    </rPh>
    <rPh sb="69" eb="71">
      <t>テキセイ</t>
    </rPh>
    <rPh sb="72" eb="74">
      <t>カンリ</t>
    </rPh>
    <rPh sb="75" eb="76">
      <t>ト</t>
    </rPh>
    <rPh sb="77" eb="78">
      <t>ク</t>
    </rPh>
    <rPh sb="82" eb="8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</si>
  <si>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</si>
  <si>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</si>
  <si>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</si>
  <si>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</si>
  <si>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</si>
  <si>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</si>
  <si>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類似団体と比較すると依然として高い水準で推移しているが、平成15年度の「行財政再建プログラム」実施以降、新規市債発行額を元金償還額以下に抑制する取り組みを継続してきたため、減少傾向となっている。
　今後も計画的な公債費負担及び将来負担の低減に努めていく。</t>
    <rPh sb="108" eb="110">
      <t>ゲンショウ</t>
    </rPh>
    <rPh sb="110" eb="112">
      <t>ケイコウ</t>
    </rPh>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</si>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</sst>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B347-4A39-9FD1-0CA44BA374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28933</c:v>
                </c:pt>
                <c:pt idx="1">
                  <c:v>41142</c:v>
                </c:pt>
                <c:pt idx="2">
                  <c:v>43801</c:v>
                </c:pt>
                <c:pt idx="3">
                  <c:v>36105</c:v>
                </c:pt>
                <c:pt idx="4">
                  <c:v>53973</c:v>
                </c:pt>
              </c:numCache>
            </c:numRef>
          </c:val>
          <c:smooth val="0"/>
          <c:extLst>
            <c:ext xmlns:c16="http://schemas.microsoft.com/office/drawing/2014/chart" uri="{C3380CC4-5D6E-409C-BE32-E72D297353CC}">
              <c16:uniqueId val="{00000001-B347-4A39-9FD1-0CA44BA374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5.99</c:v>
                </c:pt>
                <c:pt idx="1">
                  <c:v>3.94</c:v>
                </c:pt>
                <c:pt idx="2">
                  <c:v>7.78</c:v>
                </c:pt>
                <c:pt idx="3">
                  <c:v>6.26</c:v>
                </c:pt>
                <c:pt idx="4">
                  <c:v>6.6</c:v>
                </c:pt>
              </c:numCache>
            </c:numRef>
          </c:val>
          <c:extLst>
            <c:ext xmlns:c16="http://schemas.microsoft.com/office/drawing/2014/chart" uri="{C3380CC4-5D6E-409C-BE32-E72D297353CC}">
              <c16:uniqueId val="{00000000-A4E3-496B-8B3D-64D265005E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9.5299999999999994</c:v>
                </c:pt>
                <c:pt idx="1">
                  <c:v>10.75</c:v>
                </c:pt>
                <c:pt idx="2">
                  <c:v>11.57</c:v>
                </c:pt>
                <c:pt idx="3">
                  <c:v>11.39</c:v>
                </c:pt>
                <c:pt idx="4">
                  <c:v>9.8000000000000007</c:v>
                </c:pt>
              </c:numCache>
            </c:numRef>
          </c:val>
          <c:extLst>
            <c:ext xmlns:c16="http://schemas.microsoft.com/office/drawing/2014/chart" uri="{C3380CC4-5D6E-409C-BE32-E72D297353CC}">
              <c16:uniqueId val="{00000001-A4E3-496B-8B3D-64D265005E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-1.79</c:v>
                </c:pt>
                <c:pt idx="1">
                  <c:v>0.68</c:v>
                </c:pt>
                <c:pt idx="2">
                  <c:v>7.37</c:v>
                </c:pt>
                <c:pt idx="3">
                  <c:v>-1.95</c:v>
                </c:pt>
                <c:pt idx="4">
                  <c:v>0.01</c:v>
                </c:pt>
              </c:numCache>
            </c:numRef>
          </c:val>
          <c:smooth val="0"/>
          <c:extLst>
            <c:ext xmlns:c16="http://schemas.microsoft.com/office/drawing/2014/chart" uri="{C3380CC4-5D6E-409C-BE32-E72D297353CC}">
              <c16:uniqueId val="{00000002-A4E3-496B-8B3D-64D265005E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0.18</c:v>
                </c:pt>
                <c:pt idx="2">
                  <c:v>#N/A</c:v>
                </c:pt>
                <c:pt idx="3">
                  <c:v>0.19</c:v>
                </c:pt>
                <c:pt idx="4">
                  <c:v>#N/A</c:v>
                </c:pt>
                <c:pt idx="5">
                  <c:v>0.18</c:v>
                </c:pt>
                <c:pt idx="6">
                  <c:v>#N/A</c:v>
                </c:pt>
                <c:pt idx="7">
                  <c:v>0.13</c:v>
                </c:pt>
                <c:pt idx="8">
                  <c:v>#N/A</c:v>
                </c:pt>
                <c:pt idx="9">
                  <c:v>0.22</c:v>
                </c:pt>
              </c:numCache>
            </c:numRef>
          </c:val>
          <c:extLst>
            <c:ext xmlns:c16="http://schemas.microsoft.com/office/drawing/2014/chart" uri="{C3380CC4-5D6E-409C-BE32-E72D297353CC}">
              <c16:uniqueId val="{00000000-9930-4079-B1D5-B198399178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1-9930-4079-B1D5-B198399178CE}"/>
            </c:ext>
          </c:extLst>
        </c:ser>
        <c:ser>
          <c:idx val="2"/>
          <c:order val="2"/>
          <c:tx>
            <c:strRef>
              <c:f>データシート!$A$29</c:f>
              <c:strCache>
                <c:ptCount val="1"/>
                <c:pt idx="0">
                  <c:v>扇町土地区画整理事業特別会計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0.08</c:v>
                </c:pt>
                <c:pt idx="4">
                  <c:v>#N/A</c:v>
                </c:pt>
                <c:pt idx="5">
                  <c:v>7.0000000000000007E-2</c:v>
                </c:pt>
                <c:pt idx="6">
                  <c:v>#N/A</c:v>
                </c:pt>
                <c:pt idx="7">
                  <c:v>0.24</c:v>
                </c:pt>
                <c:pt idx="8">
                  <c:v>#N/A</c:v>
                </c:pt>
                <c:pt idx="9">
                  <c:v>0.09</c:v>
                </c:pt>
              </c:numCache>
            </c:numRef>
          </c:val>
          <c:extLst>
            <c:ext xmlns:c16="http://schemas.microsoft.com/office/drawing/2014/chart" uri="{C3380CC4-5D6E-409C-BE32-E72D297353CC}">
              <c16:uniqueId val="{00000002-9930-4079-B1D5-B198399178C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0.02</c:v>
                </c:pt>
                <c:pt idx="8">
                  <c:v>#N/A</c:v>
                </c:pt>
                <c:pt idx="9">
                  <c:v>0.12</c:v>
                </c:pt>
              </c:numCache>
            </c:numRef>
          </c:val>
          <c:extLst>
            <c:ext xmlns:c16="http://schemas.microsoft.com/office/drawing/2014/chart" uri="{C3380CC4-5D6E-409C-BE32-E72D297353CC}">
              <c16:uniqueId val="{00000003-9930-4079-B1D5-B198399178C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0.36</c:v>
                </c:pt>
                <c:pt idx="2">
                  <c:v>#N/A</c:v>
                </c:pt>
                <c:pt idx="3">
                  <c:v>0.24</c:v>
                </c:pt>
                <c:pt idx="4">
                  <c:v>#N/A</c:v>
                </c:pt>
                <c:pt idx="5">
                  <c:v>0.16</c:v>
                </c:pt>
                <c:pt idx="6">
                  <c:v>#N/A</c:v>
                </c:pt>
                <c:pt idx="7">
                  <c:v>0.19</c:v>
                </c:pt>
                <c:pt idx="8">
                  <c:v>#N/A</c:v>
                </c:pt>
                <c:pt idx="9">
                  <c:v>0.23</c:v>
                </c:pt>
              </c:numCache>
            </c:numRef>
          </c:val>
          <c:extLst>
            <c:ext xmlns:c16="http://schemas.microsoft.com/office/drawing/2014/chart" uri="{C3380CC4-5D6E-409C-BE32-E72D297353CC}">
              <c16:uniqueId val="{00000004-9930-4079-B1D5-B198399178CE}"/>
            </c:ext>
          </c:extLst>
        </c:ser>
        <c:ser>
          <c:idx val="5"/>
          <c:order val="5"/>
          <c:tx>
            <c:strRef>
              <c:f>データシート!$A$32</c:f>
              <c:strCache>
                <c:ptCount val="1"/>
                <c:pt idx="0">
                  <c:v>三本松地区宅地整備事業特別会計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0.41</c:v>
                </c:pt>
                <c:pt idx="2">
                  <c:v>#N/A</c:v>
                </c:pt>
                <c:pt idx="3">
                  <c:v>0.42</c:v>
                </c:pt>
                <c:pt idx="4">
                  <c:v>#N/A</c:v>
                </c:pt>
                <c:pt idx="5">
                  <c:v>0.43</c:v>
                </c:pt>
                <c:pt idx="6">
                  <c:v>#N/A</c:v>
                </c:pt>
                <c:pt idx="7">
                  <c:v>0.43</c:v>
                </c:pt>
                <c:pt idx="8">
                  <c:v>#N/A</c:v>
                </c:pt>
                <c:pt idx="9">
                  <c:v>0.4</c:v>
                </c:pt>
              </c:numCache>
            </c:numRef>
          </c:val>
          <c:extLst>
            <c:ext xmlns:c16="http://schemas.microsoft.com/office/drawing/2014/chart" uri="{C3380CC4-5D6E-409C-BE32-E72D297353CC}">
              <c16:uniqueId val="{00000005-9930-4079-B1D5-B198399178C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0.76</c:v>
                </c:pt>
                <c:pt idx="2">
                  <c:v>#N/A</c:v>
                </c:pt>
                <c:pt idx="3">
                  <c:v>0.79</c:v>
                </c:pt>
                <c:pt idx="4">
                  <c:v>#N/A</c:v>
                </c:pt>
                <c:pt idx="5">
                  <c:v>0.55000000000000004</c:v>
                </c:pt>
                <c:pt idx="6">
                  <c:v>#N/A</c:v>
                </c:pt>
                <c:pt idx="7">
                  <c:v>0.49</c:v>
                </c:pt>
                <c:pt idx="8">
                  <c:v>#N/A</c:v>
                </c:pt>
                <c:pt idx="9">
                  <c:v>0.84</c:v>
                </c:pt>
              </c:numCache>
            </c:numRef>
          </c:val>
          <c:extLst>
            <c:ext xmlns:c16="http://schemas.microsoft.com/office/drawing/2014/chart" uri="{C3380CC4-5D6E-409C-BE32-E72D297353CC}">
              <c16:uniqueId val="{00000006-9930-4079-B1D5-B198399178C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7.0000000000000007E-2</c:v>
                </c:pt>
                <c:pt idx="2">
                  <c:v>#N/A</c:v>
                </c:pt>
                <c:pt idx="3">
                  <c:v>0.31</c:v>
                </c:pt>
                <c:pt idx="4">
                  <c:v>#N/A</c:v>
                </c:pt>
                <c:pt idx="5">
                  <c:v>0.47</c:v>
                </c:pt>
                <c:pt idx="6">
                  <c:v>#N/A</c:v>
                </c:pt>
                <c:pt idx="7">
                  <c:v>1</c:v>
                </c:pt>
                <c:pt idx="8">
                  <c:v>#N/A</c:v>
                </c:pt>
                <c:pt idx="9">
                  <c:v>1.29</c:v>
                </c:pt>
              </c:numCache>
            </c:numRef>
          </c:val>
          <c:extLst>
            <c:ext xmlns:c16="http://schemas.microsoft.com/office/drawing/2014/chart" uri="{C3380CC4-5D6E-409C-BE32-E72D297353CC}">
              <c16:uniqueId val="{00000007-9930-4079-B1D5-B198399178C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10.89</c:v>
                </c:pt>
                <c:pt idx="2">
                  <c:v>#N/A</c:v>
                </c:pt>
                <c:pt idx="3">
                  <c:v>11.11</c:v>
                </c:pt>
                <c:pt idx="4">
                  <c:v>#N/A</c:v>
                </c:pt>
                <c:pt idx="5">
                  <c:v>9.3800000000000008</c:v>
                </c:pt>
                <c:pt idx="6">
                  <c:v>#N/A</c:v>
                </c:pt>
                <c:pt idx="7">
                  <c:v>7.25</c:v>
                </c:pt>
                <c:pt idx="8">
                  <c:v>#N/A</c:v>
                </c:pt>
                <c:pt idx="9">
                  <c:v>4.3099999999999996</c:v>
                </c:pt>
              </c:numCache>
            </c:numRef>
          </c:val>
          <c:extLst>
            <c:ext xmlns:c16="http://schemas.microsoft.com/office/drawing/2014/chart" uri="{C3380CC4-5D6E-409C-BE32-E72D297353CC}">
              <c16:uniqueId val="{00000008-9930-4079-B1D5-B198399178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5.98</c:v>
                </c:pt>
                <c:pt idx="2">
                  <c:v>#N/A</c:v>
                </c:pt>
                <c:pt idx="3">
                  <c:v>3.93</c:v>
                </c:pt>
                <c:pt idx="4">
                  <c:v>#N/A</c:v>
                </c:pt>
                <c:pt idx="5">
                  <c:v>7.77</c:v>
                </c:pt>
                <c:pt idx="6">
                  <c:v>#N/A</c:v>
                </c:pt>
                <c:pt idx="7">
                  <c:v>6.25</c:v>
                </c:pt>
                <c:pt idx="8">
                  <c:v>#N/A</c:v>
                </c:pt>
                <c:pt idx="9">
                  <c:v>6.59</c:v>
                </c:pt>
              </c:numCache>
            </c:numRef>
          </c:val>
          <c:extLst>
            <c:ext xmlns:c16="http://schemas.microsoft.com/office/drawing/2014/chart" uri="{C3380CC4-5D6E-409C-BE32-E72D297353CC}">
              <c16:uniqueId val="{00000009-9930-4079-B1D5-B198399178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4394</c:v>
                </c:pt>
                <c:pt idx="5">
                  <c:v>4424</c:v>
                </c:pt>
                <c:pt idx="8">
                  <c:v>4360</c:v>
                </c:pt>
                <c:pt idx="11">
                  <c:v>4312</c:v>
                </c:pt>
                <c:pt idx="14">
                  <c:v>4235</c:v>
                </c:pt>
              </c:numCache>
            </c:numRef>
          </c:val>
          <c:extLst>
            <c:ext xmlns:c16="http://schemas.microsoft.com/office/drawing/2014/chart" uri="{C3380CC4-5D6E-409C-BE32-E72D297353CC}">
              <c16:uniqueId val="{00000000-A2EB-4CBB-9AD1-7F18C6EECA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EB-4CBB-9AD1-7F18C6EECA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292</c:v>
                </c:pt>
                <c:pt idx="3">
                  <c:v>246</c:v>
                </c:pt>
                <c:pt idx="6">
                  <c:v>229</c:v>
                </c:pt>
                <c:pt idx="9">
                  <c:v>178</c:v>
                </c:pt>
                <c:pt idx="12">
                  <c:v>102</c:v>
                </c:pt>
              </c:numCache>
            </c:numRef>
          </c:val>
          <c:extLst>
            <c:ext xmlns:c16="http://schemas.microsoft.com/office/drawing/2014/chart" uri="{C3380CC4-5D6E-409C-BE32-E72D297353CC}">
              <c16:uniqueId val="{00000002-A2EB-4CBB-9AD1-7F18C6EECA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231</c:v>
                </c:pt>
                <c:pt idx="3">
                  <c:v>166</c:v>
                </c:pt>
                <c:pt idx="6">
                  <c:v>156</c:v>
                </c:pt>
                <c:pt idx="9">
                  <c:v>115</c:v>
                </c:pt>
                <c:pt idx="12">
                  <c:v>64</c:v>
                </c:pt>
              </c:numCache>
            </c:numRef>
          </c:val>
          <c:extLst>
            <c:ext xmlns:c16="http://schemas.microsoft.com/office/drawing/2014/chart" uri="{C3380CC4-5D6E-409C-BE32-E72D297353CC}">
              <c16:uniqueId val="{00000003-A2EB-4CBB-9AD1-7F18C6EECA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799</c:v>
                </c:pt>
                <c:pt idx="3">
                  <c:v>797</c:v>
                </c:pt>
                <c:pt idx="6">
                  <c:v>738</c:v>
                </c:pt>
                <c:pt idx="9">
                  <c:v>812</c:v>
                </c:pt>
                <c:pt idx="12">
                  <c:v>796</c:v>
                </c:pt>
              </c:numCache>
            </c:numRef>
          </c:val>
          <c:extLst>
            <c:ext xmlns:c16="http://schemas.microsoft.com/office/drawing/2014/chart" uri="{C3380CC4-5D6E-409C-BE32-E72D297353CC}">
              <c16:uniqueId val="{00000004-A2EB-4CBB-9AD1-7F18C6EECA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EB-4CBB-9AD1-7F18C6EECA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EB-4CBB-9AD1-7F18C6EECA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6314</c:v>
                </c:pt>
                <c:pt idx="3">
                  <c:v>5809</c:v>
                </c:pt>
                <c:pt idx="6">
                  <c:v>5491</c:v>
                </c:pt>
                <c:pt idx="9">
                  <c:v>4929</c:v>
                </c:pt>
                <c:pt idx="12">
                  <c:v>4769</c:v>
                </c:pt>
              </c:numCache>
            </c:numRef>
          </c:val>
          <c:extLst>
            <c:ext xmlns:c16="http://schemas.microsoft.com/office/drawing/2014/chart" uri="{C3380CC4-5D6E-409C-BE32-E72D297353CC}">
              <c16:uniqueId val="{00000007-A2EB-4CBB-9AD1-7F18C6EECA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3242</c:v>
                </c:pt>
                <c:pt idx="2">
                  <c:v>#N/A</c:v>
                </c:pt>
                <c:pt idx="3">
                  <c:v>#N/A</c:v>
                </c:pt>
                <c:pt idx="4">
                  <c:v>2594</c:v>
                </c:pt>
                <c:pt idx="5">
                  <c:v>#N/A</c:v>
                </c:pt>
                <c:pt idx="6">
                  <c:v>#N/A</c:v>
                </c:pt>
                <c:pt idx="7">
                  <c:v>2254</c:v>
                </c:pt>
                <c:pt idx="8">
                  <c:v>#N/A</c:v>
                </c:pt>
                <c:pt idx="9">
                  <c:v>#N/A</c:v>
                </c:pt>
                <c:pt idx="10">
                  <c:v>1722</c:v>
                </c:pt>
                <c:pt idx="11">
                  <c:v>#N/A</c:v>
                </c:pt>
                <c:pt idx="12">
                  <c:v>#N/A</c:v>
                </c:pt>
                <c:pt idx="13">
                  <c:v>1496</c:v>
                </c:pt>
                <c:pt idx="14">
                  <c:v>#N/A</c:v>
                </c:pt>
              </c:numCache>
            </c:numRef>
          </c:val>
          <c:smooth val="0"/>
          <c:extLst>
            <c:ext xmlns:c16="http://schemas.microsoft.com/office/drawing/2014/chart" uri="{C3380CC4-5D6E-409C-BE32-E72D297353CC}">
              <c16:uniqueId val="{00000008-A2EB-4CBB-9AD1-7F18C6EECA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45565</c:v>
                </c:pt>
                <c:pt idx="5">
                  <c:v>45618</c:v>
                </c:pt>
                <c:pt idx="8">
                  <c:v>45066</c:v>
                </c:pt>
                <c:pt idx="11">
                  <c:v>44839</c:v>
                </c:pt>
                <c:pt idx="14">
                  <c:v>45592</c:v>
                </c:pt>
              </c:numCache>
            </c:numRef>
          </c:val>
          <c:extLst>
            <c:ext xmlns:c16="http://schemas.microsoft.com/office/drawing/2014/chart" uri="{C3380CC4-5D6E-409C-BE32-E72D297353CC}">
              <c16:uniqueId val="{00000000-338C-4E06-929C-62EBEA6C52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1080</c:v>
                </c:pt>
                <c:pt idx="5">
                  <c:v>968</c:v>
                </c:pt>
                <c:pt idx="8">
                  <c:v>1012</c:v>
                </c:pt>
                <c:pt idx="11">
                  <c:v>1153</c:v>
                </c:pt>
                <c:pt idx="14">
                  <c:v>1195</c:v>
                </c:pt>
              </c:numCache>
            </c:numRef>
          </c:val>
          <c:extLst>
            <c:ext xmlns:c16="http://schemas.microsoft.com/office/drawing/2014/chart" uri="{C3380CC4-5D6E-409C-BE32-E72D297353CC}">
              <c16:uniqueId val="{00000001-338C-4E06-929C-62EBEA6C52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9577</c:v>
                </c:pt>
                <c:pt idx="5">
                  <c:v>9977</c:v>
                </c:pt>
                <c:pt idx="8">
                  <c:v>9422</c:v>
                </c:pt>
                <c:pt idx="11">
                  <c:v>9673</c:v>
                </c:pt>
                <c:pt idx="14">
                  <c:v>8767</c:v>
                </c:pt>
              </c:numCache>
            </c:numRef>
          </c:val>
          <c:extLst>
            <c:ext xmlns:c16="http://schemas.microsoft.com/office/drawing/2014/chart" uri="{C3380CC4-5D6E-409C-BE32-E72D297353CC}">
              <c16:uniqueId val="{00000002-338C-4E06-929C-62EBEA6C52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8C-4E06-929C-62EBEA6C52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8C-4E06-929C-62EBEA6C52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59</c:v>
                </c:pt>
                <c:pt idx="9">
                  <c:v>0</c:v>
                </c:pt>
                <c:pt idx="12">
                  <c:v>0</c:v>
                </c:pt>
              </c:numCache>
            </c:numRef>
          </c:val>
          <c:extLst>
            <c:ext xmlns:c16="http://schemas.microsoft.com/office/drawing/2014/chart" uri="{C3380CC4-5D6E-409C-BE32-E72D297353CC}">
              <c16:uniqueId val="{00000005-338C-4E06-929C-62EBEA6C52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8557</c:v>
                </c:pt>
                <c:pt idx="3">
                  <c:v>8001</c:v>
                </c:pt>
                <c:pt idx="6">
                  <c:v>8198</c:v>
                </c:pt>
                <c:pt idx="9">
                  <c:v>7993</c:v>
                </c:pt>
                <c:pt idx="12">
                  <c:v>8205</c:v>
                </c:pt>
              </c:numCache>
            </c:numRef>
          </c:val>
          <c:extLst>
            <c:ext xmlns:c16="http://schemas.microsoft.com/office/drawing/2014/chart" uri="{C3380CC4-5D6E-409C-BE32-E72D297353CC}">
              <c16:uniqueId val="{00000006-338C-4E06-929C-62EBEA6C52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633</c:v>
                </c:pt>
                <c:pt idx="3">
                  <c:v>520</c:v>
                </c:pt>
                <c:pt idx="6">
                  <c:v>416</c:v>
                </c:pt>
                <c:pt idx="9">
                  <c:v>361</c:v>
                </c:pt>
                <c:pt idx="12">
                  <c:v>282</c:v>
                </c:pt>
              </c:numCache>
            </c:numRef>
          </c:val>
          <c:extLst>
            <c:ext xmlns:c16="http://schemas.microsoft.com/office/drawing/2014/chart" uri="{C3380CC4-5D6E-409C-BE32-E72D297353CC}">
              <c16:uniqueId val="{00000007-338C-4E06-929C-62EBEA6C52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11012</c:v>
                </c:pt>
                <c:pt idx="3">
                  <c:v>10392</c:v>
                </c:pt>
                <c:pt idx="6">
                  <c:v>9743</c:v>
                </c:pt>
                <c:pt idx="9">
                  <c:v>9552</c:v>
                </c:pt>
                <c:pt idx="12">
                  <c:v>9443</c:v>
                </c:pt>
              </c:numCache>
            </c:numRef>
          </c:val>
          <c:extLst>
            <c:ext xmlns:c16="http://schemas.microsoft.com/office/drawing/2014/chart" uri="{C3380CC4-5D6E-409C-BE32-E72D297353CC}">
              <c16:uniqueId val="{00000008-338C-4E06-929C-62EBEA6C52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1503</c:v>
                </c:pt>
                <c:pt idx="3">
                  <c:v>527</c:v>
                </c:pt>
                <c:pt idx="6">
                  <c:v>316</c:v>
                </c:pt>
                <c:pt idx="9">
                  <c:v>190</c:v>
                </c:pt>
                <c:pt idx="12">
                  <c:v>105</c:v>
                </c:pt>
              </c:numCache>
            </c:numRef>
          </c:val>
          <c:extLst>
            <c:ext xmlns:c16="http://schemas.microsoft.com/office/drawing/2014/chart" uri="{C3380CC4-5D6E-409C-BE32-E72D297353CC}">
              <c16:uniqueId val="{00000009-338C-4E06-929C-62EBEA6C52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47791</c:v>
                </c:pt>
                <c:pt idx="3">
                  <c:v>46901</c:v>
                </c:pt>
                <c:pt idx="6">
                  <c:v>45866</c:v>
                </c:pt>
                <c:pt idx="9">
                  <c:v>45057</c:v>
                </c:pt>
                <c:pt idx="12">
                  <c:v>45273</c:v>
                </c:pt>
              </c:numCache>
            </c:numRef>
          </c:val>
          <c:extLst>
            <c:ext xmlns:c16="http://schemas.microsoft.com/office/drawing/2014/chart" uri="{C3380CC4-5D6E-409C-BE32-E72D297353CC}">
              <c16:uniqueId val="{0000000A-338C-4E06-929C-62EBEA6C52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13273</c:v>
                </c:pt>
                <c:pt idx="2">
                  <c:v>#N/A</c:v>
                </c:pt>
                <c:pt idx="3">
                  <c:v>#N/A</c:v>
                </c:pt>
                <c:pt idx="4">
                  <c:v>9778</c:v>
                </c:pt>
                <c:pt idx="5">
                  <c:v>#N/A</c:v>
                </c:pt>
                <c:pt idx="6">
                  <c:v>#N/A</c:v>
                </c:pt>
                <c:pt idx="7">
                  <c:v>9098</c:v>
                </c:pt>
                <c:pt idx="8">
                  <c:v>#N/A</c:v>
                </c:pt>
                <c:pt idx="9">
                  <c:v>#N/A</c:v>
                </c:pt>
                <c:pt idx="10">
                  <c:v>7489</c:v>
                </c:pt>
                <c:pt idx="11">
                  <c:v>#N/A</c:v>
                </c:pt>
                <c:pt idx="12">
                  <c:v>#N/A</c:v>
                </c:pt>
                <c:pt idx="13">
                  <c:v>7754</c:v>
                </c:pt>
                <c:pt idx="14">
                  <c:v>#N/A</c:v>
                </c:pt>
              </c:numCache>
            </c:numRef>
          </c:val>
          <c:smooth val="0"/>
          <c:extLst>
            <c:ext xmlns:c16="http://schemas.microsoft.com/office/drawing/2014/chart" uri="{C3380CC4-5D6E-409C-BE32-E72D297353CC}">
              <c16:uniqueId val="{0000000B-338C-4E06-929C-62EBEA6C52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3384</c:v>
                </c:pt>
                <c:pt idx="1">
                  <c:v>3289</c:v>
                </c:pt>
                <c:pt idx="2">
                  <c:v>2793</c:v>
                </c:pt>
              </c:numCache>
            </c:numRef>
          </c:val>
          <c:extLst>
            <c:ext xmlns:c16="http://schemas.microsoft.com/office/drawing/2014/chart" uri="{C3380CC4-5D6E-409C-BE32-E72D297353CC}">
              <c16:uniqueId val="{00000000-2161-4BB6-9B7D-B274DDE4BD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430</c:v>
                </c:pt>
                <c:pt idx="1">
                  <c:v>430</c:v>
                </c:pt>
                <c:pt idx="2">
                  <c:v>7</c:v>
                </c:pt>
              </c:numCache>
            </c:numRef>
          </c:val>
          <c:extLst>
            <c:ext xmlns:c16="http://schemas.microsoft.com/office/drawing/2014/chart" uri="{C3380CC4-5D6E-409C-BE32-E72D297353CC}">
              <c16:uniqueId val="{00000001-2161-4BB6-9B7D-B274DDE4BD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5191</c:v>
                </c:pt>
                <c:pt idx="1">
                  <c:v>5290</c:v>
                </c:pt>
                <c:pt idx="2">
                  <c:v>5136</c:v>
                </c:pt>
              </c:numCache>
            </c:numRef>
          </c:val>
          <c:extLst>
            <c:ext xmlns:c16="http://schemas.microsoft.com/office/drawing/2014/chart" uri="{C3380CC4-5D6E-409C-BE32-E72D297353CC}">
              <c16:uniqueId val="{00000002-2161-4BB6-9B7D-B274DDE4BD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{850AA663-197B-41AA-8432-BE3AE067EAFB}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B40-43C3-9B3C-C841EF94E7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{EA4A14DF-F794-4213-95DE-78745EF2821B}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40-43C3-9B3C-C841EF94E7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{5C7A42CF-3F5A-465E-ACC2-F4083A06665C}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40-43C3-9B3C-C841EF94E7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{C938B666-56D8-48F3-990C-91065DBF4B43}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40-43C3-9B3C-C841EF94E7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{FF03A1CE-3325-4D0B-957B-F61E0E73531E}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40-43C3-9B3C-C841EF94E73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{7B2258D5-228C-4BC2-A285-33087E775256}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B40-43C3-9B3C-C841EF94E73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{4757A9F8-77A9-40D4-9817-87DC30F7740C}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B40-43C3-9B3C-C841EF94E73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{5CDC24C3-6B4C-469B-8FEC-478167CCFFB0}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B40-43C3-9B3C-C841EF94E73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{F6AFDA4B-A2FF-4734-BBEB-ACC5C8BA8DA4}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B40-43C3-9B3C-C841EF94E7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51.6</c:v>
                </c:pt>
                <c:pt idx="24">
                  <c:v>53.1</c:v>
                </c:pt>
                <c:pt idx="32">
                  <c:v>53.5</c:v>
                </c:pt>
              </c:numCache>
            </c:numRef>
          </c:xVal>
          <c:yVal>
            <c:numRef>
              <c:f>公会計指標分析・財政指標組合せ分析表!$BP$51:$DC$51</c:f>
              <c:numCache>
                <c:formatCode>#,##0.0;"▲ "#,##0.0</c:formatCode>
                <c:ptCount val="40"/>
                <c:pt idx="16">
                  <c:v>36.299999999999997</c:v>
                </c:pt>
                <c:pt idx="24">
                  <c:v>30.3</c:v>
                </c:pt>
                <c:pt idx="32">
                  <c:v>31.7</c:v>
                </c:pt>
              </c:numCache>
            </c:numRef>
          </c:yVal>
          <c:smooth val="0"/>
          <c:extLst>
            <c:ext xmlns:c16="http://schemas.microsoft.com/office/drawing/2014/chart" uri="{C3380CC4-5D6E-409C-BE32-E72D297353CC}">
              <c16:uniqueId val="{00000009-EB40-43C3-9B3C-C841EF94E7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{E4254C23-9256-44DC-A1DE-FAA2BE920A32}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B40-43C3-9B3C-C841EF94E7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{77E97AFC-5412-4BB3-8FF5-6F0AD0763506}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40-43C3-9B3C-C841EF94E7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{BF4230AD-BB6B-4BAF-9534-959663A1BF2F}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40-43C3-9B3C-C841EF94E7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{98133E8F-DE3F-48E0-9B8E-AA228A6C045B}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40-43C3-9B3C-C841EF94E7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{8070E1A8-C97A-4F3A-B1D4-28B452BAAEC7}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40-43C3-9B3C-C841EF94E73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{A0917DBA-A638-408A-9B48-669F447633D4}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B40-43C3-9B3C-C841EF94E73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{8FC5E2DD-6233-4AD7-A49D-D90B163D90A3}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B40-43C3-9B3C-C841EF94E73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{7CD33A13-B446-491B-AEC0-F24627140FBB}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B40-43C3-9B3C-C841EF94E73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{9081009D-03AB-476A-AE07-021E8B5E1876}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B40-43C3-9B3C-C841EF94E7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pt idx="32">
                  <c:v>60.4</c:v>
                </c:pt>
              </c:numCache>
            </c:numRef>
          </c:xVal>
          <c:yVal>
            <c:numRef>
              <c:f>公会計指標分析・財政指標組合せ分析表!$BP$55:$DC$55</c:f>
              <c:numCache>
                <c:formatCode>#,##0.0;"▲ "#,##0.0</c:formatCode>
                <c:ptCount val="40"/>
                <c:pt idx="16">
                  <c:v>17.8</c:v>
                </c:pt>
                <c:pt idx="24">
                  <c:v>15</c:v>
                </c:pt>
                <c:pt idx="32">
                  <c:v>12.2</c:v>
                </c:pt>
              </c:numCache>
            </c:numRef>
          </c:yVal>
          <c:smooth val="0"/>
          <c:extLst>
            <c:ext xmlns:c16="http://schemas.microsoft.com/office/drawing/2014/chart" uri="{C3380CC4-5D6E-409C-BE32-E72D297353CC}">
              <c16:uniqueId val="{00000013-EB40-43C3-9B3C-C841EF94E733}"/>
            </c:ext>
          </c:extLst>
        </c:ser>
        <c:dLbls>
          <c:showLegendKey val="0"/>
          <c:showVal val="1"/>
          <c:showCatName val="0"/>
          <c:showSerName val="0"/>
          <c:showPercent val="0"/>
          <c:showBubbleSize val="0"/>
        </c:dLbls>
        <c:axId val="46179840"/>
        <c:axId val="46181760"/>
      </c:scatterChart>
      <c:valAx>
        <c:axId val="46179840"/>
        <c:scaling>
          <c:orientation val="minMax"/>
          <c:max val="61.2"/>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{5B095203-1CAA-4457-A8D6-1809A2D0A608}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3DF-4919-94A8-89E0E48FED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{5A7E358E-B881-4DD1-BC13-A2025358949D}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DF-4919-94A8-89E0E48FED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{951A3770-E467-41FF-8947-99B7962162DF}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DF-4919-94A8-89E0E48FED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{A40B3533-E69D-469E-BF28-AA0A0F07B97A}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DF-4919-94A8-89E0E48FED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{61056D6C-269E-409E-9F92-8F0B49EC2941}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DF-4919-94A8-89E0E48FEDB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{C0610443-77FF-44FD-9932-FC04355E8A55}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3DF-4919-94A8-89E0E48FEDB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{86EAD789-AA6B-4E9A-8F25-EE4604B80496}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3DF-4919-94A8-89E0E48FEDB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{C690949D-D261-4306-B08D-A99039FCF4B3}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3DF-4919-94A8-89E0E48FEDBC}"/>
                </c:ext>
              </c:extLst>
            </c:dLbl>
            <c:dLbl>
              <c:idx val="32"/>
              <c:layout>
                <c:manualLayout>
                  <c:x val="-2.5940509584723322E-2"/>
                  <c:y val="-5.864585894854946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{C87132D0-FF53-4117-8B23-1A30670D3396}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3DF-4919-94A8-89E0E48FED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12.6</c:v>
                </c:pt>
                <c:pt idx="16">
                  <c:v>10.8</c:v>
                </c:pt>
                <c:pt idx="24">
                  <c:v>8.8000000000000007</c:v>
                </c:pt>
                <c:pt idx="32">
                  <c:v>7.3</c:v>
                </c:pt>
              </c:numCache>
            </c:numRef>
          </c:xVal>
          <c:yVal>
            <c:numRef>
              <c:f>公会計指標分析・財政指標組合せ分析表!$BP$73:$DC$73</c:f>
              <c:numCache>
                <c:formatCode>#,##0.0;"▲ "#,##0.0</c:formatCode>
                <c:ptCount val="40"/>
                <c:pt idx="0">
                  <c:v>53.2</c:v>
                </c:pt>
                <c:pt idx="8">
                  <c:v>39.299999999999997</c:v>
                </c:pt>
                <c:pt idx="16">
                  <c:v>36.299999999999997</c:v>
                </c:pt>
                <c:pt idx="24">
                  <c:v>30.3</c:v>
                </c:pt>
                <c:pt idx="32">
                  <c:v>31.7</c:v>
                </c:pt>
              </c:numCache>
            </c:numRef>
          </c:yVal>
          <c:smooth val="0"/>
          <c:extLst>
            <c:ext xmlns:c16="http://schemas.microsoft.com/office/drawing/2014/chart" uri="{C3380CC4-5D6E-409C-BE32-E72D297353CC}">
              <c16:uniqueId val="{00000009-A3DF-4919-94A8-89E0E48FED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{205C0FCC-A0B8-4938-8348-FE4CED4005EC}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3DF-4919-94A8-89E0E48FED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{F601611F-4AC9-4D04-BCBF-194438343D4F}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DF-4919-94A8-89E0E48FED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{BF433FB1-392C-46B9-B494-5FBEBAFEED55}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DF-4919-94A8-89E0E48FED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{C90D98BD-D317-46C2-9CCE-0CDDD904FE29}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DF-4919-94A8-89E0E48FED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{640D4A49-E6AB-47D7-8DCC-23556FD5B1B0}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DF-4919-94A8-89E0E48FEDBC}"/>
                </c:ext>
              </c:extLst>
            </c:dLbl>
            <c:dLbl>
              <c:idx val="8"/>
              <c:layout>
                <c:manualLayout>
                  <c:x val="-3.7455473653498009E-2"/>
                  <c:y val="-6.6187435227038474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{41EF1E4A-97AE-416E-AA3D-85E0D5B4CDDD}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3DF-4919-94A8-89E0E48FEDB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{721DEDD0-2C11-4C69-AD32-2CAF8CFF3918}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3DF-4919-94A8-89E0E48FEDB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{DBFC3DD5-6D70-4F9C-8CD5-78F117C6FA33}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3DF-4919-94A8-89E0E48FEDB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{E8F4A90F-ABEC-4947-90C1-6582EA0348B4}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3DF-4919-94A8-89E0E48FED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A3DF-4919-94A8-89E0E48FEDBC}"/>
            </c:ext>
          </c:extLst>
        </c:ser>
        <c:dLbls>
          <c:showLegendKey val="0"/>
          <c:showVal val="1"/>
          <c:showCatName val="0"/>
          <c:showSerName val="0"/>
          <c:showPercent val="0"/>
          <c:showBubbleSize val="0"/>
        </c:dLbls>
        <c:axId val="84219776"/>
        <c:axId val="84234240"/>
      </c:scatterChart>
      <c:valAx>
        <c:axId val="84219776"/>
        <c:scaling>
          <c:orientation val="minMax"/>
          <c:max val="15.2"/>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15</a:t>
          </a:r>
          <a:r>
            <a:rPr kumimoji="1" lang="ja-JP" altLang="en-US" sz="1400">
              <a:solidFill>
                <a:sysClr val="windowText" lastClr="000000"/>
              </a:solidFill>
              <a:latin typeface="ＭＳ ゴシック" pitchFamily="49" charset="-128"/>
              <a:ea typeface="ＭＳ ゴシック" pitchFamily="49" charset="-128"/>
            </a:rPr>
            <a:t>年度の「行財政再建プログラム」実施以降、新規市債発行額を元金償還額以下に抑制する取り組みを継続しており、平成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年度においても</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元利償還金</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は減少傾向にある。また、</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公営企業債の元利償還金に対する繰入金</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や</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債務負担行為に基づく支出額</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も減少傾向にあり、総じて実質公債費比率の分子の構成要素は年々減少している。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将来負担額のうち、</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一般会計等に係る地方債の現在高</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及び</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公営企業債等繰入見込額</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については、「公債費負担適正化計画」の進行管理を行いながら、引き続き適正な管理に取り組んでいく。</a:t>
          </a:r>
        </a:p>
        <a:p>
          <a:r>
            <a:rPr kumimoji="1" lang="ja-JP" altLang="en-US" sz="1400">
              <a:solidFill>
                <a:sysClr val="windowText" lastClr="000000"/>
              </a:solidFill>
              <a:latin typeface="ＭＳ ゴシック" pitchFamily="49" charset="-128"/>
              <a:ea typeface="ＭＳ ゴシック" pitchFamily="49" charset="-128"/>
            </a:rPr>
            <a:t>　また、</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退職手当負担見込額</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については、退職者数のピークを過ぎたことにより、今後はほぼ横ばいで推移していく見込みである。なお、</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組合等負担等見込額</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については、廃棄物処理施設整備に伴い将来的には増加する見込みである。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福島県会津若松市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除排雪対策経費の財源として「財政調整基金」を取り崩したこと、繰上償還の財源として「減債基金」を取り崩したこと等により、基金全体では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新庁舎の整備に伴う「庁舎整備基金」の減により、基金全体は減少する見込みである。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・庁舎整備基金：市庁舎の整備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・国際的ふるさと会津創生基金：ふるさとづくり事業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・公共施設維持整備等基金：公共施設の維持補修、保全、整備等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・公共施設維持整備等基金：公共施設の維持整備の財源として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万円を充当した一方で、「公共施設等総合管理計画」の推進のため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・国際的ふるさと会津創生基金：あいづっこ学力向上推進事業をはじめとするふるさとづくり事業に財源として充当したことによる減。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・復興基金：戊辰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周年記念事業をはじめとする復興事業の実施に財源として充当したことによる減。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・庁舎整備基金：今後、新庁舎の整備が予定されているため、基金残高の減少が見込まれる。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除排雪対策経費の財源として取り崩しを行ったため。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の額を基本として積み立てるなど、財政調整基金残高の適正水準とされる標準財政規模の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％を安定的に確保することを目指した取り組みを継続していく。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繰上償還の財源として取り崩しを行ったため。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年度以降の繰上償還を予定していないため、当面の間は積立てを行わない。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120,756
119,983
382.97
52,868,454
50,779,053
1,881,385
28,513,313
45,273,007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ポイント増加となっている。類似団体平均は下回っているが、施設の老朽化が進んでおり、長寿命化や最適化を推進していく必要がある。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206240" y="5225415"/>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258945" y="655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119245" y="654646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258945" y="500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119245" y="52254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116730</xdr:rowOff>
    </xdr:from>
    <xdr:ext cx="405111" cy="259045"/>
    <xdr:sp macro="" textlink="">
      <xdr:nvSpPr>
        <xdr:cNvPr id="67" name="有形固定資産減価償却率平均値テキスト"/>
        <xdr:cNvSpPr txBox="1"/>
      </xdr:nvSpPr>
      <xdr:spPr>
        <a:xfrm>
          <a:off x="4258945" y="59003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157345" y="6045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3537585" y="60580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0" name="フローチャート: 判断 69"/>
        <xdr:cNvSpPr/>
      </xdr:nvSpPr>
      <xdr:spPr>
        <a:xfrm>
          <a:off x="2867025" y="62226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48895</xdr:rowOff>
    </xdr:from>
    <xdr:to>
      <xdr:col>23</xdr:col>
      <xdr:colOff>136525</xdr:colOff>
      <xdr:row>33</xdr:row>
      <xdr:rowOff>150495</xdr:rowOff>
    </xdr:to>
    <xdr:sp macro="" textlink="">
      <xdr:nvSpPr>
        <xdr:cNvPr id="76" name="楕円 75"/>
        <xdr:cNvSpPr/>
      </xdr:nvSpPr>
      <xdr:spPr>
        <a:xfrm>
          <a:off x="4157345"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27322</xdr:rowOff>
    </xdr:from>
    <xdr:ext cx="405111" cy="259045"/>
    <xdr:sp macro="" textlink="">
      <xdr:nvSpPr>
        <xdr:cNvPr id="77" name="有形固定資産減価償却率該当値テキスト"/>
        <xdr:cNvSpPr txBox="1"/>
      </xdr:nvSpPr>
      <xdr:spPr>
        <a:xfrm>
          <a:off x="4258945"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66167</xdr:rowOff>
    </xdr:from>
    <xdr:to>
      <xdr:col>19</xdr:col>
      <xdr:colOff>187325</xdr:colOff>
      <xdr:row>33</xdr:row>
      <xdr:rowOff>167767</xdr:rowOff>
    </xdr:to>
    <xdr:sp macro="" textlink="">
      <xdr:nvSpPr>
        <xdr:cNvPr id="78" name="楕円 77"/>
        <xdr:cNvSpPr/>
      </xdr:nvSpPr>
      <xdr:spPr>
        <a:xfrm>
          <a:off x="3537585" y="63526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99695</xdr:rowOff>
    </xdr:from>
    <xdr:to>
      <xdr:col>23</xdr:col>
      <xdr:colOff>85725</xdr:colOff>
      <xdr:row>33</xdr:row>
      <xdr:rowOff>116967</xdr:rowOff>
    </xdr:to>
    <xdr:cxnSp macro="">
      <xdr:nvCxnSpPr>
        <xdr:cNvPr id="79" name="直線コネクタ 78"/>
        <xdr:cNvCxnSpPr/>
      </xdr:nvCxnSpPr>
      <xdr:spPr>
        <a:xfrm flipV="1">
          <a:off x="3588385" y="6386195"/>
          <a:ext cx="61976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130937</xdr:rowOff>
    </xdr:from>
    <xdr:to>
      <xdr:col>15</xdr:col>
      <xdr:colOff>187325</xdr:colOff>
      <xdr:row>34</xdr:row>
      <xdr:rowOff>61087</xdr:rowOff>
    </xdr:to>
    <xdr:sp macro="" textlink="">
      <xdr:nvSpPr>
        <xdr:cNvPr id="80" name="楕円 79"/>
        <xdr:cNvSpPr/>
      </xdr:nvSpPr>
      <xdr:spPr>
        <a:xfrm>
          <a:off x="2867025" y="64174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116967</xdr:rowOff>
    </xdr:from>
    <xdr:to>
      <xdr:col>19</xdr:col>
      <xdr:colOff>136525</xdr:colOff>
      <xdr:row>34</xdr:row>
      <xdr:rowOff>10287</xdr:rowOff>
    </xdr:to>
    <xdr:cxnSp macro="">
      <xdr:nvCxnSpPr>
        <xdr:cNvPr id="81" name="直線コネクタ 80"/>
        <xdr:cNvCxnSpPr/>
      </xdr:nvCxnSpPr>
      <xdr:spPr>
        <a:xfrm flipV="1">
          <a:off x="2917825" y="6403467"/>
          <a:ext cx="670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53484</xdr:rowOff>
    </xdr:from>
    <xdr:ext cx="405111" cy="259045"/>
    <xdr:sp macro="" textlink="">
      <xdr:nvSpPr>
        <xdr:cNvPr id="82" name="n_1aveValue有形固定資産減価償却率"/>
        <xdr:cNvSpPr txBox="1"/>
      </xdr:nvSpPr>
      <xdr:spPr>
        <a:xfrm>
          <a:off x="3395989" y="583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83" name="n_2aveValue有形固定資産減価償却率"/>
        <xdr:cNvSpPr txBox="1"/>
      </xdr:nvSpPr>
      <xdr:spPr>
        <a:xfrm>
          <a:off x="2738129" y="6001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158894</xdr:rowOff>
    </xdr:from>
    <xdr:ext cx="405111" cy="259045"/>
    <xdr:sp macro="" textlink="">
      <xdr:nvSpPr>
        <xdr:cNvPr id="84" name="n_1mainValue有形固定資産減価償却率"/>
        <xdr:cNvSpPr txBox="1"/>
      </xdr:nvSpPr>
      <xdr:spPr>
        <a:xfrm>
          <a:off x="3395989" y="644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52214</xdr:rowOff>
    </xdr:from>
    <xdr:ext cx="405111" cy="259045"/>
    <xdr:sp macro="" textlink="">
      <xdr:nvSpPr>
        <xdr:cNvPr id="85" name="n_2mainValue有形固定資産減価償却率"/>
        <xdr:cNvSpPr txBox="1"/>
      </xdr:nvSpPr>
      <xdr:spPr>
        <a:xfrm>
          <a:off x="2738129" y="6506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類似団体と比較し、高い水準となっているため、公債費等の適正な管理に取り組んでいく必要がある。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6" name="テキスト ボックス 105"/>
        <xdr:cNvSpPr txBox="1"/>
      </xdr:nvSpPr>
      <xdr:spPr>
        <a:xfrm>
          <a:off x="959423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8" name="テキスト ボックス 107"/>
        <xdr:cNvSpPr txBox="1"/>
      </xdr:nvSpPr>
      <xdr:spPr>
        <a:xfrm>
          <a:off x="959423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4" name="直線コネクタ 113"/>
        <xdr:cNvCxnSpPr/>
      </xdr:nvCxnSpPr>
      <xdr:spPr>
        <a:xfrm flipV="1">
          <a:off x="13027660" y="5365538"/>
          <a:ext cx="1269" cy="123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7" name="債務償還可能年数最大値テキスト"/>
        <xdr:cNvSpPr txBox="1"/>
      </xdr:nvSpPr>
      <xdr:spPr>
        <a:xfrm>
          <a:off x="13080365" y="514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8" name="直線コネクタ 117"/>
        <xdr:cNvCxnSpPr/>
      </xdr:nvCxnSpPr>
      <xdr:spPr>
        <a:xfrm>
          <a:off x="12963525" y="5365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154322</xdr:rowOff>
    </xdr:from>
    <xdr:ext cx="340478" cy="259045"/>
    <xdr:sp macro="" textlink="">
      <xdr:nvSpPr>
        <xdr:cNvPr id="119" name="債務償還可能年数平均値テキスト"/>
        <xdr:cNvSpPr txBox="1"/>
      </xdr:nvSpPr>
      <xdr:spPr>
        <a:xfrm>
          <a:off x="13080365" y="610554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0" name="フローチャート: 判断 119"/>
        <xdr:cNvSpPr/>
      </xdr:nvSpPr>
      <xdr:spPr>
        <a:xfrm>
          <a:off x="13001625" y="61233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161502</xdr:rowOff>
    </xdr:from>
    <xdr:to>
      <xdr:col>76</xdr:col>
      <xdr:colOff>73025</xdr:colOff>
      <xdr:row>32</xdr:row>
      <xdr:rowOff>91652</xdr:rowOff>
    </xdr:to>
    <xdr:sp macro="" textlink="">
      <xdr:nvSpPr>
        <xdr:cNvPr id="126" name="楕円 125"/>
        <xdr:cNvSpPr/>
      </xdr:nvSpPr>
      <xdr:spPr>
        <a:xfrm>
          <a:off x="13001625" y="6112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12929</xdr:rowOff>
    </xdr:from>
    <xdr:ext cx="340478" cy="259045"/>
    <xdr:sp macro="" textlink="">
      <xdr:nvSpPr>
        <xdr:cNvPr id="127" name="債務償還可能年数該当値テキスト"/>
        <xdr:cNvSpPr txBox="1"/>
      </xdr:nvSpPr>
      <xdr:spPr>
        <a:xfrm>
          <a:off x="13080365" y="5964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120,756
119,983
382.97
52,868,454
50,779,053
1,881,385
28,513,313
45,273,007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086225" y="5730240"/>
          <a:ext cx="0" cy="121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124960"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020820" y="69471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1249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02082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xdr:cNvSpPr txBox="1"/>
      </xdr:nvSpPr>
      <xdr:spPr>
        <a:xfrm>
          <a:off x="4124960" y="63378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036060" y="64825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31216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514600" y="662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103124</xdr:rowOff>
    </xdr:from>
    <xdr:to>
      <xdr:col>24</xdr:col>
      <xdr:colOff>114300</xdr:colOff>
      <xdr:row>41</xdr:row>
      <xdr:rowOff>33274</xdr:rowOff>
    </xdr:to>
    <xdr:sp macro="" textlink="">
      <xdr:nvSpPr>
        <xdr:cNvPr id="68" name="楕円 67"/>
        <xdr:cNvSpPr/>
      </xdr:nvSpPr>
      <xdr:spPr>
        <a:xfrm>
          <a:off x="4036060" y="6808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18051</xdr:rowOff>
    </xdr:from>
    <xdr:ext cx="405111" cy="259045"/>
    <xdr:sp macro="" textlink="">
      <xdr:nvSpPr>
        <xdr:cNvPr id="69" name="【道路】&#10;有形固定資産減価償却率該当値テキスト"/>
        <xdr:cNvSpPr txBox="1"/>
      </xdr:nvSpPr>
      <xdr:spPr>
        <a:xfrm>
          <a:off x="4124960" y="672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137414</xdr:rowOff>
    </xdr:from>
    <xdr:to>
      <xdr:col>20</xdr:col>
      <xdr:colOff>38100</xdr:colOff>
      <xdr:row>41</xdr:row>
      <xdr:rowOff>67564</xdr:rowOff>
    </xdr:to>
    <xdr:sp macro="" textlink="">
      <xdr:nvSpPr>
        <xdr:cNvPr id="70" name="楕円 69"/>
        <xdr:cNvSpPr/>
      </xdr:nvSpPr>
      <xdr:spPr>
        <a:xfrm>
          <a:off x="3312160" y="68430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153924</xdr:rowOff>
    </xdr:from>
    <xdr:to>
      <xdr:col>24</xdr:col>
      <xdr:colOff>63500</xdr:colOff>
      <xdr:row>41</xdr:row>
      <xdr:rowOff>16764</xdr:rowOff>
    </xdr:to>
    <xdr:cxnSp macro="">
      <xdr:nvCxnSpPr>
        <xdr:cNvPr id="71" name="直線コネクタ 70"/>
        <xdr:cNvCxnSpPr/>
      </xdr:nvCxnSpPr>
      <xdr:spPr>
        <a:xfrm flipV="1">
          <a:off x="3355340" y="6859524"/>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254</xdr:rowOff>
    </xdr:from>
    <xdr:to>
      <xdr:col>15</xdr:col>
      <xdr:colOff>101600</xdr:colOff>
      <xdr:row>41</xdr:row>
      <xdr:rowOff>101854</xdr:rowOff>
    </xdr:to>
    <xdr:sp macro="" textlink="">
      <xdr:nvSpPr>
        <xdr:cNvPr id="72" name="楕円 71"/>
        <xdr:cNvSpPr/>
      </xdr:nvSpPr>
      <xdr:spPr>
        <a:xfrm>
          <a:off x="2514600" y="68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16764</xdr:rowOff>
    </xdr:from>
    <xdr:to>
      <xdr:col>19</xdr:col>
      <xdr:colOff>177800</xdr:colOff>
      <xdr:row>41</xdr:row>
      <xdr:rowOff>51054</xdr:rowOff>
    </xdr:to>
    <xdr:cxnSp macro="">
      <xdr:nvCxnSpPr>
        <xdr:cNvPr id="73" name="直線コネクタ 72"/>
        <xdr:cNvCxnSpPr/>
      </xdr:nvCxnSpPr>
      <xdr:spPr>
        <a:xfrm flipV="1">
          <a:off x="2565400" y="6890004"/>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4" name="n_1aveValue【道路】&#10;有形固定資産減価償却率"/>
        <xdr:cNvSpPr txBox="1"/>
      </xdr:nvSpPr>
      <xdr:spPr>
        <a:xfrm>
          <a:off x="3170564" y="625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5" name="n_2aveValue【道路】&#10;有形固定資産減価償却率"/>
        <xdr:cNvSpPr txBox="1"/>
      </xdr:nvSpPr>
      <xdr:spPr>
        <a:xfrm>
          <a:off x="2385704" y="640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58691</xdr:rowOff>
    </xdr:from>
    <xdr:ext cx="405111" cy="259045"/>
    <xdr:sp macro="" textlink="">
      <xdr:nvSpPr>
        <xdr:cNvPr id="76" name="n_1mainValue【道路】&#10;有形固定資産減価償却率"/>
        <xdr:cNvSpPr txBox="1"/>
      </xdr:nvSpPr>
      <xdr:spPr>
        <a:xfrm>
          <a:off x="3170564" y="693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92981</xdr:rowOff>
    </xdr:from>
    <xdr:ext cx="405111" cy="259045"/>
    <xdr:sp macro="" textlink="">
      <xdr:nvSpPr>
        <xdr:cNvPr id="77" name="n_2mainValue【道路】&#10;有形固定資産減価償却率"/>
        <xdr:cNvSpPr txBox="1"/>
      </xdr:nvSpPr>
      <xdr:spPr>
        <a:xfrm>
          <a:off x="2385704" y="696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9219565" y="5571744"/>
          <a:ext cx="0" cy="1354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9258300" y="692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9154160" y="6926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9258300" y="535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9154160" y="5571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104" name="【道路】&#10;一人当たり延長平均値テキスト"/>
        <xdr:cNvSpPr txBox="1"/>
      </xdr:nvSpPr>
      <xdr:spPr>
        <a:xfrm>
          <a:off x="9258300" y="6389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9192260" y="64114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8445500" y="6460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7" name="フローチャート: 判断 106"/>
        <xdr:cNvSpPr/>
      </xdr:nvSpPr>
      <xdr:spPr>
        <a:xfrm>
          <a:off x="7670800" y="64064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9855</xdr:rowOff>
    </xdr:from>
    <xdr:to>
      <xdr:col>55</xdr:col>
      <xdr:colOff>50800</xdr:colOff>
      <xdr:row>34</xdr:row>
      <xdr:rowOff>111455</xdr:rowOff>
    </xdr:to>
    <xdr:sp macro="" textlink="">
      <xdr:nvSpPr>
        <xdr:cNvPr id="113" name="楕円 112"/>
        <xdr:cNvSpPr/>
      </xdr:nvSpPr>
      <xdr:spPr>
        <a:xfrm>
          <a:off x="9192260" y="57096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32732</xdr:rowOff>
    </xdr:from>
    <xdr:ext cx="534377" cy="259045"/>
    <xdr:sp macro="" textlink="">
      <xdr:nvSpPr>
        <xdr:cNvPr id="114" name="【道路】&#10;一人当たり延長該当値テキスト"/>
        <xdr:cNvSpPr txBox="1"/>
      </xdr:nvSpPr>
      <xdr:spPr>
        <a:xfrm>
          <a:off x="9258300" y="556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20462</xdr:rowOff>
    </xdr:from>
    <xdr:to>
      <xdr:col>50</xdr:col>
      <xdr:colOff>165100</xdr:colOff>
      <xdr:row>34</xdr:row>
      <xdr:rowOff>122062</xdr:rowOff>
    </xdr:to>
    <xdr:sp macro="" textlink="">
      <xdr:nvSpPr>
        <xdr:cNvPr id="115" name="楕円 114"/>
        <xdr:cNvSpPr/>
      </xdr:nvSpPr>
      <xdr:spPr>
        <a:xfrm>
          <a:off x="8445500" y="57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60655</xdr:rowOff>
    </xdr:from>
    <xdr:to>
      <xdr:col>55</xdr:col>
      <xdr:colOff>0</xdr:colOff>
      <xdr:row>34</xdr:row>
      <xdr:rowOff>71262</xdr:rowOff>
    </xdr:to>
    <xdr:cxnSp macro="">
      <xdr:nvCxnSpPr>
        <xdr:cNvPr id="116" name="直線コネクタ 115"/>
        <xdr:cNvCxnSpPr/>
      </xdr:nvCxnSpPr>
      <xdr:spPr>
        <a:xfrm flipV="1">
          <a:off x="8496300" y="5760415"/>
          <a:ext cx="7239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33995</xdr:rowOff>
    </xdr:from>
    <xdr:to>
      <xdr:col>46</xdr:col>
      <xdr:colOff>38100</xdr:colOff>
      <xdr:row>34</xdr:row>
      <xdr:rowOff>135595</xdr:rowOff>
    </xdr:to>
    <xdr:sp macro="" textlink="">
      <xdr:nvSpPr>
        <xdr:cNvPr id="117" name="楕円 116"/>
        <xdr:cNvSpPr/>
      </xdr:nvSpPr>
      <xdr:spPr>
        <a:xfrm>
          <a:off x="7670800" y="5733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71262</xdr:rowOff>
    </xdr:from>
    <xdr:to>
      <xdr:col>50</xdr:col>
      <xdr:colOff>114300</xdr:colOff>
      <xdr:row>34</xdr:row>
      <xdr:rowOff>84795</xdr:rowOff>
    </xdr:to>
    <xdr:cxnSp macro="">
      <xdr:nvCxnSpPr>
        <xdr:cNvPr id="118" name="直線コネクタ 117"/>
        <xdr:cNvCxnSpPr/>
      </xdr:nvCxnSpPr>
      <xdr:spPr>
        <a:xfrm flipV="1">
          <a:off x="7713980" y="5771022"/>
          <a:ext cx="78232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11051</xdr:rowOff>
    </xdr:from>
    <xdr:ext cx="469744" cy="259045"/>
    <xdr:sp macro="" textlink="">
      <xdr:nvSpPr>
        <xdr:cNvPr id="119" name="n_1aveValue【道路】&#10;一人当たり延長"/>
        <xdr:cNvSpPr txBox="1"/>
      </xdr:nvSpPr>
      <xdr:spPr>
        <a:xfrm>
          <a:off x="8271587" y="654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128826</xdr:rowOff>
    </xdr:from>
    <xdr:ext cx="469744" cy="259045"/>
    <xdr:sp macro="" textlink="">
      <xdr:nvSpPr>
        <xdr:cNvPr id="120" name="n_2aveValue【道路】&#10;一人当たり延長"/>
        <xdr:cNvSpPr txBox="1"/>
      </xdr:nvSpPr>
      <xdr:spPr>
        <a:xfrm>
          <a:off x="7509587" y="649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138589</xdr:rowOff>
    </xdr:from>
    <xdr:ext cx="534377" cy="259045"/>
    <xdr:sp macro="" textlink="">
      <xdr:nvSpPr>
        <xdr:cNvPr id="121" name="n_1mainValue【道路】&#10;一人当たり延長"/>
        <xdr:cNvSpPr txBox="1"/>
      </xdr:nvSpPr>
      <xdr:spPr>
        <a:xfrm>
          <a:off x="8239271" y="55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152122</xdr:rowOff>
    </xdr:from>
    <xdr:ext cx="534377" cy="259045"/>
    <xdr:sp macro="" textlink="">
      <xdr:nvSpPr>
        <xdr:cNvPr id="122" name="n_2mainValue【道路】&#10;一人当たり延長"/>
        <xdr:cNvSpPr txBox="1"/>
      </xdr:nvSpPr>
      <xdr:spPr>
        <a:xfrm>
          <a:off x="7477271" y="5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xdr:cNvCxnSpPr/>
      </xdr:nvCxnSpPr>
      <xdr:spPr>
        <a:xfrm flipV="1">
          <a:off x="4086225" y="9404168"/>
          <a:ext cx="0" cy="139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xdr:cNvSpPr txBox="1"/>
      </xdr:nvSpPr>
      <xdr:spPr>
        <a:xfrm>
          <a:off x="4124960" y="10798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xdr:cNvCxnSpPr/>
      </xdr:nvCxnSpPr>
      <xdr:spPr>
        <a:xfrm>
          <a:off x="402082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xdr:cNvSpPr txBox="1"/>
      </xdr:nvSpPr>
      <xdr:spPr>
        <a:xfrm>
          <a:off x="4124960" y="918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xdr:cNvCxnSpPr/>
      </xdr:nvCxnSpPr>
      <xdr:spPr>
        <a:xfrm>
          <a:off x="4020820" y="9404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53" name="【橋りょう・トンネル】&#10;有形固定資産減価償却率平均値テキスト"/>
        <xdr:cNvSpPr txBox="1"/>
      </xdr:nvSpPr>
      <xdr:spPr>
        <a:xfrm>
          <a:off x="4124960" y="9685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xdr:cNvSpPr/>
      </xdr:nvSpPr>
      <xdr:spPr>
        <a:xfrm>
          <a:off x="4036060" y="9830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xdr:cNvSpPr/>
      </xdr:nvSpPr>
      <xdr:spPr>
        <a:xfrm>
          <a:off x="3312160" y="9845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6" name="フローチャート: 判断 155"/>
        <xdr:cNvSpPr/>
      </xdr:nvSpPr>
      <xdr:spPr>
        <a:xfrm>
          <a:off x="2514600" y="9850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42273</xdr:rowOff>
    </xdr:from>
    <xdr:to>
      <xdr:col>24</xdr:col>
      <xdr:colOff>114300</xdr:colOff>
      <xdr:row>59</xdr:row>
      <xdr:rowOff>143873</xdr:rowOff>
    </xdr:to>
    <xdr:sp macro="" textlink="">
      <xdr:nvSpPr>
        <xdr:cNvPr id="162" name="楕円 161"/>
        <xdr:cNvSpPr/>
      </xdr:nvSpPr>
      <xdr:spPr>
        <a:xfrm>
          <a:off x="4036060" y="99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20700</xdr:rowOff>
    </xdr:from>
    <xdr:ext cx="405111" cy="259045"/>
    <xdr:sp macro="" textlink="">
      <xdr:nvSpPr>
        <xdr:cNvPr id="163" name="【橋りょう・トンネル】&#10;有形固定資産減価償却率該当値テキスト"/>
        <xdr:cNvSpPr txBox="1"/>
      </xdr:nvSpPr>
      <xdr:spPr>
        <a:xfrm>
          <a:off x="4124960" y="991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66766</xdr:rowOff>
    </xdr:from>
    <xdr:to>
      <xdr:col>20</xdr:col>
      <xdr:colOff>38100</xdr:colOff>
      <xdr:row>59</xdr:row>
      <xdr:rowOff>168366</xdr:rowOff>
    </xdr:to>
    <xdr:sp macro="" textlink="">
      <xdr:nvSpPr>
        <xdr:cNvPr id="164" name="楕円 163"/>
        <xdr:cNvSpPr/>
      </xdr:nvSpPr>
      <xdr:spPr>
        <a:xfrm>
          <a:off x="3312160" y="99575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93073</xdr:rowOff>
    </xdr:from>
    <xdr:to>
      <xdr:col>24</xdr:col>
      <xdr:colOff>63500</xdr:colOff>
      <xdr:row>59</xdr:row>
      <xdr:rowOff>117566</xdr:rowOff>
    </xdr:to>
    <xdr:cxnSp macro="">
      <xdr:nvCxnSpPr>
        <xdr:cNvPr id="165" name="直線コネクタ 164"/>
        <xdr:cNvCxnSpPr/>
      </xdr:nvCxnSpPr>
      <xdr:spPr>
        <a:xfrm flipV="1">
          <a:off x="3355340" y="9983833"/>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66" name="楕円 165"/>
        <xdr:cNvSpPr/>
      </xdr:nvSpPr>
      <xdr:spPr>
        <a:xfrm>
          <a:off x="2514600" y="998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117566</xdr:rowOff>
    </xdr:from>
    <xdr:to>
      <xdr:col>19</xdr:col>
      <xdr:colOff>177800</xdr:colOff>
      <xdr:row>59</xdr:row>
      <xdr:rowOff>145324</xdr:rowOff>
    </xdr:to>
    <xdr:cxnSp macro="">
      <xdr:nvCxnSpPr>
        <xdr:cNvPr id="167" name="直線コネクタ 166"/>
        <xdr:cNvCxnSpPr/>
      </xdr:nvCxnSpPr>
      <xdr:spPr>
        <a:xfrm flipV="1">
          <a:off x="2565400" y="1000832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68" name="n_1aveValue【橋りょう・トンネル】&#10;有形固定資産減価償却率"/>
        <xdr:cNvSpPr txBox="1"/>
      </xdr:nvSpPr>
      <xdr:spPr>
        <a:xfrm>
          <a:off x="317056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9" name="n_2aveValue【橋りょう・トンネル】&#10;有形固定資産減価償却率"/>
        <xdr:cNvSpPr txBox="1"/>
      </xdr:nvSpPr>
      <xdr:spPr>
        <a:xfrm>
          <a:off x="2385704" y="962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159493</xdr:rowOff>
    </xdr:from>
    <xdr:ext cx="405111" cy="259045"/>
    <xdr:sp macro="" textlink="">
      <xdr:nvSpPr>
        <xdr:cNvPr id="170" name="n_1mainValue【橋りょう・トンネル】&#10;有形固定資産減価償却率"/>
        <xdr:cNvSpPr txBox="1"/>
      </xdr:nvSpPr>
      <xdr:spPr>
        <a:xfrm>
          <a:off x="3170564" y="1005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15801</xdr:rowOff>
    </xdr:from>
    <xdr:ext cx="405111" cy="259045"/>
    <xdr:sp macro="" textlink="">
      <xdr:nvSpPr>
        <xdr:cNvPr id="171" name="n_2mainValue【橋りょう・トンネル】&#10;有形固定資産減価償却率"/>
        <xdr:cNvSpPr txBox="1"/>
      </xdr:nvSpPr>
      <xdr:spPr>
        <a:xfrm>
          <a:off x="2385704" y="1007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xdr:cNvCxnSpPr/>
      </xdr:nvCxnSpPr>
      <xdr:spPr>
        <a:xfrm flipV="1">
          <a:off x="9219565" y="9314711"/>
          <a:ext cx="0" cy="1486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xdr:cNvSpPr txBox="1"/>
      </xdr:nvSpPr>
      <xdr:spPr>
        <a:xfrm>
          <a:off x="9258300" y="108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xdr:cNvCxnSpPr/>
      </xdr:nvCxnSpPr>
      <xdr:spPr>
        <a:xfrm>
          <a:off x="9154160" y="10801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xdr:cNvSpPr txBox="1"/>
      </xdr:nvSpPr>
      <xdr:spPr>
        <a:xfrm>
          <a:off x="9258300" y="909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xdr:cNvCxnSpPr/>
      </xdr:nvCxnSpPr>
      <xdr:spPr>
        <a:xfrm>
          <a:off x="9154160" y="93147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200" name="【橋りょう・トンネル】&#10;一人当たり有形固定資産（償却資産）額平均値テキスト"/>
        <xdr:cNvSpPr txBox="1"/>
      </xdr:nvSpPr>
      <xdr:spPr>
        <a:xfrm>
          <a:off x="9258300" y="1031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xdr:cNvSpPr/>
      </xdr:nvSpPr>
      <xdr:spPr>
        <a:xfrm>
          <a:off x="9192260" y="103351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xdr:cNvSpPr/>
      </xdr:nvSpPr>
      <xdr:spPr>
        <a:xfrm>
          <a:off x="8445500" y="103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203" name="フローチャート: 判断 202"/>
        <xdr:cNvSpPr/>
      </xdr:nvSpPr>
      <xdr:spPr>
        <a:xfrm>
          <a:off x="7670800" y="104371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117156</xdr:rowOff>
    </xdr:from>
    <xdr:to>
      <xdr:col>55</xdr:col>
      <xdr:colOff>50800</xdr:colOff>
      <xdr:row>61</xdr:row>
      <xdr:rowOff>47306</xdr:rowOff>
    </xdr:to>
    <xdr:sp macro="" textlink="">
      <xdr:nvSpPr>
        <xdr:cNvPr id="209" name="楕円 208"/>
        <xdr:cNvSpPr/>
      </xdr:nvSpPr>
      <xdr:spPr>
        <a:xfrm>
          <a:off x="9192260" y="101755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140033</xdr:rowOff>
    </xdr:from>
    <xdr:ext cx="599010" cy="259045"/>
    <xdr:sp macro="" textlink="">
      <xdr:nvSpPr>
        <xdr:cNvPr id="210" name="【橋りょう・トンネル】&#10;一人当たり有形固定資産（償却資産）額該当値テキスト"/>
        <xdr:cNvSpPr txBox="1"/>
      </xdr:nvSpPr>
      <xdr:spPr>
        <a:xfrm>
          <a:off x="9258300" y="1003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122456</xdr:rowOff>
    </xdr:from>
    <xdr:to>
      <xdr:col>50</xdr:col>
      <xdr:colOff>165100</xdr:colOff>
      <xdr:row>61</xdr:row>
      <xdr:rowOff>52606</xdr:rowOff>
    </xdr:to>
    <xdr:sp macro="" textlink="">
      <xdr:nvSpPr>
        <xdr:cNvPr id="211" name="楕円 210"/>
        <xdr:cNvSpPr/>
      </xdr:nvSpPr>
      <xdr:spPr>
        <a:xfrm>
          <a:off x="8445500" y="10180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167956</xdr:rowOff>
    </xdr:from>
    <xdr:to>
      <xdr:col>55</xdr:col>
      <xdr:colOff>0</xdr:colOff>
      <xdr:row>61</xdr:row>
      <xdr:rowOff>1806</xdr:rowOff>
    </xdr:to>
    <xdr:cxnSp macro="">
      <xdr:nvCxnSpPr>
        <xdr:cNvPr id="212" name="直線コネクタ 211"/>
        <xdr:cNvCxnSpPr/>
      </xdr:nvCxnSpPr>
      <xdr:spPr>
        <a:xfrm flipV="1">
          <a:off x="8496300" y="10226356"/>
          <a:ext cx="7239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128685</xdr:rowOff>
    </xdr:from>
    <xdr:to>
      <xdr:col>46</xdr:col>
      <xdr:colOff>38100</xdr:colOff>
      <xdr:row>61</xdr:row>
      <xdr:rowOff>58835</xdr:rowOff>
    </xdr:to>
    <xdr:sp macro="" textlink="">
      <xdr:nvSpPr>
        <xdr:cNvPr id="213" name="楕円 212"/>
        <xdr:cNvSpPr/>
      </xdr:nvSpPr>
      <xdr:spPr>
        <a:xfrm>
          <a:off x="7670800" y="10187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1806</xdr:rowOff>
    </xdr:from>
    <xdr:to>
      <xdr:col>50</xdr:col>
      <xdr:colOff>114300</xdr:colOff>
      <xdr:row>61</xdr:row>
      <xdr:rowOff>8035</xdr:rowOff>
    </xdr:to>
    <xdr:cxnSp macro="">
      <xdr:nvCxnSpPr>
        <xdr:cNvPr id="214" name="直線コネクタ 213"/>
        <xdr:cNvCxnSpPr/>
      </xdr:nvCxnSpPr>
      <xdr:spPr>
        <a:xfrm flipV="1">
          <a:off x="7713980" y="10227846"/>
          <a:ext cx="78232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97130</xdr:rowOff>
    </xdr:from>
    <xdr:ext cx="534377" cy="259045"/>
    <xdr:sp macro="" textlink="">
      <xdr:nvSpPr>
        <xdr:cNvPr id="215" name="n_1aveValue【橋りょう・トンネル】&#10;一人当たり有形固定資産（償却資産）額"/>
        <xdr:cNvSpPr txBox="1"/>
      </xdr:nvSpPr>
      <xdr:spPr>
        <a:xfrm>
          <a:off x="8239271" y="104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136194</xdr:rowOff>
    </xdr:from>
    <xdr:ext cx="534377" cy="259045"/>
    <xdr:sp macro="" textlink="">
      <xdr:nvSpPr>
        <xdr:cNvPr id="216" name="n_2aveValue【橋りょう・トンネル】&#10;一人当たり有形固定資産（償却資産）額"/>
        <xdr:cNvSpPr txBox="1"/>
      </xdr:nvSpPr>
      <xdr:spPr>
        <a:xfrm>
          <a:off x="7477271" y="105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69133</xdr:rowOff>
    </xdr:from>
    <xdr:ext cx="599010" cy="259045"/>
    <xdr:sp macro="" textlink="">
      <xdr:nvSpPr>
        <xdr:cNvPr id="217" name="n_1mainValue【橋りょう・トンネル】&#10;一人当たり有形固定資産（償却資産）額"/>
        <xdr:cNvSpPr txBox="1"/>
      </xdr:nvSpPr>
      <xdr:spPr>
        <a:xfrm>
          <a:off x="8214575" y="995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75362</xdr:rowOff>
    </xdr:from>
    <xdr:ext cx="599010" cy="259045"/>
    <xdr:sp macro="" textlink="">
      <xdr:nvSpPr>
        <xdr:cNvPr id="218" name="n_2mainValue【橋りょう・トンネル】&#10;一人当たり有形固定資産（償却資産）額"/>
        <xdr:cNvSpPr txBox="1"/>
      </xdr:nvSpPr>
      <xdr:spPr>
        <a:xfrm>
          <a:off x="7444955" y="996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43" name="直線コネクタ 242"/>
        <xdr:cNvCxnSpPr/>
      </xdr:nvCxnSpPr>
      <xdr:spPr>
        <a:xfrm flipV="1">
          <a:off x="4086225" y="1328928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4" name="【公営住宅】&#10;有形固定資産減価償却率最小値テキスト"/>
        <xdr:cNvSpPr txBox="1"/>
      </xdr:nvSpPr>
      <xdr:spPr>
        <a:xfrm>
          <a:off x="4124960" y="1447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5" name="直線コネクタ 244"/>
        <xdr:cNvCxnSpPr/>
      </xdr:nvCxnSpPr>
      <xdr:spPr>
        <a:xfrm>
          <a:off x="4020820" y="14472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46" name="【公営住宅】&#10;有形固定資産減価償却率最大値テキスト"/>
        <xdr:cNvSpPr txBox="1"/>
      </xdr:nvSpPr>
      <xdr:spPr>
        <a:xfrm>
          <a:off x="412496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47" name="直線コネクタ 246"/>
        <xdr:cNvCxnSpPr/>
      </xdr:nvCxnSpPr>
      <xdr:spPr>
        <a:xfrm>
          <a:off x="4020820" y="1328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69232</xdr:rowOff>
    </xdr:from>
    <xdr:ext cx="405111" cy="259045"/>
    <xdr:sp macro="" textlink="">
      <xdr:nvSpPr>
        <xdr:cNvPr id="248" name="【公営住宅】&#10;有形固定資産減価償却率平均値テキスト"/>
        <xdr:cNvSpPr txBox="1"/>
      </xdr:nvSpPr>
      <xdr:spPr>
        <a:xfrm>
          <a:off x="4124960" y="13480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49" name="フローチャート: 判断 248"/>
        <xdr:cNvSpPr/>
      </xdr:nvSpPr>
      <xdr:spPr>
        <a:xfrm>
          <a:off x="403606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0" name="フローチャート: 判断 249"/>
        <xdr:cNvSpPr/>
      </xdr:nvSpPr>
      <xdr:spPr>
        <a:xfrm>
          <a:off x="331216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51" name="フローチャート: 判断 250"/>
        <xdr:cNvSpPr/>
      </xdr:nvSpPr>
      <xdr:spPr>
        <a:xfrm>
          <a:off x="25146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156845</xdr:rowOff>
    </xdr:from>
    <xdr:to>
      <xdr:col>24</xdr:col>
      <xdr:colOff>114300</xdr:colOff>
      <xdr:row>82</xdr:row>
      <xdr:rowOff>86995</xdr:rowOff>
    </xdr:to>
    <xdr:sp macro="" textlink="">
      <xdr:nvSpPr>
        <xdr:cNvPr id="257" name="楕円 256"/>
        <xdr:cNvSpPr/>
      </xdr:nvSpPr>
      <xdr:spPr>
        <a:xfrm>
          <a:off x="4036060" y="1373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135272</xdr:rowOff>
    </xdr:from>
    <xdr:ext cx="405111" cy="259045"/>
    <xdr:sp macro="" textlink="">
      <xdr:nvSpPr>
        <xdr:cNvPr id="258" name="【公営住宅】&#10;有形固定資産減価償却率該当値テキスト"/>
        <xdr:cNvSpPr txBox="1"/>
      </xdr:nvSpPr>
      <xdr:spPr>
        <a:xfrm>
          <a:off x="4124960" y="1371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59" name="楕円 258"/>
        <xdr:cNvSpPr/>
      </xdr:nvSpPr>
      <xdr:spPr>
        <a:xfrm>
          <a:off x="3312160" y="13722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36195</xdr:rowOff>
    </xdr:to>
    <xdr:cxnSp macro="">
      <xdr:nvCxnSpPr>
        <xdr:cNvPr id="260" name="直線コネクタ 259"/>
        <xdr:cNvCxnSpPr/>
      </xdr:nvCxnSpPr>
      <xdr:spPr>
        <a:xfrm>
          <a:off x="3355340" y="13769341"/>
          <a:ext cx="7315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xdr:rowOff>
    </xdr:from>
    <xdr:to>
      <xdr:col>15</xdr:col>
      <xdr:colOff>101600</xdr:colOff>
      <xdr:row>82</xdr:row>
      <xdr:rowOff>106045</xdr:rowOff>
    </xdr:to>
    <xdr:sp macro="" textlink="">
      <xdr:nvSpPr>
        <xdr:cNvPr id="261" name="楕円 260"/>
        <xdr:cNvSpPr/>
      </xdr:nvSpPr>
      <xdr:spPr>
        <a:xfrm>
          <a:off x="25146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55245</xdr:rowOff>
    </xdr:to>
    <xdr:cxnSp macro="">
      <xdr:nvCxnSpPr>
        <xdr:cNvPr id="262" name="直線コネクタ 261"/>
        <xdr:cNvCxnSpPr/>
      </xdr:nvCxnSpPr>
      <xdr:spPr>
        <a:xfrm flipV="1">
          <a:off x="2565400" y="13769341"/>
          <a:ext cx="78994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3" name="n_1aveValue【公営住宅】&#10;有形固定資産減価償却率"/>
        <xdr:cNvSpPr txBox="1"/>
      </xdr:nvSpPr>
      <xdr:spPr>
        <a:xfrm>
          <a:off x="317056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64" name="n_2aveValue【公営住宅】&#10;有形固定資産減価償却率"/>
        <xdr:cNvSpPr txBox="1"/>
      </xdr:nvSpPr>
      <xdr:spPr>
        <a:xfrm>
          <a:off x="238570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265" name="n_1mainValue【公営住宅】&#10;有形固定資産減価償却率"/>
        <xdr:cNvSpPr txBox="1"/>
      </xdr:nvSpPr>
      <xdr:spPr>
        <a:xfrm>
          <a:off x="3170564" y="1381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266" name="n_2mainValue【公営住宅】&#10;有形固定資産減価償却率"/>
        <xdr:cNvSpPr txBox="1"/>
      </xdr:nvSpPr>
      <xdr:spPr>
        <a:xfrm>
          <a:off x="238570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86" name="直線コネクタ 285"/>
        <xdr:cNvCxnSpPr/>
      </xdr:nvCxnSpPr>
      <xdr:spPr>
        <a:xfrm flipV="1">
          <a:off x="9219565" y="13094018"/>
          <a:ext cx="0" cy="124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87" name="【公営住宅】&#10;一人当たり面積最小値テキスト"/>
        <xdr:cNvSpPr txBox="1"/>
      </xdr:nvSpPr>
      <xdr:spPr>
        <a:xfrm>
          <a:off x="9258300" y="1434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88" name="直線コネクタ 287"/>
        <xdr:cNvCxnSpPr/>
      </xdr:nvCxnSpPr>
      <xdr:spPr>
        <a:xfrm>
          <a:off x="9154160" y="14338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89" name="【公営住宅】&#10;一人当たり面積最大値テキスト"/>
        <xdr:cNvSpPr txBox="1"/>
      </xdr:nvSpPr>
      <xdr:spPr>
        <a:xfrm>
          <a:off x="9258300" y="128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90" name="直線コネクタ 289"/>
        <xdr:cNvCxnSpPr/>
      </xdr:nvCxnSpPr>
      <xdr:spPr>
        <a:xfrm>
          <a:off x="9154160" y="13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91" name="【公営住宅】&#10;一人当たり面積平均値テキスト"/>
        <xdr:cNvSpPr txBox="1"/>
      </xdr:nvSpPr>
      <xdr:spPr>
        <a:xfrm>
          <a:off x="9258300" y="1401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92" name="フローチャート: 判断 291"/>
        <xdr:cNvSpPr/>
      </xdr:nvSpPr>
      <xdr:spPr>
        <a:xfrm>
          <a:off x="9192260" y="14034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93" name="フローチャート: 判断 292"/>
        <xdr:cNvSpPr/>
      </xdr:nvSpPr>
      <xdr:spPr>
        <a:xfrm>
          <a:off x="8445500" y="14058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94" name="フローチャート: 判断 293"/>
        <xdr:cNvSpPr/>
      </xdr:nvSpPr>
      <xdr:spPr>
        <a:xfrm>
          <a:off x="7670800" y="14078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53594</xdr:rowOff>
    </xdr:from>
    <xdr:to>
      <xdr:col>55</xdr:col>
      <xdr:colOff>50800</xdr:colOff>
      <xdr:row>81</xdr:row>
      <xdr:rowOff>155194</xdr:rowOff>
    </xdr:to>
    <xdr:sp macro="" textlink="">
      <xdr:nvSpPr>
        <xdr:cNvPr id="300" name="楕円 299"/>
        <xdr:cNvSpPr/>
      </xdr:nvSpPr>
      <xdr:spPr>
        <a:xfrm>
          <a:off x="9192260" y="136324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76471</xdr:rowOff>
    </xdr:from>
    <xdr:ext cx="469744" cy="259045"/>
    <xdr:sp macro="" textlink="">
      <xdr:nvSpPr>
        <xdr:cNvPr id="301" name="【公営住宅】&#10;一人当たり面積該当値テキスト"/>
        <xdr:cNvSpPr txBox="1"/>
      </xdr:nvSpPr>
      <xdr:spPr>
        <a:xfrm>
          <a:off x="9258300"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68453</xdr:rowOff>
    </xdr:from>
    <xdr:to>
      <xdr:col>50</xdr:col>
      <xdr:colOff>165100</xdr:colOff>
      <xdr:row>81</xdr:row>
      <xdr:rowOff>170053</xdr:rowOff>
    </xdr:to>
    <xdr:sp macro="" textlink="">
      <xdr:nvSpPr>
        <xdr:cNvPr id="302" name="楕円 301"/>
        <xdr:cNvSpPr/>
      </xdr:nvSpPr>
      <xdr:spPr>
        <a:xfrm>
          <a:off x="8445500" y="136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104394</xdr:rowOff>
    </xdr:from>
    <xdr:to>
      <xdr:col>55</xdr:col>
      <xdr:colOff>0</xdr:colOff>
      <xdr:row>81</xdr:row>
      <xdr:rowOff>119253</xdr:rowOff>
    </xdr:to>
    <xdr:cxnSp macro="">
      <xdr:nvCxnSpPr>
        <xdr:cNvPr id="303" name="直線コネクタ 302"/>
        <xdr:cNvCxnSpPr/>
      </xdr:nvCxnSpPr>
      <xdr:spPr>
        <a:xfrm flipV="1">
          <a:off x="8496300" y="13683234"/>
          <a:ext cx="7239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68453</xdr:rowOff>
    </xdr:from>
    <xdr:to>
      <xdr:col>46</xdr:col>
      <xdr:colOff>38100</xdr:colOff>
      <xdr:row>81</xdr:row>
      <xdr:rowOff>170053</xdr:rowOff>
    </xdr:to>
    <xdr:sp macro="" textlink="">
      <xdr:nvSpPr>
        <xdr:cNvPr id="304" name="楕円 303"/>
        <xdr:cNvSpPr/>
      </xdr:nvSpPr>
      <xdr:spPr>
        <a:xfrm>
          <a:off x="7670800" y="136472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119253</xdr:rowOff>
    </xdr:from>
    <xdr:to>
      <xdr:col>50</xdr:col>
      <xdr:colOff>114300</xdr:colOff>
      <xdr:row>81</xdr:row>
      <xdr:rowOff>119253</xdr:rowOff>
    </xdr:to>
    <xdr:cxnSp macro="">
      <xdr:nvCxnSpPr>
        <xdr:cNvPr id="305" name="直線コネクタ 304"/>
        <xdr:cNvCxnSpPr/>
      </xdr:nvCxnSpPr>
      <xdr:spPr>
        <a:xfrm>
          <a:off x="7713980" y="1369809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65167</xdr:rowOff>
    </xdr:from>
    <xdr:ext cx="469744" cy="259045"/>
    <xdr:sp macro="" textlink="">
      <xdr:nvSpPr>
        <xdr:cNvPr id="306" name="n_1aveValue【公営住宅】&#10;一人当たり面積"/>
        <xdr:cNvSpPr txBox="1"/>
      </xdr:nvSpPr>
      <xdr:spPr>
        <a:xfrm>
          <a:off x="8271587" y="141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85171</xdr:rowOff>
    </xdr:from>
    <xdr:ext cx="469744" cy="259045"/>
    <xdr:sp macro="" textlink="">
      <xdr:nvSpPr>
        <xdr:cNvPr id="307" name="n_2aveValue【公営住宅】&#10;一人当たり面積"/>
        <xdr:cNvSpPr txBox="1"/>
      </xdr:nvSpPr>
      <xdr:spPr>
        <a:xfrm>
          <a:off x="7509587" y="1416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15130</xdr:rowOff>
    </xdr:from>
    <xdr:ext cx="469744" cy="259045"/>
    <xdr:sp macro="" textlink="">
      <xdr:nvSpPr>
        <xdr:cNvPr id="308" name="n_1mainValue【公営住宅】&#10;一人当たり面積"/>
        <xdr:cNvSpPr txBox="1"/>
      </xdr:nvSpPr>
      <xdr:spPr>
        <a:xfrm>
          <a:off x="8271587" y="134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15130</xdr:rowOff>
    </xdr:from>
    <xdr:ext cx="469744" cy="259045"/>
    <xdr:sp macro="" textlink="">
      <xdr:nvSpPr>
        <xdr:cNvPr id="309" name="n_2mainValue【公営住宅】&#10;一人当たり面積"/>
        <xdr:cNvSpPr txBox="1"/>
      </xdr:nvSpPr>
      <xdr:spPr>
        <a:xfrm>
          <a:off x="7509587" y="134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50" name="直線コネクタ 349"/>
        <xdr:cNvCxnSpPr/>
      </xdr:nvCxnSpPr>
      <xdr:spPr>
        <a:xfrm flipV="1">
          <a:off x="14375764" y="581215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51" name="【認定こども園・幼稚園・保育所】&#10;有形固定資産減価償却率最小値テキスト"/>
        <xdr:cNvSpPr txBox="1"/>
      </xdr:nvSpPr>
      <xdr:spPr>
        <a:xfrm>
          <a:off x="14414500"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52" name="直線コネクタ 351"/>
        <xdr:cNvCxnSpPr/>
      </xdr:nvCxnSpPr>
      <xdr:spPr>
        <a:xfrm>
          <a:off x="14287500" y="7098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53" name="【認定こども園・幼稚園・保育所】&#10;有形固定資産減価償却率最大値テキスト"/>
        <xdr:cNvSpPr txBox="1"/>
      </xdr:nvSpPr>
      <xdr:spPr>
        <a:xfrm>
          <a:off x="144145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54" name="直線コネクタ 353"/>
        <xdr:cNvCxnSpPr/>
      </xdr:nvCxnSpPr>
      <xdr:spPr>
        <a:xfrm>
          <a:off x="14287500" y="581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55" name="【認定こども園・幼稚園・保育所】&#10;有形固定資産減価償却率平均値テキスト"/>
        <xdr:cNvSpPr txBox="1"/>
      </xdr:nvSpPr>
      <xdr:spPr>
        <a:xfrm>
          <a:off x="144145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56" name="フローチャート: 判断 355"/>
        <xdr:cNvSpPr/>
      </xdr:nvSpPr>
      <xdr:spPr>
        <a:xfrm>
          <a:off x="14325600" y="63995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57" name="フローチャート: 判断 356"/>
        <xdr:cNvSpPr/>
      </xdr:nvSpPr>
      <xdr:spPr>
        <a:xfrm>
          <a:off x="13578840" y="636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58" name="フローチャート: 判断 357"/>
        <xdr:cNvSpPr/>
      </xdr:nvSpPr>
      <xdr:spPr>
        <a:xfrm>
          <a:off x="1280414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364" name="楕円 363"/>
        <xdr:cNvSpPr/>
      </xdr:nvSpPr>
      <xdr:spPr>
        <a:xfrm>
          <a:off x="14325600" y="63976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50182</xdr:rowOff>
    </xdr:from>
    <xdr:ext cx="405111" cy="259045"/>
    <xdr:sp macro="" textlink="">
      <xdr:nvSpPr>
        <xdr:cNvPr id="365" name="【認定こども園・幼稚園・保育所】&#10;有形固定資産減価償却率該当値テキスト"/>
        <xdr:cNvSpPr txBox="1"/>
      </xdr:nvSpPr>
      <xdr:spPr>
        <a:xfrm>
          <a:off x="144145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366" name="楕円 365"/>
        <xdr:cNvSpPr/>
      </xdr:nvSpPr>
      <xdr:spPr>
        <a:xfrm>
          <a:off x="1357884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93345</xdr:rowOff>
    </xdr:to>
    <xdr:cxnSp macro="">
      <xdr:nvCxnSpPr>
        <xdr:cNvPr id="367" name="直線コネクタ 366"/>
        <xdr:cNvCxnSpPr/>
      </xdr:nvCxnSpPr>
      <xdr:spPr>
        <a:xfrm flipV="1">
          <a:off x="13629640" y="6448425"/>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42545</xdr:rowOff>
    </xdr:from>
    <xdr:to>
      <xdr:col>76</xdr:col>
      <xdr:colOff>165100</xdr:colOff>
      <xdr:row>37</xdr:row>
      <xdr:rowOff>144145</xdr:rowOff>
    </xdr:to>
    <xdr:sp macro="" textlink="">
      <xdr:nvSpPr>
        <xdr:cNvPr id="368" name="楕円 367"/>
        <xdr:cNvSpPr/>
      </xdr:nvSpPr>
      <xdr:spPr>
        <a:xfrm>
          <a:off x="1280414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93345</xdr:rowOff>
    </xdr:from>
    <xdr:to>
      <xdr:col>81</xdr:col>
      <xdr:colOff>50800</xdr:colOff>
      <xdr:row>38</xdr:row>
      <xdr:rowOff>93345</xdr:rowOff>
    </xdr:to>
    <xdr:cxnSp macro="">
      <xdr:nvCxnSpPr>
        <xdr:cNvPr id="369" name="直線コネクタ 368"/>
        <xdr:cNvCxnSpPr/>
      </xdr:nvCxnSpPr>
      <xdr:spPr>
        <a:xfrm>
          <a:off x="12854940" y="6296025"/>
          <a:ext cx="7747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370" name="n_1aveValue【認定こども園・幼稚園・保育所】&#10;有形固定資産減価償却率"/>
        <xdr:cNvSpPr txBox="1"/>
      </xdr:nvSpPr>
      <xdr:spPr>
        <a:xfrm>
          <a:off x="134372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371" name="n_2aveValue【認定こども園・幼稚園・保育所】&#10;有形固定資産減価償却率"/>
        <xdr:cNvSpPr txBox="1"/>
      </xdr:nvSpPr>
      <xdr:spPr>
        <a:xfrm>
          <a:off x="126752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372" name="n_1mainValue【認定こども園・幼稚園・保育所】&#10;有形固定資産減価償却率"/>
        <xdr:cNvSpPr txBox="1"/>
      </xdr:nvSpPr>
      <xdr:spPr>
        <a:xfrm>
          <a:off x="134372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160672</xdr:rowOff>
    </xdr:from>
    <xdr:ext cx="405111" cy="259045"/>
    <xdr:sp macro="" textlink="">
      <xdr:nvSpPr>
        <xdr:cNvPr id="373" name="n_2mainValue【認定こども園・幼稚園・保育所】&#10;有形固定資産減価償却率"/>
        <xdr:cNvSpPr txBox="1"/>
      </xdr:nvSpPr>
      <xdr:spPr>
        <a:xfrm>
          <a:off x="126752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95" name="直線コネクタ 394"/>
        <xdr:cNvCxnSpPr/>
      </xdr:nvCxnSpPr>
      <xdr:spPr>
        <a:xfrm flipV="1">
          <a:off x="19509104" y="587273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6"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7" name="直線コネクタ 396"/>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98" name="【認定こども園・幼稚園・保育所】&#10;一人当たり面積最大値テキスト"/>
        <xdr:cNvSpPr txBox="1"/>
      </xdr:nvSpPr>
      <xdr:spPr>
        <a:xfrm>
          <a:off x="1954784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99" name="直線コネクタ 398"/>
        <xdr:cNvCxnSpPr/>
      </xdr:nvCxnSpPr>
      <xdr:spPr>
        <a:xfrm>
          <a:off x="19443700" y="5872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00" name="【認定こども園・幼稚園・保育所】&#10;一人当たり面積平均値テキスト"/>
        <xdr:cNvSpPr txBox="1"/>
      </xdr:nvSpPr>
      <xdr:spPr>
        <a:xfrm>
          <a:off x="19547840" y="6526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01" name="フローチャート: 判断 400"/>
        <xdr:cNvSpPr/>
      </xdr:nvSpPr>
      <xdr:spPr>
        <a:xfrm>
          <a:off x="1945894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02" name="フローチャート: 判断 401"/>
        <xdr:cNvSpPr/>
      </xdr:nvSpPr>
      <xdr:spPr>
        <a:xfrm>
          <a:off x="18735040" y="6670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03" name="フローチャート: 判断 402"/>
        <xdr:cNvSpPr/>
      </xdr:nvSpPr>
      <xdr:spPr>
        <a:xfrm>
          <a:off x="1793748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09" name="楕円 408"/>
        <xdr:cNvSpPr/>
      </xdr:nvSpPr>
      <xdr:spPr>
        <a:xfrm>
          <a:off x="1945894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410" name="【認定こども園・幼稚園・保育所】&#10;一人当たり面積該当値テキスト"/>
        <xdr:cNvSpPr txBox="1"/>
      </xdr:nvSpPr>
      <xdr:spPr>
        <a:xfrm>
          <a:off x="19547840" y="673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103124</xdr:rowOff>
    </xdr:from>
    <xdr:to>
      <xdr:col>112</xdr:col>
      <xdr:colOff>38100</xdr:colOff>
      <xdr:row>41</xdr:row>
      <xdr:rowOff>33274</xdr:rowOff>
    </xdr:to>
    <xdr:sp macro="" textlink="">
      <xdr:nvSpPr>
        <xdr:cNvPr id="411" name="楕円 410"/>
        <xdr:cNvSpPr/>
      </xdr:nvSpPr>
      <xdr:spPr>
        <a:xfrm>
          <a:off x="18735040" y="6808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153924</xdr:rowOff>
    </xdr:from>
    <xdr:to>
      <xdr:col>116</xdr:col>
      <xdr:colOff>63500</xdr:colOff>
      <xdr:row>40</xdr:row>
      <xdr:rowOff>167640</xdr:rowOff>
    </xdr:to>
    <xdr:cxnSp macro="">
      <xdr:nvCxnSpPr>
        <xdr:cNvPr id="412" name="直線コネクタ 411"/>
        <xdr:cNvCxnSpPr/>
      </xdr:nvCxnSpPr>
      <xdr:spPr>
        <a:xfrm>
          <a:off x="18778220" y="6859524"/>
          <a:ext cx="7315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39116</xdr:rowOff>
    </xdr:from>
    <xdr:to>
      <xdr:col>107</xdr:col>
      <xdr:colOff>101600</xdr:colOff>
      <xdr:row>40</xdr:row>
      <xdr:rowOff>140716</xdr:rowOff>
    </xdr:to>
    <xdr:sp macro="" textlink="">
      <xdr:nvSpPr>
        <xdr:cNvPr id="413" name="楕円 412"/>
        <xdr:cNvSpPr/>
      </xdr:nvSpPr>
      <xdr:spPr>
        <a:xfrm>
          <a:off x="1793748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153924</xdr:rowOff>
    </xdr:to>
    <xdr:cxnSp macro="">
      <xdr:nvCxnSpPr>
        <xdr:cNvPr id="414" name="直線コネクタ 413"/>
        <xdr:cNvCxnSpPr/>
      </xdr:nvCxnSpPr>
      <xdr:spPr>
        <a:xfrm>
          <a:off x="17988280" y="6795516"/>
          <a:ext cx="78994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415" name="n_1aveValue【認定こども園・幼稚園・保育所】&#10;一人当たり面積"/>
        <xdr:cNvSpPr txBox="1"/>
      </xdr:nvSpPr>
      <xdr:spPr>
        <a:xfrm>
          <a:off x="1856112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16" name="n_2aveValue【認定こども園・幼稚園・保育所】&#10;一人当たり面積"/>
        <xdr:cNvSpPr txBox="1"/>
      </xdr:nvSpPr>
      <xdr:spPr>
        <a:xfrm>
          <a:off x="17776267"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24401</xdr:rowOff>
    </xdr:from>
    <xdr:ext cx="469744" cy="259045"/>
    <xdr:sp macro="" textlink="">
      <xdr:nvSpPr>
        <xdr:cNvPr id="417" name="n_1mainValue【認定こども園・幼稚園・保育所】&#10;一人当たり面積"/>
        <xdr:cNvSpPr txBox="1"/>
      </xdr:nvSpPr>
      <xdr:spPr>
        <a:xfrm>
          <a:off x="18561127" y="68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418" name="n_2mainValue【認定こども園・幼稚園・保育所】&#10;一人当たり面積"/>
        <xdr:cNvSpPr txBox="1"/>
      </xdr:nvSpPr>
      <xdr:spPr>
        <a:xfrm>
          <a:off x="1777626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43" name="直線コネクタ 442"/>
        <xdr:cNvCxnSpPr/>
      </xdr:nvCxnSpPr>
      <xdr:spPr>
        <a:xfrm flipV="1">
          <a:off x="14375764" y="957072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44" name="【学校施設】&#10;有形固定資産減価償却率最小値テキスト"/>
        <xdr:cNvSpPr txBox="1"/>
      </xdr:nvSpPr>
      <xdr:spPr>
        <a:xfrm>
          <a:off x="144145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45" name="直線コネクタ 444"/>
        <xdr:cNvCxnSpPr/>
      </xdr:nvCxnSpPr>
      <xdr:spPr>
        <a:xfrm>
          <a:off x="142875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46" name="【学校施設】&#10;有形固定資産減価償却率最大値テキスト"/>
        <xdr:cNvSpPr txBox="1"/>
      </xdr:nvSpPr>
      <xdr:spPr>
        <a:xfrm>
          <a:off x="144145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47" name="直線コネクタ 446"/>
        <xdr:cNvCxnSpPr/>
      </xdr:nvCxnSpPr>
      <xdr:spPr>
        <a:xfrm>
          <a:off x="14287500" y="957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97807</xdr:rowOff>
    </xdr:from>
    <xdr:ext cx="405111" cy="259045"/>
    <xdr:sp macro="" textlink="">
      <xdr:nvSpPr>
        <xdr:cNvPr id="448" name="【学校施設】&#10;有形固定資産減価償却率平均値テキスト"/>
        <xdr:cNvSpPr txBox="1"/>
      </xdr:nvSpPr>
      <xdr:spPr>
        <a:xfrm>
          <a:off x="14414500" y="998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49" name="フローチャート: 判断 448"/>
        <xdr:cNvSpPr/>
      </xdr:nvSpPr>
      <xdr:spPr>
        <a:xfrm>
          <a:off x="14325600" y="101333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50" name="フローチャート: 判断 449"/>
        <xdr:cNvSpPr/>
      </xdr:nvSpPr>
      <xdr:spPr>
        <a:xfrm>
          <a:off x="13578840" y="1014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51" name="フローチャート: 判断 450"/>
        <xdr:cNvSpPr/>
      </xdr:nvSpPr>
      <xdr:spPr>
        <a:xfrm>
          <a:off x="128041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162560</xdr:rowOff>
    </xdr:from>
    <xdr:to>
      <xdr:col>85</xdr:col>
      <xdr:colOff>177800</xdr:colOff>
      <xdr:row>63</xdr:row>
      <xdr:rowOff>92710</xdr:rowOff>
    </xdr:to>
    <xdr:sp macro="" textlink="">
      <xdr:nvSpPr>
        <xdr:cNvPr id="457" name="楕円 456"/>
        <xdr:cNvSpPr/>
      </xdr:nvSpPr>
      <xdr:spPr>
        <a:xfrm>
          <a:off x="14325600" y="105562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77487</xdr:rowOff>
    </xdr:from>
    <xdr:ext cx="405111" cy="259045"/>
    <xdr:sp macro="" textlink="">
      <xdr:nvSpPr>
        <xdr:cNvPr id="458" name="【学校施設】&#10;有形固定資産減価償却率該当値テキスト"/>
        <xdr:cNvSpPr txBox="1"/>
      </xdr:nvSpPr>
      <xdr:spPr>
        <a:xfrm>
          <a:off x="14414500" y="1047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459" name="楕円 458"/>
        <xdr:cNvSpPr/>
      </xdr:nvSpPr>
      <xdr:spPr>
        <a:xfrm>
          <a:off x="1357884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102870</xdr:rowOff>
    </xdr:from>
    <xdr:to>
      <xdr:col>85</xdr:col>
      <xdr:colOff>127000</xdr:colOff>
      <xdr:row>63</xdr:row>
      <xdr:rowOff>41910</xdr:rowOff>
    </xdr:to>
    <xdr:cxnSp macro="">
      <xdr:nvCxnSpPr>
        <xdr:cNvPr id="460" name="直線コネクタ 459"/>
        <xdr:cNvCxnSpPr/>
      </xdr:nvCxnSpPr>
      <xdr:spPr>
        <a:xfrm>
          <a:off x="13629640" y="10496550"/>
          <a:ext cx="74676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461" name="楕円 460"/>
        <xdr:cNvSpPr/>
      </xdr:nvSpPr>
      <xdr:spPr>
        <a:xfrm>
          <a:off x="12804140" y="1048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102870</xdr:rowOff>
    </xdr:from>
    <xdr:to>
      <xdr:col>81</xdr:col>
      <xdr:colOff>50800</xdr:colOff>
      <xdr:row>62</xdr:row>
      <xdr:rowOff>137160</xdr:rowOff>
    </xdr:to>
    <xdr:cxnSp macro="">
      <xdr:nvCxnSpPr>
        <xdr:cNvPr id="462" name="直線コネクタ 461"/>
        <xdr:cNvCxnSpPr/>
      </xdr:nvCxnSpPr>
      <xdr:spPr>
        <a:xfrm flipV="1">
          <a:off x="12854940" y="1049655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463" name="n_1aveValue【学校施設】&#10;有形固定資産減価償却率"/>
        <xdr:cNvSpPr txBox="1"/>
      </xdr:nvSpPr>
      <xdr:spPr>
        <a:xfrm>
          <a:off x="134372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64" name="n_2aveValue【学校施設】&#10;有形固定資産減価償却率"/>
        <xdr:cNvSpPr txBox="1"/>
      </xdr:nvSpPr>
      <xdr:spPr>
        <a:xfrm>
          <a:off x="126752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465" name="n_1mainValue【学校施設】&#10;有形固定資産減価償却率"/>
        <xdr:cNvSpPr txBox="1"/>
      </xdr:nvSpPr>
      <xdr:spPr>
        <a:xfrm>
          <a:off x="134372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466" name="n_2mainValue【学校施設】&#10;有形固定資産減価償却率"/>
        <xdr:cNvSpPr txBox="1"/>
      </xdr:nvSpPr>
      <xdr:spPr>
        <a:xfrm>
          <a:off x="126752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93" name="直線コネクタ 492"/>
        <xdr:cNvCxnSpPr/>
      </xdr:nvCxnSpPr>
      <xdr:spPr>
        <a:xfrm flipV="1">
          <a:off x="19509104" y="9404168"/>
          <a:ext cx="0" cy="134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94" name="【学校施設】&#10;一人当たり面積最小値テキスト"/>
        <xdr:cNvSpPr txBox="1"/>
      </xdr:nvSpPr>
      <xdr:spPr>
        <a:xfrm>
          <a:off x="1954784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95" name="直線コネクタ 494"/>
        <xdr:cNvCxnSpPr/>
      </xdr:nvCxnSpPr>
      <xdr:spPr>
        <a:xfrm>
          <a:off x="19443700" y="1074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96" name="【学校施設】&#10;一人当たり面積最大値テキスト"/>
        <xdr:cNvSpPr txBox="1"/>
      </xdr:nvSpPr>
      <xdr:spPr>
        <a:xfrm>
          <a:off x="19547840" y="918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97" name="直線コネクタ 496"/>
        <xdr:cNvCxnSpPr/>
      </xdr:nvCxnSpPr>
      <xdr:spPr>
        <a:xfrm>
          <a:off x="19443700" y="9404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98" name="【学校施設】&#10;一人当たり面積平均値テキスト"/>
        <xdr:cNvSpPr txBox="1"/>
      </xdr:nvSpPr>
      <xdr:spPr>
        <a:xfrm>
          <a:off x="19547840" y="10027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99" name="フローチャート: 判断 498"/>
        <xdr:cNvSpPr/>
      </xdr:nvSpPr>
      <xdr:spPr>
        <a:xfrm>
          <a:off x="194589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0" name="フローチャート: 判断 499"/>
        <xdr:cNvSpPr/>
      </xdr:nvSpPr>
      <xdr:spPr>
        <a:xfrm>
          <a:off x="18735040" y="1007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501" name="フローチャート: 判断 500"/>
        <xdr:cNvSpPr/>
      </xdr:nvSpPr>
      <xdr:spPr>
        <a:xfrm>
          <a:off x="17937480" y="1007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13426</xdr:rowOff>
    </xdr:from>
    <xdr:to>
      <xdr:col>116</xdr:col>
      <xdr:colOff>114300</xdr:colOff>
      <xdr:row>58</xdr:row>
      <xdr:rowOff>115026</xdr:rowOff>
    </xdr:to>
    <xdr:sp macro="" textlink="">
      <xdr:nvSpPr>
        <xdr:cNvPr id="507" name="楕円 506"/>
        <xdr:cNvSpPr/>
      </xdr:nvSpPr>
      <xdr:spPr>
        <a:xfrm>
          <a:off x="1945894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36303</xdr:rowOff>
    </xdr:from>
    <xdr:ext cx="469744" cy="259045"/>
    <xdr:sp macro="" textlink="">
      <xdr:nvSpPr>
        <xdr:cNvPr id="508" name="【学校施設】&#10;一人当たり面積該当値テキスト"/>
        <xdr:cNvSpPr txBox="1"/>
      </xdr:nvSpPr>
      <xdr:spPr>
        <a:xfrm>
          <a:off x="19547840" y="959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72209</xdr:rowOff>
    </xdr:from>
    <xdr:to>
      <xdr:col>112</xdr:col>
      <xdr:colOff>38100</xdr:colOff>
      <xdr:row>59</xdr:row>
      <xdr:rowOff>2359</xdr:rowOff>
    </xdr:to>
    <xdr:sp macro="" textlink="">
      <xdr:nvSpPr>
        <xdr:cNvPr id="509" name="楕円 508"/>
        <xdr:cNvSpPr/>
      </xdr:nvSpPr>
      <xdr:spPr>
        <a:xfrm>
          <a:off x="18735040" y="97953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64226</xdr:rowOff>
    </xdr:from>
    <xdr:to>
      <xdr:col>116</xdr:col>
      <xdr:colOff>63500</xdr:colOff>
      <xdr:row>58</xdr:row>
      <xdr:rowOff>123009</xdr:rowOff>
    </xdr:to>
    <xdr:cxnSp macro="">
      <xdr:nvCxnSpPr>
        <xdr:cNvPr id="510" name="直線コネクタ 509"/>
        <xdr:cNvCxnSpPr/>
      </xdr:nvCxnSpPr>
      <xdr:spPr>
        <a:xfrm flipV="1">
          <a:off x="18778220" y="9787346"/>
          <a:ext cx="7315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64588</xdr:rowOff>
    </xdr:from>
    <xdr:to>
      <xdr:col>107</xdr:col>
      <xdr:colOff>101600</xdr:colOff>
      <xdr:row>58</xdr:row>
      <xdr:rowOff>166188</xdr:rowOff>
    </xdr:to>
    <xdr:sp macro="" textlink="">
      <xdr:nvSpPr>
        <xdr:cNvPr id="511" name="楕円 510"/>
        <xdr:cNvSpPr/>
      </xdr:nvSpPr>
      <xdr:spPr>
        <a:xfrm>
          <a:off x="17937480" y="97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115388</xdr:rowOff>
    </xdr:from>
    <xdr:to>
      <xdr:col>111</xdr:col>
      <xdr:colOff>177800</xdr:colOff>
      <xdr:row>58</xdr:row>
      <xdr:rowOff>123009</xdr:rowOff>
    </xdr:to>
    <xdr:cxnSp macro="">
      <xdr:nvCxnSpPr>
        <xdr:cNvPr id="512" name="直線コネクタ 511"/>
        <xdr:cNvCxnSpPr/>
      </xdr:nvCxnSpPr>
      <xdr:spPr>
        <a:xfrm>
          <a:off x="17988280" y="9838508"/>
          <a:ext cx="78994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513" name="n_1aveValue【学校施設】&#10;一人当たり面積"/>
        <xdr:cNvSpPr txBox="1"/>
      </xdr:nvSpPr>
      <xdr:spPr>
        <a:xfrm>
          <a:off x="1856112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111596</xdr:rowOff>
    </xdr:from>
    <xdr:ext cx="469744" cy="259045"/>
    <xdr:sp macro="" textlink="">
      <xdr:nvSpPr>
        <xdr:cNvPr id="514" name="n_2aveValue【学校施設】&#10;一人当たり面積"/>
        <xdr:cNvSpPr txBox="1"/>
      </xdr:nvSpPr>
      <xdr:spPr>
        <a:xfrm>
          <a:off x="17776267" y="1016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18886</xdr:rowOff>
    </xdr:from>
    <xdr:ext cx="469744" cy="259045"/>
    <xdr:sp macro="" textlink="">
      <xdr:nvSpPr>
        <xdr:cNvPr id="515" name="n_1mainValue【学校施設】&#10;一人当たり面積"/>
        <xdr:cNvSpPr txBox="1"/>
      </xdr:nvSpPr>
      <xdr:spPr>
        <a:xfrm>
          <a:off x="18561127" y="957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11265</xdr:rowOff>
    </xdr:from>
    <xdr:ext cx="469744" cy="259045"/>
    <xdr:sp macro="" textlink="">
      <xdr:nvSpPr>
        <xdr:cNvPr id="516" name="n_2mainValue【学校施設】&#10;一人当たり面積"/>
        <xdr:cNvSpPr txBox="1"/>
      </xdr:nvSpPr>
      <xdr:spPr>
        <a:xfrm>
          <a:off x="17776267" y="956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7" name="テキスト ボックス 526"/>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9" name="テキスト ボックス 52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7" name="テキスト ボックス 536"/>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41" name="直線コネクタ 540"/>
        <xdr:cNvCxnSpPr/>
      </xdr:nvCxnSpPr>
      <xdr:spPr>
        <a:xfrm flipV="1">
          <a:off x="14375764" y="1304163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42" name="【児童館】&#10;有形固定資産減価償却率最小値テキスト"/>
        <xdr:cNvSpPr txBox="1"/>
      </xdr:nvSpPr>
      <xdr:spPr>
        <a:xfrm>
          <a:off x="14414500" y="1454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43" name="直線コネクタ 542"/>
        <xdr:cNvCxnSpPr/>
      </xdr:nvCxnSpPr>
      <xdr:spPr>
        <a:xfrm>
          <a:off x="14287500" y="1453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4"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5" name="直線コネクタ 544"/>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46" name="【児童館】&#10;有形固定資産減価償却率平均値テキスト"/>
        <xdr:cNvSpPr txBox="1"/>
      </xdr:nvSpPr>
      <xdr:spPr>
        <a:xfrm>
          <a:off x="14414500" y="13813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47" name="フローチャート: 判断 546"/>
        <xdr:cNvSpPr/>
      </xdr:nvSpPr>
      <xdr:spPr>
        <a:xfrm>
          <a:off x="14325600" y="138347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48" name="フローチャート: 判断 547"/>
        <xdr:cNvSpPr/>
      </xdr:nvSpPr>
      <xdr:spPr>
        <a:xfrm>
          <a:off x="135788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549" name="フローチャート: 判断 548"/>
        <xdr:cNvSpPr/>
      </xdr:nvSpPr>
      <xdr:spPr>
        <a:xfrm>
          <a:off x="12804140" y="14017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97789</xdr:rowOff>
    </xdr:from>
    <xdr:to>
      <xdr:col>85</xdr:col>
      <xdr:colOff>177800</xdr:colOff>
      <xdr:row>79</xdr:row>
      <xdr:rowOff>27939</xdr:rowOff>
    </xdr:to>
    <xdr:sp macro="" textlink="">
      <xdr:nvSpPr>
        <xdr:cNvPr id="555" name="楕円 554"/>
        <xdr:cNvSpPr/>
      </xdr:nvSpPr>
      <xdr:spPr>
        <a:xfrm>
          <a:off x="14325600" y="131737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120666</xdr:rowOff>
    </xdr:from>
    <xdr:ext cx="405111" cy="259045"/>
    <xdr:sp macro="" textlink="">
      <xdr:nvSpPr>
        <xdr:cNvPr id="556" name="【児童館】&#10;有形固定資産減価償却率該当値テキスト"/>
        <xdr:cNvSpPr txBox="1"/>
      </xdr:nvSpPr>
      <xdr:spPr>
        <a:xfrm>
          <a:off x="14414500" y="1302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114936</xdr:rowOff>
    </xdr:from>
    <xdr:to>
      <xdr:col>81</xdr:col>
      <xdr:colOff>101600</xdr:colOff>
      <xdr:row>79</xdr:row>
      <xdr:rowOff>45086</xdr:rowOff>
    </xdr:to>
    <xdr:sp macro="" textlink="">
      <xdr:nvSpPr>
        <xdr:cNvPr id="557" name="楕円 556"/>
        <xdr:cNvSpPr/>
      </xdr:nvSpPr>
      <xdr:spPr>
        <a:xfrm>
          <a:off x="13578840" y="13190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148589</xdr:rowOff>
    </xdr:from>
    <xdr:to>
      <xdr:col>85</xdr:col>
      <xdr:colOff>127000</xdr:colOff>
      <xdr:row>78</xdr:row>
      <xdr:rowOff>165736</xdr:rowOff>
    </xdr:to>
    <xdr:cxnSp macro="">
      <xdr:nvCxnSpPr>
        <xdr:cNvPr id="558" name="直線コネクタ 557"/>
        <xdr:cNvCxnSpPr/>
      </xdr:nvCxnSpPr>
      <xdr:spPr>
        <a:xfrm flipV="1">
          <a:off x="13629640" y="13224509"/>
          <a:ext cx="74676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132080</xdr:rowOff>
    </xdr:from>
    <xdr:to>
      <xdr:col>76</xdr:col>
      <xdr:colOff>165100</xdr:colOff>
      <xdr:row>79</xdr:row>
      <xdr:rowOff>62230</xdr:rowOff>
    </xdr:to>
    <xdr:sp macro="" textlink="">
      <xdr:nvSpPr>
        <xdr:cNvPr id="559" name="楕円 558"/>
        <xdr:cNvSpPr/>
      </xdr:nvSpPr>
      <xdr:spPr>
        <a:xfrm>
          <a:off x="12804140" y="13208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165736</xdr:rowOff>
    </xdr:from>
    <xdr:to>
      <xdr:col>81</xdr:col>
      <xdr:colOff>50800</xdr:colOff>
      <xdr:row>79</xdr:row>
      <xdr:rowOff>11430</xdr:rowOff>
    </xdr:to>
    <xdr:cxnSp macro="">
      <xdr:nvCxnSpPr>
        <xdr:cNvPr id="560" name="直線コネクタ 559"/>
        <xdr:cNvCxnSpPr/>
      </xdr:nvCxnSpPr>
      <xdr:spPr>
        <a:xfrm flipV="1">
          <a:off x="12854940" y="13241656"/>
          <a:ext cx="7747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61" name="n_1aveValue【児童館】&#10;有形固定資産減価償却率"/>
        <xdr:cNvSpPr txBox="1"/>
      </xdr:nvSpPr>
      <xdr:spPr>
        <a:xfrm>
          <a:off x="134372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24782</xdr:rowOff>
    </xdr:from>
    <xdr:ext cx="405111" cy="259045"/>
    <xdr:sp macro="" textlink="">
      <xdr:nvSpPr>
        <xdr:cNvPr id="562" name="n_2aveValue【児童館】&#10;有形固定資産減価償却率"/>
        <xdr:cNvSpPr txBox="1"/>
      </xdr:nvSpPr>
      <xdr:spPr>
        <a:xfrm>
          <a:off x="12675244" y="141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61613</xdr:rowOff>
    </xdr:from>
    <xdr:ext cx="405111" cy="259045"/>
    <xdr:sp macro="" textlink="">
      <xdr:nvSpPr>
        <xdr:cNvPr id="563" name="n_1mainValue【児童館】&#10;有形固定資産減価償却率"/>
        <xdr:cNvSpPr txBox="1"/>
      </xdr:nvSpPr>
      <xdr:spPr>
        <a:xfrm>
          <a:off x="13437244" y="129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78757</xdr:rowOff>
    </xdr:from>
    <xdr:ext cx="405111" cy="259045"/>
    <xdr:sp macro="" textlink="">
      <xdr:nvSpPr>
        <xdr:cNvPr id="564" name="n_2mainValue【児童館】&#10;有形固定資産減価償却率"/>
        <xdr:cNvSpPr txBox="1"/>
      </xdr:nvSpPr>
      <xdr:spPr>
        <a:xfrm>
          <a:off x="12675244" y="1298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88" name="直線コネクタ 587"/>
        <xdr:cNvCxnSpPr/>
      </xdr:nvCxnSpPr>
      <xdr:spPr>
        <a:xfrm flipV="1">
          <a:off x="19509104" y="130416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89" name="【児童館】&#10;一人当たり面積最小値テキスト"/>
        <xdr:cNvSpPr txBox="1"/>
      </xdr:nvSpPr>
      <xdr:spPr>
        <a:xfrm>
          <a:off x="1954784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0" name="直線コネクタ 589"/>
        <xdr:cNvCxnSpPr/>
      </xdr:nvCxnSpPr>
      <xdr:spPr>
        <a:xfrm>
          <a:off x="19443700" y="1438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91" name="【児童館】&#10;一人当たり面積最大値テキスト"/>
        <xdr:cNvSpPr txBox="1"/>
      </xdr:nvSpPr>
      <xdr:spPr>
        <a:xfrm>
          <a:off x="195478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92" name="直線コネクタ 591"/>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93" name="【児童館】&#10;一人当たり面積平均値テキスト"/>
        <xdr:cNvSpPr txBox="1"/>
      </xdr:nvSpPr>
      <xdr:spPr>
        <a:xfrm>
          <a:off x="19547840" y="137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94" name="フローチャート: 判断 593"/>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5" name="フローチャート: 判断 594"/>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96" name="フローチャート: 判断 595"/>
        <xdr:cNvSpPr/>
      </xdr:nvSpPr>
      <xdr:spPr>
        <a:xfrm>
          <a:off x="1793748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02" name="楕円 601"/>
        <xdr:cNvSpPr/>
      </xdr:nvSpPr>
      <xdr:spPr>
        <a:xfrm>
          <a:off x="1945894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03" name="【児童館】&#10;一人当たり面積該当値テキスト"/>
        <xdr:cNvSpPr txBox="1"/>
      </xdr:nvSpPr>
      <xdr:spPr>
        <a:xfrm>
          <a:off x="19547840"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04" name="楕円 603"/>
        <xdr:cNvSpPr/>
      </xdr:nvSpPr>
      <xdr:spPr>
        <a:xfrm>
          <a:off x="18735040" y="14145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05" name="直線コネクタ 604"/>
        <xdr:cNvCxnSpPr/>
      </xdr:nvCxnSpPr>
      <xdr:spPr>
        <a:xfrm>
          <a:off x="18778220" y="141960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06" name="楕円 605"/>
        <xdr:cNvSpPr/>
      </xdr:nvSpPr>
      <xdr:spPr>
        <a:xfrm>
          <a:off x="1793748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07" name="直線コネクタ 606"/>
        <xdr:cNvCxnSpPr/>
      </xdr:nvCxnSpPr>
      <xdr:spPr>
        <a:xfrm>
          <a:off x="17988280" y="141960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08" name="n_1aveValue【児童館】&#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09" name="n_2aveValue【児童館】&#10;一人当たり面積"/>
        <xdr:cNvSpPr txBox="1"/>
      </xdr:nvSpPr>
      <xdr:spPr>
        <a:xfrm>
          <a:off x="1777626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10" name="n_1mainValue【児童館】&#10;一人当たり面積"/>
        <xdr:cNvSpPr txBox="1"/>
      </xdr:nvSpPr>
      <xdr:spPr>
        <a:xfrm>
          <a:off x="1856112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11" name="n_2mainValue【児童館】&#10;一人当たり面積"/>
        <xdr:cNvSpPr txBox="1"/>
      </xdr:nvSpPr>
      <xdr:spPr>
        <a:xfrm>
          <a:off x="1777626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0" name="テキスト ボックス 629"/>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106</xdr:row>
      <xdr:rowOff>62485</xdr:rowOff>
    </xdr:to>
    <xdr:cxnSp macro="">
      <xdr:nvCxnSpPr>
        <xdr:cNvPr id="634" name="直線コネクタ 633"/>
        <xdr:cNvCxnSpPr/>
      </xdr:nvCxnSpPr>
      <xdr:spPr>
        <a:xfrm flipV="1">
          <a:off x="14375764" y="16731997"/>
          <a:ext cx="0" cy="110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66312</xdr:rowOff>
    </xdr:from>
    <xdr:ext cx="405111" cy="259045"/>
    <xdr:sp macro="" textlink="">
      <xdr:nvSpPr>
        <xdr:cNvPr id="635" name="【公民館】&#10;有形固定資産減価償却率最小値テキスト"/>
        <xdr:cNvSpPr txBox="1"/>
      </xdr:nvSpPr>
      <xdr:spPr>
        <a:xfrm>
          <a:off x="14414500" y="178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62485</xdr:rowOff>
    </xdr:from>
    <xdr:to>
      <xdr:col>86</xdr:col>
      <xdr:colOff>25400</xdr:colOff>
      <xdr:row>106</xdr:row>
      <xdr:rowOff>62485</xdr:rowOff>
    </xdr:to>
    <xdr:cxnSp macro="">
      <xdr:nvCxnSpPr>
        <xdr:cNvPr id="636" name="直線コネクタ 635"/>
        <xdr:cNvCxnSpPr/>
      </xdr:nvCxnSpPr>
      <xdr:spPr>
        <a:xfrm>
          <a:off x="14287500" y="17832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637" name="【公民館】&#10;有形固定資産減価償却率最大値テキスト"/>
        <xdr:cNvSpPr txBox="1"/>
      </xdr:nvSpPr>
      <xdr:spPr>
        <a:xfrm>
          <a:off x="14414500" y="16511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638" name="直線コネクタ 637"/>
        <xdr:cNvCxnSpPr/>
      </xdr:nvCxnSpPr>
      <xdr:spPr>
        <a:xfrm>
          <a:off x="14287500" y="16731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126001</xdr:rowOff>
    </xdr:from>
    <xdr:ext cx="405111" cy="259045"/>
    <xdr:sp macro="" textlink="">
      <xdr:nvSpPr>
        <xdr:cNvPr id="639" name="【公民館】&#10;有形固定資産減価償却率平均値テキスト"/>
        <xdr:cNvSpPr txBox="1"/>
      </xdr:nvSpPr>
      <xdr:spPr>
        <a:xfrm>
          <a:off x="14414500" y="172252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103124</xdr:rowOff>
    </xdr:from>
    <xdr:to>
      <xdr:col>85</xdr:col>
      <xdr:colOff>177800</xdr:colOff>
      <xdr:row>104</xdr:row>
      <xdr:rowOff>33274</xdr:rowOff>
    </xdr:to>
    <xdr:sp macro="" textlink="">
      <xdr:nvSpPr>
        <xdr:cNvPr id="640" name="フローチャート: 判断 639"/>
        <xdr:cNvSpPr/>
      </xdr:nvSpPr>
      <xdr:spPr>
        <a:xfrm>
          <a:off x="14325600" y="173700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84837</xdr:rowOff>
    </xdr:from>
    <xdr:to>
      <xdr:col>81</xdr:col>
      <xdr:colOff>101600</xdr:colOff>
      <xdr:row>104</xdr:row>
      <xdr:rowOff>14987</xdr:rowOff>
    </xdr:to>
    <xdr:sp macro="" textlink="">
      <xdr:nvSpPr>
        <xdr:cNvPr id="641" name="フローチャート: 判断 640"/>
        <xdr:cNvSpPr/>
      </xdr:nvSpPr>
      <xdr:spPr>
        <a:xfrm>
          <a:off x="13578840" y="17351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77978</xdr:rowOff>
    </xdr:from>
    <xdr:to>
      <xdr:col>76</xdr:col>
      <xdr:colOff>165100</xdr:colOff>
      <xdr:row>104</xdr:row>
      <xdr:rowOff>8128</xdr:rowOff>
    </xdr:to>
    <xdr:sp macro="" textlink="">
      <xdr:nvSpPr>
        <xdr:cNvPr id="642" name="フローチャート: 判断 641"/>
        <xdr:cNvSpPr/>
      </xdr:nvSpPr>
      <xdr:spPr>
        <a:xfrm>
          <a:off x="12804140" y="17344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11685</xdr:rowOff>
    </xdr:from>
    <xdr:to>
      <xdr:col>85</xdr:col>
      <xdr:colOff>177800</xdr:colOff>
      <xdr:row>106</xdr:row>
      <xdr:rowOff>113285</xdr:rowOff>
    </xdr:to>
    <xdr:sp macro="" textlink="">
      <xdr:nvSpPr>
        <xdr:cNvPr id="648" name="楕円 647"/>
        <xdr:cNvSpPr/>
      </xdr:nvSpPr>
      <xdr:spPr>
        <a:xfrm>
          <a:off x="14325600" y="177815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98062</xdr:rowOff>
    </xdr:from>
    <xdr:ext cx="405111" cy="259045"/>
    <xdr:sp macro="" textlink="">
      <xdr:nvSpPr>
        <xdr:cNvPr id="649" name="【公民館】&#10;有形固定資産減価償却率該当値テキスト"/>
        <xdr:cNvSpPr txBox="1"/>
      </xdr:nvSpPr>
      <xdr:spPr>
        <a:xfrm>
          <a:off x="14414500" y="1770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57404</xdr:rowOff>
    </xdr:from>
    <xdr:to>
      <xdr:col>81</xdr:col>
      <xdr:colOff>101600</xdr:colOff>
      <xdr:row>106</xdr:row>
      <xdr:rowOff>159004</xdr:rowOff>
    </xdr:to>
    <xdr:sp macro="" textlink="">
      <xdr:nvSpPr>
        <xdr:cNvPr id="650" name="楕円 649"/>
        <xdr:cNvSpPr/>
      </xdr:nvSpPr>
      <xdr:spPr>
        <a:xfrm>
          <a:off x="13578840" y="178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62485</xdr:rowOff>
    </xdr:from>
    <xdr:to>
      <xdr:col>85</xdr:col>
      <xdr:colOff>127000</xdr:colOff>
      <xdr:row>106</xdr:row>
      <xdr:rowOff>108204</xdr:rowOff>
    </xdr:to>
    <xdr:cxnSp macro="">
      <xdr:nvCxnSpPr>
        <xdr:cNvPr id="651" name="直線コネクタ 650"/>
        <xdr:cNvCxnSpPr/>
      </xdr:nvCxnSpPr>
      <xdr:spPr>
        <a:xfrm flipV="1">
          <a:off x="13629640" y="17832325"/>
          <a:ext cx="74676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55118</xdr:rowOff>
    </xdr:from>
    <xdr:to>
      <xdr:col>76</xdr:col>
      <xdr:colOff>165100</xdr:colOff>
      <xdr:row>106</xdr:row>
      <xdr:rowOff>156718</xdr:rowOff>
    </xdr:to>
    <xdr:sp macro="" textlink="">
      <xdr:nvSpPr>
        <xdr:cNvPr id="652" name="楕円 651"/>
        <xdr:cNvSpPr/>
      </xdr:nvSpPr>
      <xdr:spPr>
        <a:xfrm>
          <a:off x="12804140" y="178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105918</xdr:rowOff>
    </xdr:from>
    <xdr:to>
      <xdr:col>81</xdr:col>
      <xdr:colOff>50800</xdr:colOff>
      <xdr:row>106</xdr:row>
      <xdr:rowOff>108204</xdr:rowOff>
    </xdr:to>
    <xdr:cxnSp macro="">
      <xdr:nvCxnSpPr>
        <xdr:cNvPr id="653" name="直線コネクタ 652"/>
        <xdr:cNvCxnSpPr/>
      </xdr:nvCxnSpPr>
      <xdr:spPr>
        <a:xfrm>
          <a:off x="12854940" y="17875758"/>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31514</xdr:rowOff>
    </xdr:from>
    <xdr:ext cx="405111" cy="259045"/>
    <xdr:sp macro="" textlink="">
      <xdr:nvSpPr>
        <xdr:cNvPr id="654" name="n_1aveValue【公民館】&#10;有形固定資産減価償却率"/>
        <xdr:cNvSpPr txBox="1"/>
      </xdr:nvSpPr>
      <xdr:spPr>
        <a:xfrm>
          <a:off x="13437244" y="17130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24655</xdr:rowOff>
    </xdr:from>
    <xdr:ext cx="405111" cy="259045"/>
    <xdr:sp macro="" textlink="">
      <xdr:nvSpPr>
        <xdr:cNvPr id="655" name="n_2aveValue【公民館】&#10;有形固定資産減価償却率"/>
        <xdr:cNvSpPr txBox="1"/>
      </xdr:nvSpPr>
      <xdr:spPr>
        <a:xfrm>
          <a:off x="12675244" y="1712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150131</xdr:rowOff>
    </xdr:from>
    <xdr:ext cx="405111" cy="259045"/>
    <xdr:sp macro="" textlink="">
      <xdr:nvSpPr>
        <xdr:cNvPr id="656" name="n_1mainValue【公民館】&#10;有形固定資産減価償却率"/>
        <xdr:cNvSpPr txBox="1"/>
      </xdr:nvSpPr>
      <xdr:spPr>
        <a:xfrm>
          <a:off x="13437244" y="179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147845</xdr:rowOff>
    </xdr:from>
    <xdr:ext cx="405111" cy="259045"/>
    <xdr:sp macro="" textlink="">
      <xdr:nvSpPr>
        <xdr:cNvPr id="657" name="n_2mainValue【公民館】&#10;有形固定資産減価償却率"/>
        <xdr:cNvSpPr txBox="1"/>
      </xdr:nvSpPr>
      <xdr:spPr>
        <a:xfrm>
          <a:off x="12675244" y="1791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8" name="直線コネクタ 66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9" name="テキスト ボックス 66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0" name="直線コネクタ 66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1" name="テキスト ボックス 67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2" name="直線コネクタ 67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3" name="テキスト ボックス 67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4" name="直線コネクタ 67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5" name="テキスト ボックス 67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6" name="直線コネクタ 67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7" name="テキスト ボックス 67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81" name="直線コネクタ 680"/>
        <xdr:cNvCxnSpPr/>
      </xdr:nvCxnSpPr>
      <xdr:spPr>
        <a:xfrm flipV="1">
          <a:off x="19509104" y="169316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82" name="【公民館】&#10;一人当たり面積最小値テキスト"/>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83" name="直線コネクタ 682"/>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84" name="【公民館】&#10;一人当たり面積最大値テキスト"/>
        <xdr:cNvSpPr txBox="1"/>
      </xdr:nvSpPr>
      <xdr:spPr>
        <a:xfrm>
          <a:off x="19547840" y="167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85" name="直線コネクタ 684"/>
        <xdr:cNvCxnSpPr/>
      </xdr:nvCxnSpPr>
      <xdr:spPr>
        <a:xfrm>
          <a:off x="1944370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86" name="【公民館】&#10;一人当たり面積平均値テキスト"/>
        <xdr:cNvSpPr txBox="1"/>
      </xdr:nvSpPr>
      <xdr:spPr>
        <a:xfrm>
          <a:off x="19547840" y="1759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87" name="フローチャート: 判断 686"/>
        <xdr:cNvSpPr/>
      </xdr:nvSpPr>
      <xdr:spPr>
        <a:xfrm>
          <a:off x="1945894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88" name="フローチャート: 判断 687"/>
        <xdr:cNvSpPr/>
      </xdr:nvSpPr>
      <xdr:spPr>
        <a:xfrm>
          <a:off x="1873504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89" name="フローチャート: 判断 688"/>
        <xdr:cNvSpPr/>
      </xdr:nvSpPr>
      <xdr:spPr>
        <a:xfrm>
          <a:off x="1793748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695" name="楕円 694"/>
        <xdr:cNvSpPr/>
      </xdr:nvSpPr>
      <xdr:spPr>
        <a:xfrm>
          <a:off x="19458940" y="1739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696" name="【公民館】&#10;一人当たり面積該当値テキスト"/>
        <xdr:cNvSpPr txBox="1"/>
      </xdr:nvSpPr>
      <xdr:spPr>
        <a:xfrm>
          <a:off x="19547840"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135889</xdr:rowOff>
    </xdr:from>
    <xdr:to>
      <xdr:col>112</xdr:col>
      <xdr:colOff>38100</xdr:colOff>
      <xdr:row>104</xdr:row>
      <xdr:rowOff>66039</xdr:rowOff>
    </xdr:to>
    <xdr:sp macro="" textlink="">
      <xdr:nvSpPr>
        <xdr:cNvPr id="697" name="楕円 696"/>
        <xdr:cNvSpPr/>
      </xdr:nvSpPr>
      <xdr:spPr>
        <a:xfrm>
          <a:off x="18735040" y="17402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104</xdr:row>
      <xdr:rowOff>15239</xdr:rowOff>
    </xdr:to>
    <xdr:cxnSp macro="">
      <xdr:nvCxnSpPr>
        <xdr:cNvPr id="698" name="直線コネクタ 697"/>
        <xdr:cNvCxnSpPr/>
      </xdr:nvCxnSpPr>
      <xdr:spPr>
        <a:xfrm flipV="1">
          <a:off x="18778220" y="17442180"/>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29211</xdr:rowOff>
    </xdr:from>
    <xdr:to>
      <xdr:col>107</xdr:col>
      <xdr:colOff>101600</xdr:colOff>
      <xdr:row>103</xdr:row>
      <xdr:rowOff>130811</xdr:rowOff>
    </xdr:to>
    <xdr:sp macro="" textlink="">
      <xdr:nvSpPr>
        <xdr:cNvPr id="699" name="楕円 698"/>
        <xdr:cNvSpPr/>
      </xdr:nvSpPr>
      <xdr:spPr>
        <a:xfrm>
          <a:off x="17937480" y="172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80011</xdr:rowOff>
    </xdr:from>
    <xdr:to>
      <xdr:col>111</xdr:col>
      <xdr:colOff>177800</xdr:colOff>
      <xdr:row>104</xdr:row>
      <xdr:rowOff>15239</xdr:rowOff>
    </xdr:to>
    <xdr:cxnSp macro="">
      <xdr:nvCxnSpPr>
        <xdr:cNvPr id="700" name="直線コネクタ 699"/>
        <xdr:cNvCxnSpPr/>
      </xdr:nvCxnSpPr>
      <xdr:spPr>
        <a:xfrm>
          <a:off x="17988280" y="17346931"/>
          <a:ext cx="789940" cy="10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01" name="n_1aveValue【公民館】&#10;一人当たり面積"/>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02" name="n_2aveValue【公民館】&#10;一人当たり面積"/>
        <xdr:cNvSpPr txBox="1"/>
      </xdr:nvSpPr>
      <xdr:spPr>
        <a:xfrm>
          <a:off x="1777626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82566</xdr:rowOff>
    </xdr:from>
    <xdr:ext cx="469744" cy="259045"/>
    <xdr:sp macro="" textlink="">
      <xdr:nvSpPr>
        <xdr:cNvPr id="703" name="n_1mainValue【公民館】&#10;一人当たり面積"/>
        <xdr:cNvSpPr txBox="1"/>
      </xdr:nvSpPr>
      <xdr:spPr>
        <a:xfrm>
          <a:off x="18561127" y="1718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147338</xdr:rowOff>
    </xdr:from>
    <xdr:ext cx="469744" cy="259045"/>
    <xdr:sp macro="" textlink="">
      <xdr:nvSpPr>
        <xdr:cNvPr id="704" name="n_2mainValue【公民館】&#10;一人当たり面積"/>
        <xdr:cNvSpPr txBox="1"/>
      </xdr:nvSpPr>
      <xdr:spPr>
        <a:xfrm>
          <a:off x="17776267" y="17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学校施設・公民館については、耐震化事業に伴い建替えを行った施設があるため、減価償却率が低くなっているが、児童館については、古い施設が多く、減価償却率が高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120,756
119,983
382.97
52,868,454
50,779,053
1,881,385
28,513,313
45,273,007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086225" y="5534842"/>
          <a:ext cx="0" cy="158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124960" y="7124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020820" y="71203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80934</xdr:rowOff>
    </xdr:from>
    <xdr:ext cx="405111" cy="259045"/>
    <xdr:sp macro="" textlink="">
      <xdr:nvSpPr>
        <xdr:cNvPr id="62" name="【図書館】&#10;有形固定資産減価償却率平均値テキスト"/>
        <xdr:cNvSpPr txBox="1"/>
      </xdr:nvSpPr>
      <xdr:spPr>
        <a:xfrm>
          <a:off x="4124960" y="6283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03606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312160" y="6366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xdr:cNvSpPr/>
      </xdr:nvSpPr>
      <xdr:spPr>
        <a:xfrm>
          <a:off x="2514600" y="63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156028</xdr:rowOff>
    </xdr:from>
    <xdr:to>
      <xdr:col>24</xdr:col>
      <xdr:colOff>114300</xdr:colOff>
      <xdr:row>41</xdr:row>
      <xdr:rowOff>86178</xdr:rowOff>
    </xdr:to>
    <xdr:sp macro="" textlink="">
      <xdr:nvSpPr>
        <xdr:cNvPr id="71" name="楕円 70"/>
        <xdr:cNvSpPr/>
      </xdr:nvSpPr>
      <xdr:spPr>
        <a:xfrm>
          <a:off x="4036060" y="686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134455</xdr:rowOff>
    </xdr:from>
    <xdr:ext cx="405111" cy="259045"/>
    <xdr:sp macro="" textlink="">
      <xdr:nvSpPr>
        <xdr:cNvPr id="72" name="【図書館】&#10;有形固定資産減価償却率該当値テキスト"/>
        <xdr:cNvSpPr txBox="1"/>
      </xdr:nvSpPr>
      <xdr:spPr>
        <a:xfrm>
          <a:off x="4124960"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17235</xdr:rowOff>
    </xdr:from>
    <xdr:to>
      <xdr:col>20</xdr:col>
      <xdr:colOff>38100</xdr:colOff>
      <xdr:row>41</xdr:row>
      <xdr:rowOff>118835</xdr:rowOff>
    </xdr:to>
    <xdr:sp macro="" textlink="">
      <xdr:nvSpPr>
        <xdr:cNvPr id="73" name="楕円 72"/>
        <xdr:cNvSpPr/>
      </xdr:nvSpPr>
      <xdr:spPr>
        <a:xfrm>
          <a:off x="3312160" y="6890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35378</xdr:rowOff>
    </xdr:from>
    <xdr:to>
      <xdr:col>24</xdr:col>
      <xdr:colOff>63500</xdr:colOff>
      <xdr:row>41</xdr:row>
      <xdr:rowOff>68035</xdr:rowOff>
    </xdr:to>
    <xdr:cxnSp macro="">
      <xdr:nvCxnSpPr>
        <xdr:cNvPr id="74" name="直線コネクタ 73"/>
        <xdr:cNvCxnSpPr/>
      </xdr:nvCxnSpPr>
      <xdr:spPr>
        <a:xfrm flipV="1">
          <a:off x="3355340" y="6908618"/>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49893</xdr:rowOff>
    </xdr:from>
    <xdr:to>
      <xdr:col>15</xdr:col>
      <xdr:colOff>101600</xdr:colOff>
      <xdr:row>41</xdr:row>
      <xdr:rowOff>151493</xdr:rowOff>
    </xdr:to>
    <xdr:sp macro="" textlink="">
      <xdr:nvSpPr>
        <xdr:cNvPr id="75" name="楕円 74"/>
        <xdr:cNvSpPr/>
      </xdr:nvSpPr>
      <xdr:spPr>
        <a:xfrm>
          <a:off x="2514600" y="69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68035</xdr:rowOff>
    </xdr:from>
    <xdr:to>
      <xdr:col>19</xdr:col>
      <xdr:colOff>177800</xdr:colOff>
      <xdr:row>41</xdr:row>
      <xdr:rowOff>100693</xdr:rowOff>
    </xdr:to>
    <xdr:cxnSp macro="">
      <xdr:nvCxnSpPr>
        <xdr:cNvPr id="76" name="直線コネクタ 75"/>
        <xdr:cNvCxnSpPr/>
      </xdr:nvCxnSpPr>
      <xdr:spPr>
        <a:xfrm flipV="1">
          <a:off x="2565400" y="6941275"/>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110870</xdr:rowOff>
    </xdr:from>
    <xdr:ext cx="405111" cy="259045"/>
    <xdr:sp macro="" textlink="">
      <xdr:nvSpPr>
        <xdr:cNvPr id="77" name="n_1aveValue【図書館】&#10;有形固定資産減価償却率"/>
        <xdr:cNvSpPr txBox="1"/>
      </xdr:nvSpPr>
      <xdr:spPr>
        <a:xfrm>
          <a:off x="317056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122300</xdr:rowOff>
    </xdr:from>
    <xdr:ext cx="405111" cy="259045"/>
    <xdr:sp macro="" textlink="">
      <xdr:nvSpPr>
        <xdr:cNvPr id="78" name="n_2aveValue【図書館】&#10;有形固定資産減価償却率"/>
        <xdr:cNvSpPr txBox="1"/>
      </xdr:nvSpPr>
      <xdr:spPr>
        <a:xfrm>
          <a:off x="238570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109962</xdr:rowOff>
    </xdr:from>
    <xdr:ext cx="405111" cy="259045"/>
    <xdr:sp macro="" textlink="">
      <xdr:nvSpPr>
        <xdr:cNvPr id="79" name="n_1mainValue【図書館】&#10;有形固定資産減価償却率"/>
        <xdr:cNvSpPr txBox="1"/>
      </xdr:nvSpPr>
      <xdr:spPr>
        <a:xfrm>
          <a:off x="3170564" y="698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142620</xdr:rowOff>
    </xdr:from>
    <xdr:ext cx="405111" cy="259045"/>
    <xdr:sp macro="" textlink="">
      <xdr:nvSpPr>
        <xdr:cNvPr id="80" name="n_2mainValue【図書館】&#10;有形固定資産減価償却率"/>
        <xdr:cNvSpPr txBox="1"/>
      </xdr:nvSpPr>
      <xdr:spPr>
        <a:xfrm>
          <a:off x="2385704" y="701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9219565" y="5737860"/>
          <a:ext cx="0" cy="1352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9258300" y="70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9154160" y="7089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92583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915416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11" name="【図書館】&#10;一人当たり面積平均値テキスト"/>
        <xdr:cNvSpPr txBox="1"/>
      </xdr:nvSpPr>
      <xdr:spPr>
        <a:xfrm>
          <a:off x="9258300" y="6535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9192260" y="6680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8445500" y="670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4" name="フローチャート: 判断 113"/>
        <xdr:cNvSpPr/>
      </xdr:nvSpPr>
      <xdr:spPr>
        <a:xfrm>
          <a:off x="7670800" y="6752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3628</xdr:rowOff>
    </xdr:from>
    <xdr:to>
      <xdr:col>55</xdr:col>
      <xdr:colOff>50800</xdr:colOff>
      <xdr:row>40</xdr:row>
      <xdr:rowOff>105228</xdr:rowOff>
    </xdr:to>
    <xdr:sp macro="" textlink="">
      <xdr:nvSpPr>
        <xdr:cNvPr id="120" name="楕円 119"/>
        <xdr:cNvSpPr/>
      </xdr:nvSpPr>
      <xdr:spPr>
        <a:xfrm>
          <a:off x="9192260" y="67092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153505</xdr:rowOff>
    </xdr:from>
    <xdr:ext cx="469744" cy="259045"/>
    <xdr:sp macro="" textlink="">
      <xdr:nvSpPr>
        <xdr:cNvPr id="121" name="【図書館】&#10;一人当たり面積該当値テキスト"/>
        <xdr:cNvSpPr txBox="1"/>
      </xdr:nvSpPr>
      <xdr:spPr>
        <a:xfrm>
          <a:off x="9258300" y="669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14515</xdr:rowOff>
    </xdr:from>
    <xdr:to>
      <xdr:col>50</xdr:col>
      <xdr:colOff>165100</xdr:colOff>
      <xdr:row>40</xdr:row>
      <xdr:rowOff>116115</xdr:rowOff>
    </xdr:to>
    <xdr:sp macro="" textlink="">
      <xdr:nvSpPr>
        <xdr:cNvPr id="122" name="楕円 121"/>
        <xdr:cNvSpPr/>
      </xdr:nvSpPr>
      <xdr:spPr>
        <a:xfrm>
          <a:off x="8445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54428</xdr:rowOff>
    </xdr:from>
    <xdr:to>
      <xdr:col>55</xdr:col>
      <xdr:colOff>0</xdr:colOff>
      <xdr:row>40</xdr:row>
      <xdr:rowOff>65315</xdr:rowOff>
    </xdr:to>
    <xdr:cxnSp macro="">
      <xdr:nvCxnSpPr>
        <xdr:cNvPr id="123" name="直線コネクタ 122"/>
        <xdr:cNvCxnSpPr/>
      </xdr:nvCxnSpPr>
      <xdr:spPr>
        <a:xfrm flipV="1">
          <a:off x="8496300" y="6760028"/>
          <a:ext cx="7239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4" name="楕円 123"/>
        <xdr:cNvSpPr/>
      </xdr:nvSpPr>
      <xdr:spPr>
        <a:xfrm>
          <a:off x="7670800" y="63902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70757</xdr:rowOff>
    </xdr:from>
    <xdr:to>
      <xdr:col>50</xdr:col>
      <xdr:colOff>114300</xdr:colOff>
      <xdr:row>40</xdr:row>
      <xdr:rowOff>65315</xdr:rowOff>
    </xdr:to>
    <xdr:cxnSp macro="">
      <xdr:nvCxnSpPr>
        <xdr:cNvPr id="125" name="直線コネクタ 124"/>
        <xdr:cNvCxnSpPr/>
      </xdr:nvCxnSpPr>
      <xdr:spPr>
        <a:xfrm>
          <a:off x="7713980" y="6441077"/>
          <a:ext cx="782320" cy="3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26" name="n_1aveValue【図書館】&#10;一人当たり面積"/>
        <xdr:cNvSpPr txBox="1"/>
      </xdr:nvSpPr>
      <xdr:spPr>
        <a:xfrm>
          <a:off x="8271587" y="649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139899</xdr:rowOff>
    </xdr:from>
    <xdr:ext cx="469744" cy="259045"/>
    <xdr:sp macro="" textlink="">
      <xdr:nvSpPr>
        <xdr:cNvPr id="127" name="n_2aveValue【図書館】&#10;一人当たり面積"/>
        <xdr:cNvSpPr txBox="1"/>
      </xdr:nvSpPr>
      <xdr:spPr>
        <a:xfrm>
          <a:off x="750958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107242</xdr:rowOff>
    </xdr:from>
    <xdr:ext cx="469744" cy="259045"/>
    <xdr:sp macro="" textlink="">
      <xdr:nvSpPr>
        <xdr:cNvPr id="128" name="n_1mainValue【図書館】&#10;一人当たり面積"/>
        <xdr:cNvSpPr txBox="1"/>
      </xdr:nvSpPr>
      <xdr:spPr>
        <a:xfrm>
          <a:off x="827158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29" name="n_2mainValue【図書館】&#10;一人当たり面積"/>
        <xdr:cNvSpPr txBox="1"/>
      </xdr:nvSpPr>
      <xdr:spPr>
        <a:xfrm>
          <a:off x="750958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086225" y="94107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12496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02082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12496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60" name="【体育館・プール】&#10;有形固定資産減価償却率平均値テキスト"/>
        <xdr:cNvSpPr txBox="1"/>
      </xdr:nvSpPr>
      <xdr:spPr>
        <a:xfrm>
          <a:off x="4124960" y="9835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03606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312160" y="9893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63" name="フローチャート: 判断 162"/>
        <xdr:cNvSpPr/>
      </xdr:nvSpPr>
      <xdr:spPr>
        <a:xfrm>
          <a:off x="2514600" y="100163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94524</xdr:rowOff>
    </xdr:from>
    <xdr:to>
      <xdr:col>24</xdr:col>
      <xdr:colOff>114300</xdr:colOff>
      <xdr:row>59</xdr:row>
      <xdr:rowOff>24674</xdr:rowOff>
    </xdr:to>
    <xdr:sp macro="" textlink="">
      <xdr:nvSpPr>
        <xdr:cNvPr id="169" name="楕円 168"/>
        <xdr:cNvSpPr/>
      </xdr:nvSpPr>
      <xdr:spPr>
        <a:xfrm>
          <a:off x="4036060" y="9817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117401</xdr:rowOff>
    </xdr:from>
    <xdr:ext cx="405111" cy="259045"/>
    <xdr:sp macro="" textlink="">
      <xdr:nvSpPr>
        <xdr:cNvPr id="170" name="【体育館・プール】&#10;有形固定資産減価償却率該当値テキスト"/>
        <xdr:cNvSpPr txBox="1"/>
      </xdr:nvSpPr>
      <xdr:spPr>
        <a:xfrm>
          <a:off x="4124960" y="967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71" name="楕円 170"/>
        <xdr:cNvSpPr/>
      </xdr:nvSpPr>
      <xdr:spPr>
        <a:xfrm>
          <a:off x="3312160" y="98388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145324</xdr:rowOff>
    </xdr:from>
    <xdr:to>
      <xdr:col>24</xdr:col>
      <xdr:colOff>63500</xdr:colOff>
      <xdr:row>58</xdr:row>
      <xdr:rowOff>166551</xdr:rowOff>
    </xdr:to>
    <xdr:cxnSp macro="">
      <xdr:nvCxnSpPr>
        <xdr:cNvPr id="172" name="直線コネクタ 171"/>
        <xdr:cNvCxnSpPr/>
      </xdr:nvCxnSpPr>
      <xdr:spPr>
        <a:xfrm flipV="1">
          <a:off x="3355340" y="9868444"/>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141877</xdr:rowOff>
    </xdr:from>
    <xdr:to>
      <xdr:col>15</xdr:col>
      <xdr:colOff>101600</xdr:colOff>
      <xdr:row>59</xdr:row>
      <xdr:rowOff>72027</xdr:rowOff>
    </xdr:to>
    <xdr:sp macro="" textlink="">
      <xdr:nvSpPr>
        <xdr:cNvPr id="173" name="楕円 172"/>
        <xdr:cNvSpPr/>
      </xdr:nvSpPr>
      <xdr:spPr>
        <a:xfrm>
          <a:off x="2514600" y="9864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166551</xdr:rowOff>
    </xdr:from>
    <xdr:to>
      <xdr:col>19</xdr:col>
      <xdr:colOff>177800</xdr:colOff>
      <xdr:row>59</xdr:row>
      <xdr:rowOff>21227</xdr:rowOff>
    </xdr:to>
    <xdr:cxnSp macro="">
      <xdr:nvCxnSpPr>
        <xdr:cNvPr id="174" name="直線コネクタ 173"/>
        <xdr:cNvCxnSpPr/>
      </xdr:nvCxnSpPr>
      <xdr:spPr>
        <a:xfrm flipV="1">
          <a:off x="2565400" y="9889671"/>
          <a:ext cx="78994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95811</xdr:rowOff>
    </xdr:from>
    <xdr:ext cx="405111" cy="259045"/>
    <xdr:sp macro="" textlink="">
      <xdr:nvSpPr>
        <xdr:cNvPr id="175" name="n_1aveValue【体育館・プール】&#10;有形固定資産減価償却率"/>
        <xdr:cNvSpPr txBox="1"/>
      </xdr:nvSpPr>
      <xdr:spPr>
        <a:xfrm>
          <a:off x="3170564" y="998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46826</xdr:rowOff>
    </xdr:from>
    <xdr:ext cx="405111" cy="259045"/>
    <xdr:sp macro="" textlink="">
      <xdr:nvSpPr>
        <xdr:cNvPr id="176" name="n_2aveValue【体育館・プール】&#10;有形固定資産減価償却率"/>
        <xdr:cNvSpPr txBox="1"/>
      </xdr:nvSpPr>
      <xdr:spPr>
        <a:xfrm>
          <a:off x="2385704" y="1010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177" name="n_1mainValue【体育館・プール】&#10;有形固定資産減価償却率"/>
        <xdr:cNvSpPr txBox="1"/>
      </xdr:nvSpPr>
      <xdr:spPr>
        <a:xfrm>
          <a:off x="317056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178" name="n_2mainValue【体育館・プール】&#10;有形固定資産減価償却率"/>
        <xdr:cNvSpPr txBox="1"/>
      </xdr:nvSpPr>
      <xdr:spPr>
        <a:xfrm>
          <a:off x="238570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9219565" y="962177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92583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915416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9258300" y="940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9154160" y="9621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205" name="【体育館・プール】&#10;一人当たり面積平均値テキスト"/>
        <xdr:cNvSpPr txBox="1"/>
      </xdr:nvSpPr>
      <xdr:spPr>
        <a:xfrm>
          <a:off x="9258300" y="10159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9192260" y="101813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8445500" y="10158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208" name="フローチャート: 判断 207"/>
        <xdr:cNvSpPr/>
      </xdr:nvSpPr>
      <xdr:spPr>
        <a:xfrm>
          <a:off x="7670800" y="10163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81788</xdr:rowOff>
    </xdr:from>
    <xdr:to>
      <xdr:col>55</xdr:col>
      <xdr:colOff>50800</xdr:colOff>
      <xdr:row>59</xdr:row>
      <xdr:rowOff>11938</xdr:rowOff>
    </xdr:to>
    <xdr:sp macro="" textlink="">
      <xdr:nvSpPr>
        <xdr:cNvPr id="214" name="楕円 213"/>
        <xdr:cNvSpPr/>
      </xdr:nvSpPr>
      <xdr:spPr>
        <a:xfrm>
          <a:off x="9192260" y="9804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104665</xdr:rowOff>
    </xdr:from>
    <xdr:ext cx="469744" cy="259045"/>
    <xdr:sp macro="" textlink="">
      <xdr:nvSpPr>
        <xdr:cNvPr id="215" name="【体育館・プール】&#10;一人当たり面積該当値テキスト"/>
        <xdr:cNvSpPr txBox="1"/>
      </xdr:nvSpPr>
      <xdr:spPr>
        <a:xfrm>
          <a:off x="9258300" y="96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86360</xdr:rowOff>
    </xdr:from>
    <xdr:to>
      <xdr:col>50</xdr:col>
      <xdr:colOff>165100</xdr:colOff>
      <xdr:row>59</xdr:row>
      <xdr:rowOff>16510</xdr:rowOff>
    </xdr:to>
    <xdr:sp macro="" textlink="">
      <xdr:nvSpPr>
        <xdr:cNvPr id="216" name="楕円 215"/>
        <xdr:cNvSpPr/>
      </xdr:nvSpPr>
      <xdr:spPr>
        <a:xfrm>
          <a:off x="8445500" y="9809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132588</xdr:rowOff>
    </xdr:from>
    <xdr:to>
      <xdr:col>55</xdr:col>
      <xdr:colOff>0</xdr:colOff>
      <xdr:row>58</xdr:row>
      <xdr:rowOff>137160</xdr:rowOff>
    </xdr:to>
    <xdr:cxnSp macro="">
      <xdr:nvCxnSpPr>
        <xdr:cNvPr id="217" name="直線コネクタ 216"/>
        <xdr:cNvCxnSpPr/>
      </xdr:nvCxnSpPr>
      <xdr:spPr>
        <a:xfrm flipV="1">
          <a:off x="8496300" y="9855708"/>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100076</xdr:rowOff>
    </xdr:from>
    <xdr:to>
      <xdr:col>46</xdr:col>
      <xdr:colOff>38100</xdr:colOff>
      <xdr:row>59</xdr:row>
      <xdr:rowOff>30226</xdr:rowOff>
    </xdr:to>
    <xdr:sp macro="" textlink="">
      <xdr:nvSpPr>
        <xdr:cNvPr id="218" name="楕円 217"/>
        <xdr:cNvSpPr/>
      </xdr:nvSpPr>
      <xdr:spPr>
        <a:xfrm>
          <a:off x="7670800" y="98231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137160</xdr:rowOff>
    </xdr:from>
    <xdr:to>
      <xdr:col>50</xdr:col>
      <xdr:colOff>114300</xdr:colOff>
      <xdr:row>58</xdr:row>
      <xdr:rowOff>150876</xdr:rowOff>
    </xdr:to>
    <xdr:cxnSp macro="">
      <xdr:nvCxnSpPr>
        <xdr:cNvPr id="219" name="直線コネクタ 218"/>
        <xdr:cNvCxnSpPr/>
      </xdr:nvCxnSpPr>
      <xdr:spPr>
        <a:xfrm flipV="1">
          <a:off x="7713980" y="9860280"/>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20" name="n_1aveValue【体育館・プール】&#10;一人当たり面積"/>
        <xdr:cNvSpPr txBox="1"/>
      </xdr:nvSpPr>
      <xdr:spPr>
        <a:xfrm>
          <a:off x="8271587" y="1024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25925</xdr:rowOff>
    </xdr:from>
    <xdr:ext cx="469744" cy="259045"/>
    <xdr:sp macro="" textlink="">
      <xdr:nvSpPr>
        <xdr:cNvPr id="221" name="n_2aveValue【体育館・プール】&#10;一人当たり面積"/>
        <xdr:cNvSpPr txBox="1"/>
      </xdr:nvSpPr>
      <xdr:spPr>
        <a:xfrm>
          <a:off x="7509587" y="1025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33037</xdr:rowOff>
    </xdr:from>
    <xdr:ext cx="469744" cy="259045"/>
    <xdr:sp macro="" textlink="">
      <xdr:nvSpPr>
        <xdr:cNvPr id="222" name="n_1mainValue【体育館・プール】&#10;一人当たり面積"/>
        <xdr:cNvSpPr txBox="1"/>
      </xdr:nvSpPr>
      <xdr:spPr>
        <a:xfrm>
          <a:off x="827158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46753</xdr:rowOff>
    </xdr:from>
    <xdr:ext cx="469744" cy="259045"/>
    <xdr:sp macro="" textlink="">
      <xdr:nvSpPr>
        <xdr:cNvPr id="223" name="n_2mainValue【体育館・プール】&#10;一人当たり面積"/>
        <xdr:cNvSpPr txBox="1"/>
      </xdr:nvSpPr>
      <xdr:spPr>
        <a:xfrm>
          <a:off x="7509587" y="960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xdr:cNvCxnSpPr/>
      </xdr:nvCxnSpPr>
      <xdr:spPr>
        <a:xfrm flipV="1">
          <a:off x="4086225" y="12961075"/>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xdr:cNvSpPr txBox="1"/>
      </xdr:nvSpPr>
      <xdr:spPr>
        <a:xfrm>
          <a:off x="4124960" y="127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xdr:cNvCxnSpPr/>
      </xdr:nvCxnSpPr>
      <xdr:spPr>
        <a:xfrm>
          <a:off x="4020820" y="12961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55" name="【福祉施設】&#10;有形固定資産減価償却率平均値テキスト"/>
        <xdr:cNvSpPr txBox="1"/>
      </xdr:nvSpPr>
      <xdr:spPr>
        <a:xfrm>
          <a:off x="4124960" y="13631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xdr:cNvSpPr/>
      </xdr:nvSpPr>
      <xdr:spPr>
        <a:xfrm>
          <a:off x="4036060" y="1377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xdr:cNvSpPr/>
      </xdr:nvSpPr>
      <xdr:spPr>
        <a:xfrm>
          <a:off x="3312160" y="1373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166914</xdr:rowOff>
    </xdr:from>
    <xdr:to>
      <xdr:col>15</xdr:col>
      <xdr:colOff>101600</xdr:colOff>
      <xdr:row>83</xdr:row>
      <xdr:rowOff>97064</xdr:rowOff>
    </xdr:to>
    <xdr:sp macro="" textlink="">
      <xdr:nvSpPr>
        <xdr:cNvPr id="258" name="フローチャート: 判断 257"/>
        <xdr:cNvSpPr/>
      </xdr:nvSpPr>
      <xdr:spPr>
        <a:xfrm>
          <a:off x="2514600" y="13913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64" name="楕円 263"/>
        <xdr:cNvSpPr/>
      </xdr:nvSpPr>
      <xdr:spPr>
        <a:xfrm>
          <a:off x="4036060" y="13913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145341</xdr:rowOff>
    </xdr:from>
    <xdr:ext cx="405111" cy="259045"/>
    <xdr:sp macro="" textlink="">
      <xdr:nvSpPr>
        <xdr:cNvPr id="265" name="【福祉施設】&#10;有形固定資産減価償却率該当値テキスト"/>
        <xdr:cNvSpPr txBox="1"/>
      </xdr:nvSpPr>
      <xdr:spPr>
        <a:xfrm>
          <a:off x="4124960"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266" name="楕円 265"/>
        <xdr:cNvSpPr/>
      </xdr:nvSpPr>
      <xdr:spPr>
        <a:xfrm>
          <a:off x="3312160" y="13991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46264</xdr:rowOff>
    </xdr:from>
    <xdr:to>
      <xdr:col>24</xdr:col>
      <xdr:colOff>63500</xdr:colOff>
      <xdr:row>83</xdr:row>
      <xdr:rowOff>127907</xdr:rowOff>
    </xdr:to>
    <xdr:cxnSp macro="">
      <xdr:nvCxnSpPr>
        <xdr:cNvPr id="267" name="直線コネクタ 266"/>
        <xdr:cNvCxnSpPr/>
      </xdr:nvCxnSpPr>
      <xdr:spPr>
        <a:xfrm flipV="1">
          <a:off x="3355340" y="13960384"/>
          <a:ext cx="73152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268" name="楕円 267"/>
        <xdr:cNvSpPr/>
      </xdr:nvSpPr>
      <xdr:spPr>
        <a:xfrm>
          <a:off x="251460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84</xdr:row>
      <xdr:rowOff>15239</xdr:rowOff>
    </xdr:to>
    <xdr:cxnSp macro="">
      <xdr:nvCxnSpPr>
        <xdr:cNvPr id="269" name="直線コネクタ 268"/>
        <xdr:cNvCxnSpPr/>
      </xdr:nvCxnSpPr>
      <xdr:spPr>
        <a:xfrm flipV="1">
          <a:off x="2565400" y="14042027"/>
          <a:ext cx="78994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70" name="n_1aveValue【福祉施設】&#10;有形固定資産減価償却率"/>
        <xdr:cNvSpPr txBox="1"/>
      </xdr:nvSpPr>
      <xdr:spPr>
        <a:xfrm>
          <a:off x="317056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113591</xdr:rowOff>
    </xdr:from>
    <xdr:ext cx="405111" cy="259045"/>
    <xdr:sp macro="" textlink="">
      <xdr:nvSpPr>
        <xdr:cNvPr id="271" name="n_2aveValue【福祉施設】&#10;有形固定資産減価償却率"/>
        <xdr:cNvSpPr txBox="1"/>
      </xdr:nvSpPr>
      <xdr:spPr>
        <a:xfrm>
          <a:off x="2385704" y="1369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272" name="n_1mainValue【福祉施設】&#10;有形固定資産減価償却率"/>
        <xdr:cNvSpPr txBox="1"/>
      </xdr:nvSpPr>
      <xdr:spPr>
        <a:xfrm>
          <a:off x="317056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273" name="n_2mainValue【福祉施設】&#10;有形固定資産減価償却率"/>
        <xdr:cNvSpPr txBox="1"/>
      </xdr:nvSpPr>
      <xdr:spPr>
        <a:xfrm>
          <a:off x="2385704"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xdr:cNvCxnSpPr/>
      </xdr:nvCxnSpPr>
      <xdr:spPr>
        <a:xfrm flipV="1">
          <a:off x="9219565" y="12938216"/>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xdr:cNvSpPr txBox="1"/>
      </xdr:nvSpPr>
      <xdr:spPr>
        <a:xfrm>
          <a:off x="925830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xdr:cNvCxnSpPr/>
      </xdr:nvCxnSpPr>
      <xdr:spPr>
        <a:xfrm>
          <a:off x="915416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xdr:cNvSpPr txBox="1"/>
      </xdr:nvSpPr>
      <xdr:spPr>
        <a:xfrm>
          <a:off x="92583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xdr:cNvCxnSpPr/>
      </xdr:nvCxnSpPr>
      <xdr:spPr>
        <a:xfrm>
          <a:off x="9154160" y="12938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116313</xdr:rowOff>
    </xdr:from>
    <xdr:ext cx="469744" cy="259045"/>
    <xdr:sp macro="" textlink="">
      <xdr:nvSpPr>
        <xdr:cNvPr id="304" name="【福祉施設】&#10;一人当たり面積平均値テキスト"/>
        <xdr:cNvSpPr txBox="1"/>
      </xdr:nvSpPr>
      <xdr:spPr>
        <a:xfrm>
          <a:off x="9258300" y="135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xdr:cNvSpPr/>
      </xdr:nvSpPr>
      <xdr:spPr>
        <a:xfrm>
          <a:off x="9192260" y="136722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xdr:cNvSpPr/>
      </xdr:nvSpPr>
      <xdr:spPr>
        <a:xfrm>
          <a:off x="8445500" y="13688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77107</xdr:rowOff>
    </xdr:from>
    <xdr:to>
      <xdr:col>46</xdr:col>
      <xdr:colOff>38100</xdr:colOff>
      <xdr:row>82</xdr:row>
      <xdr:rowOff>7257</xdr:rowOff>
    </xdr:to>
    <xdr:sp macro="" textlink="">
      <xdr:nvSpPr>
        <xdr:cNvPr id="307" name="フローチャート: 判断 306"/>
        <xdr:cNvSpPr/>
      </xdr:nvSpPr>
      <xdr:spPr>
        <a:xfrm>
          <a:off x="7670800" y="136559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313" name="楕円 312"/>
        <xdr:cNvSpPr/>
      </xdr:nvSpPr>
      <xdr:spPr>
        <a:xfrm>
          <a:off x="9192260" y="138644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96356</xdr:rowOff>
    </xdr:from>
    <xdr:ext cx="469744" cy="259045"/>
    <xdr:sp macro="" textlink="">
      <xdr:nvSpPr>
        <xdr:cNvPr id="314" name="【福祉施設】&#10;一人当たり面積該当値テキスト"/>
        <xdr:cNvSpPr txBox="1"/>
      </xdr:nvSpPr>
      <xdr:spPr>
        <a:xfrm>
          <a:off x="9258300" y="1384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15" name="楕円 314"/>
        <xdr:cNvSpPr/>
      </xdr:nvSpPr>
      <xdr:spPr>
        <a:xfrm>
          <a:off x="8445500" y="138644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82</xdr:row>
      <xdr:rowOff>168729</xdr:rowOff>
    </xdr:to>
    <xdr:cxnSp macro="">
      <xdr:nvCxnSpPr>
        <xdr:cNvPr id="316" name="直線コネクタ 315"/>
        <xdr:cNvCxnSpPr/>
      </xdr:nvCxnSpPr>
      <xdr:spPr>
        <a:xfrm>
          <a:off x="8496300" y="1391520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134257</xdr:rowOff>
    </xdr:from>
    <xdr:to>
      <xdr:col>46</xdr:col>
      <xdr:colOff>38100</xdr:colOff>
      <xdr:row>83</xdr:row>
      <xdr:rowOff>64407</xdr:rowOff>
    </xdr:to>
    <xdr:sp macro="" textlink="">
      <xdr:nvSpPr>
        <xdr:cNvPr id="317" name="楕円 316"/>
        <xdr:cNvSpPr/>
      </xdr:nvSpPr>
      <xdr:spPr>
        <a:xfrm>
          <a:off x="7670800" y="138807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83</xdr:row>
      <xdr:rowOff>13607</xdr:rowOff>
    </xdr:to>
    <xdr:cxnSp macro="">
      <xdr:nvCxnSpPr>
        <xdr:cNvPr id="318" name="直線コネクタ 317"/>
        <xdr:cNvCxnSpPr/>
      </xdr:nvCxnSpPr>
      <xdr:spPr>
        <a:xfrm flipV="1">
          <a:off x="7713980" y="13915209"/>
          <a:ext cx="78232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56441</xdr:rowOff>
    </xdr:from>
    <xdr:ext cx="469744" cy="259045"/>
    <xdr:sp macro="" textlink="">
      <xdr:nvSpPr>
        <xdr:cNvPr id="319" name="n_1aveValue【福祉施設】&#10;一人当たり面積"/>
        <xdr:cNvSpPr txBox="1"/>
      </xdr:nvSpPr>
      <xdr:spPr>
        <a:xfrm>
          <a:off x="8271587" y="1346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23784</xdr:rowOff>
    </xdr:from>
    <xdr:ext cx="469744" cy="259045"/>
    <xdr:sp macro="" textlink="">
      <xdr:nvSpPr>
        <xdr:cNvPr id="320" name="n_2aveValue【福祉施設】&#10;一人当たり面積"/>
        <xdr:cNvSpPr txBox="1"/>
      </xdr:nvSpPr>
      <xdr:spPr>
        <a:xfrm>
          <a:off x="7509587" y="1343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39206</xdr:rowOff>
    </xdr:from>
    <xdr:ext cx="469744" cy="259045"/>
    <xdr:sp macro="" textlink="">
      <xdr:nvSpPr>
        <xdr:cNvPr id="321" name="n_1mainValue【福祉施設】&#10;一人当たり面積"/>
        <xdr:cNvSpPr txBox="1"/>
      </xdr:nvSpPr>
      <xdr:spPr>
        <a:xfrm>
          <a:off x="8271587" y="1395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55534</xdr:rowOff>
    </xdr:from>
    <xdr:ext cx="469744" cy="259045"/>
    <xdr:sp macro="" textlink="">
      <xdr:nvSpPr>
        <xdr:cNvPr id="322" name="n_2mainValue【福祉施設】&#10;一人当たり面積"/>
        <xdr:cNvSpPr txBox="1"/>
      </xdr:nvSpPr>
      <xdr:spPr>
        <a:xfrm>
          <a:off x="7509587" y="1396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4" name="直線コネクタ 333"/>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5" name="テキスト ボックス 334"/>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6" name="直線コネクタ 335"/>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7" name="テキスト ボックス 336"/>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8" name="直線コネクタ 337"/>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9" name="テキスト ボックス 338"/>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0" name="直線コネクタ 339"/>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1" name="テキスト ボックス 340"/>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45" name="直線コネクタ 344"/>
        <xdr:cNvCxnSpPr/>
      </xdr:nvCxnSpPr>
      <xdr:spPr>
        <a:xfrm flipV="1">
          <a:off x="4086225" y="16743425"/>
          <a:ext cx="0" cy="112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46" name="【市民会館】&#10;有形固定資産減価償却率最小値テキスト"/>
        <xdr:cNvSpPr txBox="1"/>
      </xdr:nvSpPr>
      <xdr:spPr>
        <a:xfrm>
          <a:off x="4124960" y="178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47" name="直線コネクタ 346"/>
        <xdr:cNvCxnSpPr/>
      </xdr:nvCxnSpPr>
      <xdr:spPr>
        <a:xfrm>
          <a:off x="4020820" y="17868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48" name="【市民会館】&#10;有形固定資産減価償却率最大値テキスト"/>
        <xdr:cNvSpPr txBox="1"/>
      </xdr:nvSpPr>
      <xdr:spPr>
        <a:xfrm>
          <a:off x="4124960" y="16522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49" name="直線コネクタ 348"/>
        <xdr:cNvCxnSpPr/>
      </xdr:nvCxnSpPr>
      <xdr:spPr>
        <a:xfrm>
          <a:off x="4020820" y="16743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350" name="【市民会館】&#10;有形固定資産減価償却率平均値テキスト"/>
        <xdr:cNvSpPr txBox="1"/>
      </xdr:nvSpPr>
      <xdr:spPr>
        <a:xfrm>
          <a:off x="4124960" y="17269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51" name="フローチャート: 判断 350"/>
        <xdr:cNvSpPr/>
      </xdr:nvSpPr>
      <xdr:spPr>
        <a:xfrm>
          <a:off x="403606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2" name="フローチャート: 判断 351"/>
        <xdr:cNvSpPr/>
      </xdr:nvSpPr>
      <xdr:spPr>
        <a:xfrm>
          <a:off x="3312160" y="17475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353" name="フローチャート: 判断 352"/>
        <xdr:cNvSpPr/>
      </xdr:nvSpPr>
      <xdr:spPr>
        <a:xfrm>
          <a:off x="2514600" y="17512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169418</xdr:rowOff>
    </xdr:from>
    <xdr:to>
      <xdr:col>24</xdr:col>
      <xdr:colOff>114300</xdr:colOff>
      <xdr:row>104</xdr:row>
      <xdr:rowOff>99568</xdr:rowOff>
    </xdr:to>
    <xdr:sp macro="" textlink="">
      <xdr:nvSpPr>
        <xdr:cNvPr id="359" name="楕円 358"/>
        <xdr:cNvSpPr/>
      </xdr:nvSpPr>
      <xdr:spPr>
        <a:xfrm>
          <a:off x="4036060" y="17436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147845</xdr:rowOff>
    </xdr:from>
    <xdr:ext cx="405111" cy="259045"/>
    <xdr:sp macro="" textlink="">
      <xdr:nvSpPr>
        <xdr:cNvPr id="360" name="【市民会館】&#10;有形固定資産減価償却率該当値テキスト"/>
        <xdr:cNvSpPr txBox="1"/>
      </xdr:nvSpPr>
      <xdr:spPr>
        <a:xfrm>
          <a:off x="4124960" y="1741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39115</xdr:rowOff>
    </xdr:from>
    <xdr:to>
      <xdr:col>20</xdr:col>
      <xdr:colOff>38100</xdr:colOff>
      <xdr:row>104</xdr:row>
      <xdr:rowOff>140715</xdr:rowOff>
    </xdr:to>
    <xdr:sp macro="" textlink="">
      <xdr:nvSpPr>
        <xdr:cNvPr id="361" name="楕円 360"/>
        <xdr:cNvSpPr/>
      </xdr:nvSpPr>
      <xdr:spPr>
        <a:xfrm>
          <a:off x="3312160" y="17473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48768</xdr:rowOff>
    </xdr:from>
    <xdr:to>
      <xdr:col>24</xdr:col>
      <xdr:colOff>63500</xdr:colOff>
      <xdr:row>104</xdr:row>
      <xdr:rowOff>89915</xdr:rowOff>
    </xdr:to>
    <xdr:cxnSp macro="">
      <xdr:nvCxnSpPr>
        <xdr:cNvPr id="362" name="直線コネクタ 361"/>
        <xdr:cNvCxnSpPr/>
      </xdr:nvCxnSpPr>
      <xdr:spPr>
        <a:xfrm flipV="1">
          <a:off x="3355340" y="17483328"/>
          <a:ext cx="73152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75692</xdr:rowOff>
    </xdr:from>
    <xdr:to>
      <xdr:col>15</xdr:col>
      <xdr:colOff>101600</xdr:colOff>
      <xdr:row>105</xdr:row>
      <xdr:rowOff>5842</xdr:rowOff>
    </xdr:to>
    <xdr:sp macro="" textlink="">
      <xdr:nvSpPr>
        <xdr:cNvPr id="363" name="楕円 362"/>
        <xdr:cNvSpPr/>
      </xdr:nvSpPr>
      <xdr:spPr>
        <a:xfrm>
          <a:off x="2514600" y="17510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89915</xdr:rowOff>
    </xdr:from>
    <xdr:to>
      <xdr:col>19</xdr:col>
      <xdr:colOff>177800</xdr:colOff>
      <xdr:row>104</xdr:row>
      <xdr:rowOff>126492</xdr:rowOff>
    </xdr:to>
    <xdr:cxnSp macro="">
      <xdr:nvCxnSpPr>
        <xdr:cNvPr id="364" name="直線コネクタ 363"/>
        <xdr:cNvCxnSpPr/>
      </xdr:nvCxnSpPr>
      <xdr:spPr>
        <a:xfrm flipV="1">
          <a:off x="2565400" y="17524475"/>
          <a:ext cx="78994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65" name="n_1aveValue【市民会館】&#10;有形固定資産減価償却率"/>
        <xdr:cNvSpPr txBox="1"/>
      </xdr:nvSpPr>
      <xdr:spPr>
        <a:xfrm>
          <a:off x="3170564" y="1756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170705</xdr:rowOff>
    </xdr:from>
    <xdr:ext cx="405111" cy="259045"/>
    <xdr:sp macro="" textlink="">
      <xdr:nvSpPr>
        <xdr:cNvPr id="366" name="n_2aveValue【市民会館】&#10;有形固定資産減価償却率"/>
        <xdr:cNvSpPr txBox="1"/>
      </xdr:nvSpPr>
      <xdr:spPr>
        <a:xfrm>
          <a:off x="2385704" y="1760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157242</xdr:rowOff>
    </xdr:from>
    <xdr:ext cx="405111" cy="259045"/>
    <xdr:sp macro="" textlink="">
      <xdr:nvSpPr>
        <xdr:cNvPr id="367" name="n_1mainValue【市民会館】&#10;有形固定資産減価償却率"/>
        <xdr:cNvSpPr txBox="1"/>
      </xdr:nvSpPr>
      <xdr:spPr>
        <a:xfrm>
          <a:off x="3170564" y="1725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22369</xdr:rowOff>
    </xdr:from>
    <xdr:ext cx="405111" cy="259045"/>
    <xdr:sp macro="" textlink="">
      <xdr:nvSpPr>
        <xdr:cNvPr id="368" name="n_2mainValue【市民会館】&#10;有形固定資産減価償却率"/>
        <xdr:cNvSpPr txBox="1"/>
      </xdr:nvSpPr>
      <xdr:spPr>
        <a:xfrm>
          <a:off x="2385704" y="1728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9" name="テキスト ボックス 378"/>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1" name="テキスト ボックス 380"/>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3" name="テキスト ボックス 382"/>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5" name="テキスト ボックス 38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7" name="テキスト ボックス 386"/>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9" name="テキスト ボックス 388"/>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1" name="テキスト ボックス 39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93" name="直線コネクタ 392"/>
        <xdr:cNvCxnSpPr/>
      </xdr:nvCxnSpPr>
      <xdr:spPr>
        <a:xfrm flipV="1">
          <a:off x="9219565" y="169430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94" name="【市民会館】&#10;一人当たり面積最小値テキスト"/>
        <xdr:cNvSpPr txBox="1"/>
      </xdr:nvSpPr>
      <xdr:spPr>
        <a:xfrm>
          <a:off x="9258300"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95" name="直線コネクタ 394"/>
        <xdr:cNvCxnSpPr/>
      </xdr:nvCxnSpPr>
      <xdr:spPr>
        <a:xfrm>
          <a:off x="9154160" y="1833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96" name="【市民会館】&#10;一人当たり面積最大値テキスト"/>
        <xdr:cNvSpPr txBox="1"/>
      </xdr:nvSpPr>
      <xdr:spPr>
        <a:xfrm>
          <a:off x="9258300" y="1672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97" name="直線コネクタ 396"/>
        <xdr:cNvCxnSpPr/>
      </xdr:nvCxnSpPr>
      <xdr:spPr>
        <a:xfrm>
          <a:off x="9154160" y="1694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98" name="【市民会館】&#10;一人当たり面積平均値テキスト"/>
        <xdr:cNvSpPr txBox="1"/>
      </xdr:nvSpPr>
      <xdr:spPr>
        <a:xfrm>
          <a:off x="9258300" y="1765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99" name="フローチャート: 判断 398"/>
        <xdr:cNvSpPr/>
      </xdr:nvSpPr>
      <xdr:spPr>
        <a:xfrm>
          <a:off x="9192260" y="17795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400" name="フローチャート: 判断 399"/>
        <xdr:cNvSpPr/>
      </xdr:nvSpPr>
      <xdr:spPr>
        <a:xfrm>
          <a:off x="8445500" y="1776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401" name="フローチャート: 判断 400"/>
        <xdr:cNvSpPr/>
      </xdr:nvSpPr>
      <xdr:spPr>
        <a:xfrm>
          <a:off x="7670800" y="1776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21589</xdr:rowOff>
    </xdr:from>
    <xdr:to>
      <xdr:col>55</xdr:col>
      <xdr:colOff>50800</xdr:colOff>
      <xdr:row>107</xdr:row>
      <xdr:rowOff>123189</xdr:rowOff>
    </xdr:to>
    <xdr:sp macro="" textlink="">
      <xdr:nvSpPr>
        <xdr:cNvPr id="407" name="楕円 406"/>
        <xdr:cNvSpPr/>
      </xdr:nvSpPr>
      <xdr:spPr>
        <a:xfrm>
          <a:off x="9192260" y="17959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xdr:rowOff>
    </xdr:from>
    <xdr:ext cx="469744" cy="259045"/>
    <xdr:sp macro="" textlink="">
      <xdr:nvSpPr>
        <xdr:cNvPr id="408" name="【市民会館】&#10;一人当たり面積該当値テキスト"/>
        <xdr:cNvSpPr txBox="1"/>
      </xdr:nvSpPr>
      <xdr:spPr>
        <a:xfrm>
          <a:off x="9258300" y="1793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21589</xdr:rowOff>
    </xdr:from>
    <xdr:to>
      <xdr:col>50</xdr:col>
      <xdr:colOff>165100</xdr:colOff>
      <xdr:row>107</xdr:row>
      <xdr:rowOff>123189</xdr:rowOff>
    </xdr:to>
    <xdr:sp macro="" textlink="">
      <xdr:nvSpPr>
        <xdr:cNvPr id="409" name="楕円 408"/>
        <xdr:cNvSpPr/>
      </xdr:nvSpPr>
      <xdr:spPr>
        <a:xfrm>
          <a:off x="8445500" y="179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72389</xdr:rowOff>
    </xdr:from>
    <xdr:to>
      <xdr:col>55</xdr:col>
      <xdr:colOff>0</xdr:colOff>
      <xdr:row>107</xdr:row>
      <xdr:rowOff>72389</xdr:rowOff>
    </xdr:to>
    <xdr:cxnSp macro="">
      <xdr:nvCxnSpPr>
        <xdr:cNvPr id="410" name="直線コネクタ 409"/>
        <xdr:cNvCxnSpPr/>
      </xdr:nvCxnSpPr>
      <xdr:spPr>
        <a:xfrm>
          <a:off x="8496300" y="1800986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29211</xdr:rowOff>
    </xdr:from>
    <xdr:to>
      <xdr:col>46</xdr:col>
      <xdr:colOff>38100</xdr:colOff>
      <xdr:row>107</xdr:row>
      <xdr:rowOff>130811</xdr:rowOff>
    </xdr:to>
    <xdr:sp macro="" textlink="">
      <xdr:nvSpPr>
        <xdr:cNvPr id="411" name="楕円 410"/>
        <xdr:cNvSpPr/>
      </xdr:nvSpPr>
      <xdr:spPr>
        <a:xfrm>
          <a:off x="7670800" y="179666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72389</xdr:rowOff>
    </xdr:from>
    <xdr:to>
      <xdr:col>50</xdr:col>
      <xdr:colOff>114300</xdr:colOff>
      <xdr:row>107</xdr:row>
      <xdr:rowOff>80011</xdr:rowOff>
    </xdr:to>
    <xdr:cxnSp macro="">
      <xdr:nvCxnSpPr>
        <xdr:cNvPr id="412" name="直線コネクタ 411"/>
        <xdr:cNvCxnSpPr/>
      </xdr:nvCxnSpPr>
      <xdr:spPr>
        <a:xfrm flipV="1">
          <a:off x="7713980" y="18009869"/>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105427</xdr:rowOff>
    </xdr:from>
    <xdr:ext cx="469744" cy="259045"/>
    <xdr:sp macro="" textlink="">
      <xdr:nvSpPr>
        <xdr:cNvPr id="413" name="n_1aveValue【市民会館】&#10;一人当たり面積"/>
        <xdr:cNvSpPr txBox="1"/>
      </xdr:nvSpPr>
      <xdr:spPr>
        <a:xfrm>
          <a:off x="8271587"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414" name="n_2aveValue【市民会館】&#10;一人当たり面積"/>
        <xdr:cNvSpPr txBox="1"/>
      </xdr:nvSpPr>
      <xdr:spPr>
        <a:xfrm>
          <a:off x="750958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114316</xdr:rowOff>
    </xdr:from>
    <xdr:ext cx="469744" cy="259045"/>
    <xdr:sp macro="" textlink="">
      <xdr:nvSpPr>
        <xdr:cNvPr id="415" name="n_1mainValue【市民会館】&#10;一人当たり面積"/>
        <xdr:cNvSpPr txBox="1"/>
      </xdr:nvSpPr>
      <xdr:spPr>
        <a:xfrm>
          <a:off x="8271587"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121938</xdr:rowOff>
    </xdr:from>
    <xdr:ext cx="469744" cy="259045"/>
    <xdr:sp macro="" textlink="">
      <xdr:nvSpPr>
        <xdr:cNvPr id="416" name="n_2mainValue【市民会館】&#10;一人当たり面積"/>
        <xdr:cNvSpPr txBox="1"/>
      </xdr:nvSpPr>
      <xdr:spPr>
        <a:xfrm>
          <a:off x="7509587" y="1805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7" name="テキスト ボックス 426"/>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9" name="テキスト ボックス 428"/>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7" name="テキスト ボックス 436"/>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41" name="直線コネクタ 440"/>
        <xdr:cNvCxnSpPr/>
      </xdr:nvCxnSpPr>
      <xdr:spPr>
        <a:xfrm flipV="1">
          <a:off x="14375764" y="56826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2" name="【一般廃棄物処理施設】&#10;有形固定資産減価償却率最小値テキスト"/>
        <xdr:cNvSpPr txBox="1"/>
      </xdr:nvSpPr>
      <xdr:spPr>
        <a:xfrm>
          <a:off x="1441450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3" name="直線コネクタ 442"/>
        <xdr:cNvCxnSpPr/>
      </xdr:nvCxnSpPr>
      <xdr:spPr>
        <a:xfrm>
          <a:off x="142875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44" name="【一般廃棄物処理施設】&#10;有形固定資産減価償却率最大値テキスト"/>
        <xdr:cNvSpPr txBox="1"/>
      </xdr:nvSpPr>
      <xdr:spPr>
        <a:xfrm>
          <a:off x="14414500" y="546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5" name="直線コネクタ 444"/>
        <xdr:cNvCxnSpPr/>
      </xdr:nvCxnSpPr>
      <xdr:spPr>
        <a:xfrm>
          <a:off x="14287500" y="5682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446" name="【一般廃棄物処理施設】&#10;有形固定資産減価償却率平均値テキスト"/>
        <xdr:cNvSpPr txBox="1"/>
      </xdr:nvSpPr>
      <xdr:spPr>
        <a:xfrm>
          <a:off x="14414500" y="6086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7" name="フローチャート: 判断 446"/>
        <xdr:cNvSpPr/>
      </xdr:nvSpPr>
      <xdr:spPr>
        <a:xfrm>
          <a:off x="14325600" y="61080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48" name="フローチャート: 判断 447"/>
        <xdr:cNvSpPr/>
      </xdr:nvSpPr>
      <xdr:spPr>
        <a:xfrm>
          <a:off x="13578840" y="613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49" name="フローチャート: 判断 448"/>
        <xdr:cNvSpPr/>
      </xdr:nvSpPr>
      <xdr:spPr>
        <a:xfrm>
          <a:off x="1280414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160655</xdr:rowOff>
    </xdr:from>
    <xdr:to>
      <xdr:col>85</xdr:col>
      <xdr:colOff>177800</xdr:colOff>
      <xdr:row>35</xdr:row>
      <xdr:rowOff>90805</xdr:rowOff>
    </xdr:to>
    <xdr:sp macro="" textlink="">
      <xdr:nvSpPr>
        <xdr:cNvPr id="455" name="楕円 454"/>
        <xdr:cNvSpPr/>
      </xdr:nvSpPr>
      <xdr:spPr>
        <a:xfrm>
          <a:off x="14325600" y="58604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12082</xdr:rowOff>
    </xdr:from>
    <xdr:ext cx="405111" cy="259045"/>
    <xdr:sp macro="" textlink="">
      <xdr:nvSpPr>
        <xdr:cNvPr id="456" name="【一般廃棄物処理施設】&#10;有形固定資産減価償却率該当値テキスト"/>
        <xdr:cNvSpPr txBox="1"/>
      </xdr:nvSpPr>
      <xdr:spPr>
        <a:xfrm>
          <a:off x="14414500"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40640</xdr:rowOff>
    </xdr:from>
    <xdr:to>
      <xdr:col>81</xdr:col>
      <xdr:colOff>101600</xdr:colOff>
      <xdr:row>35</xdr:row>
      <xdr:rowOff>142240</xdr:rowOff>
    </xdr:to>
    <xdr:sp macro="" textlink="">
      <xdr:nvSpPr>
        <xdr:cNvPr id="457" name="楕円 456"/>
        <xdr:cNvSpPr/>
      </xdr:nvSpPr>
      <xdr:spPr>
        <a:xfrm>
          <a:off x="1357884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40005</xdr:rowOff>
    </xdr:from>
    <xdr:to>
      <xdr:col>85</xdr:col>
      <xdr:colOff>127000</xdr:colOff>
      <xdr:row>35</xdr:row>
      <xdr:rowOff>91440</xdr:rowOff>
    </xdr:to>
    <xdr:cxnSp macro="">
      <xdr:nvCxnSpPr>
        <xdr:cNvPr id="458" name="直線コネクタ 457"/>
        <xdr:cNvCxnSpPr/>
      </xdr:nvCxnSpPr>
      <xdr:spPr>
        <a:xfrm flipV="1">
          <a:off x="13629640" y="5907405"/>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22877</xdr:rowOff>
    </xdr:from>
    <xdr:ext cx="405111" cy="259045"/>
    <xdr:sp macro="" textlink="">
      <xdr:nvSpPr>
        <xdr:cNvPr id="459" name="n_1aveValue【一般廃棄物処理施設】&#10;有形固定資産減価償却率"/>
        <xdr:cNvSpPr txBox="1"/>
      </xdr:nvSpPr>
      <xdr:spPr>
        <a:xfrm>
          <a:off x="134372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460" name="n_2aveValue【一般廃棄物処理施設】&#10;有形固定資産減価償却率"/>
        <xdr:cNvSpPr txBox="1"/>
      </xdr:nvSpPr>
      <xdr:spPr>
        <a:xfrm>
          <a:off x="126752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158767</xdr:rowOff>
    </xdr:from>
    <xdr:ext cx="405111" cy="259045"/>
    <xdr:sp macro="" textlink="">
      <xdr:nvSpPr>
        <xdr:cNvPr id="461" name="n_1mainValue【一般廃棄物処理施設】&#10;有形固定資産減価償却率"/>
        <xdr:cNvSpPr txBox="1"/>
      </xdr:nvSpPr>
      <xdr:spPr>
        <a:xfrm>
          <a:off x="134372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85" name="直線コネクタ 484"/>
        <xdr:cNvCxnSpPr/>
      </xdr:nvCxnSpPr>
      <xdr:spPr>
        <a:xfrm flipV="1">
          <a:off x="19509104" y="5655069"/>
          <a:ext cx="0" cy="1395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86" name="【一般廃棄物処理施設】&#10;一人当たり有形固定資産（償却資産）額最小値テキスト"/>
        <xdr:cNvSpPr txBox="1"/>
      </xdr:nvSpPr>
      <xdr:spPr>
        <a:xfrm>
          <a:off x="19547840" y="705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87" name="直線コネクタ 486"/>
        <xdr:cNvCxnSpPr/>
      </xdr:nvCxnSpPr>
      <xdr:spPr>
        <a:xfrm>
          <a:off x="19443700" y="7050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88" name="【一般廃棄物処理施設】&#10;一人当たり有形固定資産（償却資産）額最大値テキスト"/>
        <xdr:cNvSpPr txBox="1"/>
      </xdr:nvSpPr>
      <xdr:spPr>
        <a:xfrm>
          <a:off x="19547840" y="543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89" name="直線コネクタ 488"/>
        <xdr:cNvCxnSpPr/>
      </xdr:nvCxnSpPr>
      <xdr:spPr>
        <a:xfrm>
          <a:off x="19443700" y="5655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85813</xdr:rowOff>
    </xdr:from>
    <xdr:ext cx="534377" cy="259045"/>
    <xdr:sp macro="" textlink="">
      <xdr:nvSpPr>
        <xdr:cNvPr id="490" name="【一般廃棄物処理施設】&#10;一人当たり有形固定資産（償却資産）額平均値テキスト"/>
        <xdr:cNvSpPr txBox="1"/>
      </xdr:nvSpPr>
      <xdr:spPr>
        <a:xfrm>
          <a:off x="19547840" y="6288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91" name="フローチャート: 判断 490"/>
        <xdr:cNvSpPr/>
      </xdr:nvSpPr>
      <xdr:spPr>
        <a:xfrm>
          <a:off x="19458940" y="643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92" name="フローチャート: 判断 491"/>
        <xdr:cNvSpPr/>
      </xdr:nvSpPr>
      <xdr:spPr>
        <a:xfrm>
          <a:off x="18735040" y="64730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121420</xdr:rowOff>
    </xdr:from>
    <xdr:to>
      <xdr:col>107</xdr:col>
      <xdr:colOff>101600</xdr:colOff>
      <xdr:row>39</xdr:row>
      <xdr:rowOff>51570</xdr:rowOff>
    </xdr:to>
    <xdr:sp macro="" textlink="">
      <xdr:nvSpPr>
        <xdr:cNvPr id="493" name="フローチャート: 判断 492"/>
        <xdr:cNvSpPr/>
      </xdr:nvSpPr>
      <xdr:spPr>
        <a:xfrm>
          <a:off x="17937480" y="6491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74495</xdr:rowOff>
    </xdr:from>
    <xdr:to>
      <xdr:col>116</xdr:col>
      <xdr:colOff>114300</xdr:colOff>
      <xdr:row>39</xdr:row>
      <xdr:rowOff>4645</xdr:rowOff>
    </xdr:to>
    <xdr:sp macro="" textlink="">
      <xdr:nvSpPr>
        <xdr:cNvPr id="499" name="楕円 498"/>
        <xdr:cNvSpPr/>
      </xdr:nvSpPr>
      <xdr:spPr>
        <a:xfrm>
          <a:off x="19458940" y="6444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52922</xdr:rowOff>
    </xdr:from>
    <xdr:ext cx="534377" cy="259045"/>
    <xdr:sp macro="" textlink="">
      <xdr:nvSpPr>
        <xdr:cNvPr id="500" name="【一般廃棄物処理施設】&#10;一人当たり有形固定資産（償却資産）額該当値テキスト"/>
        <xdr:cNvSpPr txBox="1"/>
      </xdr:nvSpPr>
      <xdr:spPr>
        <a:xfrm>
          <a:off x="19547840" y="64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79250</xdr:rowOff>
    </xdr:from>
    <xdr:to>
      <xdr:col>112</xdr:col>
      <xdr:colOff>38100</xdr:colOff>
      <xdr:row>39</xdr:row>
      <xdr:rowOff>9400</xdr:rowOff>
    </xdr:to>
    <xdr:sp macro="" textlink="">
      <xdr:nvSpPr>
        <xdr:cNvPr id="501" name="楕円 500"/>
        <xdr:cNvSpPr/>
      </xdr:nvSpPr>
      <xdr:spPr>
        <a:xfrm>
          <a:off x="18735040" y="644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125295</xdr:rowOff>
    </xdr:from>
    <xdr:to>
      <xdr:col>116</xdr:col>
      <xdr:colOff>63500</xdr:colOff>
      <xdr:row>38</xdr:row>
      <xdr:rowOff>130050</xdr:rowOff>
    </xdr:to>
    <xdr:cxnSp macro="">
      <xdr:nvCxnSpPr>
        <xdr:cNvPr id="502" name="直線コネクタ 501"/>
        <xdr:cNvCxnSpPr/>
      </xdr:nvCxnSpPr>
      <xdr:spPr>
        <a:xfrm flipV="1">
          <a:off x="18778220" y="6495615"/>
          <a:ext cx="73152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24020</xdr:rowOff>
    </xdr:from>
    <xdr:ext cx="534377" cy="259045"/>
    <xdr:sp macro="" textlink="">
      <xdr:nvSpPr>
        <xdr:cNvPr id="503" name="n_1aveValue【一般廃棄物処理施設】&#10;一人当たり有形固定資産（償却資産）額"/>
        <xdr:cNvSpPr txBox="1"/>
      </xdr:nvSpPr>
      <xdr:spPr>
        <a:xfrm>
          <a:off x="18528811" y="656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68097</xdr:rowOff>
    </xdr:from>
    <xdr:ext cx="534377" cy="259045"/>
    <xdr:sp macro="" textlink="">
      <xdr:nvSpPr>
        <xdr:cNvPr id="504" name="n_2aveValue【一般廃棄物処理施設】&#10;一人当たり有形固定資産（償却資産）額"/>
        <xdr:cNvSpPr txBox="1"/>
      </xdr:nvSpPr>
      <xdr:spPr>
        <a:xfrm>
          <a:off x="17766811" y="62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25928</xdr:rowOff>
    </xdr:from>
    <xdr:ext cx="534377" cy="259045"/>
    <xdr:sp macro="" textlink="">
      <xdr:nvSpPr>
        <xdr:cNvPr id="505" name="n_1mainValue【一般廃棄物処理施設】&#10;一人当たり有形固定資産（償却資産）額"/>
        <xdr:cNvSpPr txBox="1"/>
      </xdr:nvSpPr>
      <xdr:spPr>
        <a:xfrm>
          <a:off x="18528811" y="622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7" name="テキスト ボックス 516"/>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7" name="テキスト ボックス 526"/>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9" name="テキスト ボックス 528"/>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31" name="直線コネクタ 530"/>
        <xdr:cNvCxnSpPr/>
      </xdr:nvCxnSpPr>
      <xdr:spPr>
        <a:xfrm flipV="1">
          <a:off x="14375764" y="9417231"/>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2" name="【保健センター・保健所】&#10;有形固定資産減価償却率最小値テキスト"/>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3" name="直線コネクタ 532"/>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34" name="【保健センター・保健所】&#10;有形固定資産減価償却率最大値テキスト"/>
        <xdr:cNvSpPr txBox="1"/>
      </xdr:nvSpPr>
      <xdr:spPr>
        <a:xfrm>
          <a:off x="14414500" y="920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35" name="直線コネクタ 534"/>
        <xdr:cNvCxnSpPr/>
      </xdr:nvCxnSpPr>
      <xdr:spPr>
        <a:xfrm>
          <a:off x="14287500" y="9417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536" name="【保健センター・保健所】&#10;有形固定資産減価償却率平均値テキスト"/>
        <xdr:cNvSpPr txBox="1"/>
      </xdr:nvSpPr>
      <xdr:spPr>
        <a:xfrm>
          <a:off x="14414500" y="100257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37" name="フローチャート: 判断 536"/>
        <xdr:cNvSpPr/>
      </xdr:nvSpPr>
      <xdr:spPr>
        <a:xfrm>
          <a:off x="14325600" y="1004733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38" name="フローチャート: 判断 537"/>
        <xdr:cNvSpPr/>
      </xdr:nvSpPr>
      <xdr:spPr>
        <a:xfrm>
          <a:off x="1357884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39" name="フローチャート: 判断 538"/>
        <xdr:cNvSpPr/>
      </xdr:nvSpPr>
      <xdr:spPr>
        <a:xfrm>
          <a:off x="12804140" y="10177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119017</xdr:rowOff>
    </xdr:from>
    <xdr:to>
      <xdr:col>85</xdr:col>
      <xdr:colOff>177800</xdr:colOff>
      <xdr:row>60</xdr:row>
      <xdr:rowOff>49167</xdr:rowOff>
    </xdr:to>
    <xdr:sp macro="" textlink="">
      <xdr:nvSpPr>
        <xdr:cNvPr id="545" name="楕円 544"/>
        <xdr:cNvSpPr/>
      </xdr:nvSpPr>
      <xdr:spPr>
        <a:xfrm>
          <a:off x="14325600" y="1000977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141894</xdr:rowOff>
    </xdr:from>
    <xdr:ext cx="405111" cy="259045"/>
    <xdr:sp macro="" textlink="">
      <xdr:nvSpPr>
        <xdr:cNvPr id="546" name="【保健センター・保健所】&#10;有形固定資産減価償却率該当値テキスト"/>
        <xdr:cNvSpPr txBox="1"/>
      </xdr:nvSpPr>
      <xdr:spPr>
        <a:xfrm>
          <a:off x="14414500" y="986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151674</xdr:rowOff>
    </xdr:from>
    <xdr:to>
      <xdr:col>81</xdr:col>
      <xdr:colOff>101600</xdr:colOff>
      <xdr:row>60</xdr:row>
      <xdr:rowOff>81824</xdr:rowOff>
    </xdr:to>
    <xdr:sp macro="" textlink="">
      <xdr:nvSpPr>
        <xdr:cNvPr id="547" name="楕円 546"/>
        <xdr:cNvSpPr/>
      </xdr:nvSpPr>
      <xdr:spPr>
        <a:xfrm>
          <a:off x="13578840" y="10042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169817</xdr:rowOff>
    </xdr:from>
    <xdr:to>
      <xdr:col>85</xdr:col>
      <xdr:colOff>127000</xdr:colOff>
      <xdr:row>60</xdr:row>
      <xdr:rowOff>31024</xdr:rowOff>
    </xdr:to>
    <xdr:cxnSp macro="">
      <xdr:nvCxnSpPr>
        <xdr:cNvPr id="548" name="直線コネクタ 547"/>
        <xdr:cNvCxnSpPr/>
      </xdr:nvCxnSpPr>
      <xdr:spPr>
        <a:xfrm flipV="1">
          <a:off x="13629640" y="10060577"/>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49" name="楕円 548"/>
        <xdr:cNvSpPr/>
      </xdr:nvSpPr>
      <xdr:spPr>
        <a:xfrm>
          <a:off x="1280414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31024</xdr:rowOff>
    </xdr:from>
    <xdr:to>
      <xdr:col>81</xdr:col>
      <xdr:colOff>50800</xdr:colOff>
      <xdr:row>60</xdr:row>
      <xdr:rowOff>65315</xdr:rowOff>
    </xdr:to>
    <xdr:cxnSp macro="">
      <xdr:nvCxnSpPr>
        <xdr:cNvPr id="550" name="直線コネクタ 549"/>
        <xdr:cNvCxnSpPr/>
      </xdr:nvCxnSpPr>
      <xdr:spPr>
        <a:xfrm flipV="1">
          <a:off x="12854940" y="10089424"/>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131734</xdr:rowOff>
    </xdr:from>
    <xdr:ext cx="405111" cy="259045"/>
    <xdr:sp macro="" textlink="">
      <xdr:nvSpPr>
        <xdr:cNvPr id="551" name="n_1aveValue【保健センター・保健所】&#10;有形固定資産減価償却率"/>
        <xdr:cNvSpPr txBox="1"/>
      </xdr:nvSpPr>
      <xdr:spPr>
        <a:xfrm>
          <a:off x="134372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552" name="n_2aveValue【保健センター・保健所】&#10;有形固定資産減価償却率"/>
        <xdr:cNvSpPr txBox="1"/>
      </xdr:nvSpPr>
      <xdr:spPr>
        <a:xfrm>
          <a:off x="1267524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98351</xdr:rowOff>
    </xdr:from>
    <xdr:ext cx="405111" cy="259045"/>
    <xdr:sp macro="" textlink="">
      <xdr:nvSpPr>
        <xdr:cNvPr id="553" name="n_1mainValue【保健センター・保健所】&#10;有形固定資産減価償却率"/>
        <xdr:cNvSpPr txBox="1"/>
      </xdr:nvSpPr>
      <xdr:spPr>
        <a:xfrm>
          <a:off x="13437244" y="982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554" name="n_2mainValue【保健センター・保健所】&#10;有形固定資産減価償却率"/>
        <xdr:cNvSpPr txBox="1"/>
      </xdr:nvSpPr>
      <xdr:spPr>
        <a:xfrm>
          <a:off x="1267524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76" name="直線コネクタ 575"/>
        <xdr:cNvCxnSpPr/>
      </xdr:nvCxnSpPr>
      <xdr:spPr>
        <a:xfrm flipV="1">
          <a:off x="19509104" y="938784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77" name="【保健センター・保健所】&#10;一人当たり面積最小値テキスト"/>
        <xdr:cNvSpPr txBox="1"/>
      </xdr:nvSpPr>
      <xdr:spPr>
        <a:xfrm>
          <a:off x="1954784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78" name="直線コネクタ 577"/>
        <xdr:cNvCxnSpPr/>
      </xdr:nvCxnSpPr>
      <xdr:spPr>
        <a:xfrm>
          <a:off x="1944370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79" name="【保健センター・保健所】&#10;一人当たり面積最大値テキスト"/>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0" name="直線コネクタ 579"/>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40657</xdr:rowOff>
    </xdr:from>
    <xdr:ext cx="469744" cy="259045"/>
    <xdr:sp macro="" textlink="">
      <xdr:nvSpPr>
        <xdr:cNvPr id="581" name="【保健センター・保健所】&#10;一人当たり面積平均値テキスト"/>
        <xdr:cNvSpPr txBox="1"/>
      </xdr:nvSpPr>
      <xdr:spPr>
        <a:xfrm>
          <a:off x="19547840" y="993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82" name="フローチャート: 判断 581"/>
        <xdr:cNvSpPr/>
      </xdr:nvSpPr>
      <xdr:spPr>
        <a:xfrm>
          <a:off x="1945894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83" name="フローチャート: 判断 582"/>
        <xdr:cNvSpPr/>
      </xdr:nvSpPr>
      <xdr:spPr>
        <a:xfrm>
          <a:off x="18735040" y="1005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84" name="フローチャート: 判断 583"/>
        <xdr:cNvSpPr/>
      </xdr:nvSpPr>
      <xdr:spPr>
        <a:xfrm>
          <a:off x="1793748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590" name="楕円 589"/>
        <xdr:cNvSpPr/>
      </xdr:nvSpPr>
      <xdr:spPr>
        <a:xfrm>
          <a:off x="1945894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30497</xdr:rowOff>
    </xdr:from>
    <xdr:ext cx="469744" cy="259045"/>
    <xdr:sp macro="" textlink="">
      <xdr:nvSpPr>
        <xdr:cNvPr id="591" name="【保健センター・保健所】&#10;一人当たり面積該当値テキスト"/>
        <xdr:cNvSpPr txBox="1"/>
      </xdr:nvSpPr>
      <xdr:spPr>
        <a:xfrm>
          <a:off x="19547840"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592" name="楕円 591"/>
        <xdr:cNvSpPr/>
      </xdr:nvSpPr>
      <xdr:spPr>
        <a:xfrm>
          <a:off x="18735040" y="1027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102870</xdr:rowOff>
    </xdr:to>
    <xdr:cxnSp macro="">
      <xdr:nvCxnSpPr>
        <xdr:cNvPr id="593" name="直線コネクタ 592"/>
        <xdr:cNvCxnSpPr/>
      </xdr:nvCxnSpPr>
      <xdr:spPr>
        <a:xfrm>
          <a:off x="18778220" y="103289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594" name="楕円 593"/>
        <xdr:cNvSpPr/>
      </xdr:nvSpPr>
      <xdr:spPr>
        <a:xfrm>
          <a:off x="17937480"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125730</xdr:rowOff>
    </xdr:to>
    <xdr:cxnSp macro="">
      <xdr:nvCxnSpPr>
        <xdr:cNvPr id="595" name="直線コネクタ 594"/>
        <xdr:cNvCxnSpPr/>
      </xdr:nvCxnSpPr>
      <xdr:spPr>
        <a:xfrm flipV="1">
          <a:off x="17988280" y="1032891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596" name="n_1aveValue【保健センター・保健所】&#10;一人当たり面積"/>
        <xdr:cNvSpPr txBox="1"/>
      </xdr:nvSpPr>
      <xdr:spPr>
        <a:xfrm>
          <a:off x="185611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597" name="n_2aveValue【保健センター・保健所】&#10;一人当たり面積"/>
        <xdr:cNvSpPr txBox="1"/>
      </xdr:nvSpPr>
      <xdr:spPr>
        <a:xfrm>
          <a:off x="1777626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144797</xdr:rowOff>
    </xdr:from>
    <xdr:ext cx="469744" cy="259045"/>
    <xdr:sp macro="" textlink="">
      <xdr:nvSpPr>
        <xdr:cNvPr id="598" name="n_1mainValue【保健センター・保健所】&#10;一人当たり面積"/>
        <xdr:cNvSpPr txBox="1"/>
      </xdr:nvSpPr>
      <xdr:spPr>
        <a:xfrm>
          <a:off x="185611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167657</xdr:rowOff>
    </xdr:from>
    <xdr:ext cx="469744" cy="259045"/>
    <xdr:sp macro="" textlink="">
      <xdr:nvSpPr>
        <xdr:cNvPr id="599" name="n_2mainValue【保健センター・保健所】&#10;一人当たり面積"/>
        <xdr:cNvSpPr txBox="1"/>
      </xdr:nvSpPr>
      <xdr:spPr>
        <a:xfrm>
          <a:off x="1777626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0" name="テキスト ボックス 609"/>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2" name="テキスト ボックス 611"/>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0" name="テキスト ボックス 619"/>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2" name="テキスト ボックス 62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624" name="直線コネクタ 623"/>
        <xdr:cNvCxnSpPr/>
      </xdr:nvCxnSpPr>
      <xdr:spPr>
        <a:xfrm flipV="1">
          <a:off x="14375764" y="13190220"/>
          <a:ext cx="0" cy="1428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625" name="【消防施設】&#10;有形固定資産減価償却率最小値テキスト"/>
        <xdr:cNvSpPr txBox="1"/>
      </xdr:nvSpPr>
      <xdr:spPr>
        <a:xfrm>
          <a:off x="14414500" y="1462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626" name="直線コネクタ 625"/>
        <xdr:cNvCxnSpPr/>
      </xdr:nvCxnSpPr>
      <xdr:spPr>
        <a:xfrm>
          <a:off x="14287500" y="14618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627" name="【消防施設】&#10;有形固定資産減価償却率最大値テキスト"/>
        <xdr:cNvSpPr txBox="1"/>
      </xdr:nvSpPr>
      <xdr:spPr>
        <a:xfrm>
          <a:off x="14414500" y="1296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628" name="直線コネクタ 627"/>
        <xdr:cNvCxnSpPr/>
      </xdr:nvCxnSpPr>
      <xdr:spPr>
        <a:xfrm>
          <a:off x="1428750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29" name="【消防施設】&#10;有形固定資産減価償却率平均値テキスト"/>
        <xdr:cNvSpPr txBox="1"/>
      </xdr:nvSpPr>
      <xdr:spPr>
        <a:xfrm>
          <a:off x="14414500" y="1369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30" name="フローチャート: 判断 629"/>
        <xdr:cNvSpPr/>
      </xdr:nvSpPr>
      <xdr:spPr>
        <a:xfrm>
          <a:off x="14325600" y="138442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31" name="フローチャート: 判断 630"/>
        <xdr:cNvSpPr/>
      </xdr:nvSpPr>
      <xdr:spPr>
        <a:xfrm>
          <a:off x="1357884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632" name="フローチャート: 判断 631"/>
        <xdr:cNvSpPr/>
      </xdr:nvSpPr>
      <xdr:spPr>
        <a:xfrm>
          <a:off x="12804140" y="1402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638" name="楕円 637"/>
        <xdr:cNvSpPr/>
      </xdr:nvSpPr>
      <xdr:spPr>
        <a:xfrm>
          <a:off x="14325600" y="139338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169563</xdr:rowOff>
    </xdr:from>
    <xdr:ext cx="405111" cy="259045"/>
    <xdr:sp macro="" textlink="">
      <xdr:nvSpPr>
        <xdr:cNvPr id="639" name="【消防施設】&#10;有形固定資産減価償却率該当値テキスト"/>
        <xdr:cNvSpPr txBox="1"/>
      </xdr:nvSpPr>
      <xdr:spPr>
        <a:xfrm>
          <a:off x="14414500" y="1391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640" name="楕円 639"/>
        <xdr:cNvSpPr/>
      </xdr:nvSpPr>
      <xdr:spPr>
        <a:xfrm>
          <a:off x="13578840" y="14038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70486</xdr:rowOff>
    </xdr:from>
    <xdr:to>
      <xdr:col>85</xdr:col>
      <xdr:colOff>127000</xdr:colOff>
      <xdr:row>84</xdr:row>
      <xdr:rowOff>3811</xdr:rowOff>
    </xdr:to>
    <xdr:cxnSp macro="">
      <xdr:nvCxnSpPr>
        <xdr:cNvPr id="641" name="直線コネクタ 640"/>
        <xdr:cNvCxnSpPr/>
      </xdr:nvCxnSpPr>
      <xdr:spPr>
        <a:xfrm flipV="1">
          <a:off x="13629640" y="13984606"/>
          <a:ext cx="74676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78757</xdr:rowOff>
    </xdr:from>
    <xdr:ext cx="405111" cy="259045"/>
    <xdr:sp macro="" textlink="">
      <xdr:nvSpPr>
        <xdr:cNvPr id="642" name="n_1aveValue【消防施設】&#10;有形固定資産減価償却率"/>
        <xdr:cNvSpPr txBox="1"/>
      </xdr:nvSpPr>
      <xdr:spPr>
        <a:xfrm>
          <a:off x="134372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57802</xdr:rowOff>
    </xdr:from>
    <xdr:ext cx="405111" cy="259045"/>
    <xdr:sp macro="" textlink="">
      <xdr:nvSpPr>
        <xdr:cNvPr id="643" name="n_2aveValue【消防施設】&#10;有形固定資産減価償却率"/>
        <xdr:cNvSpPr txBox="1"/>
      </xdr:nvSpPr>
      <xdr:spPr>
        <a:xfrm>
          <a:off x="126752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45738</xdr:rowOff>
    </xdr:from>
    <xdr:ext cx="405111" cy="259045"/>
    <xdr:sp macro="" textlink="">
      <xdr:nvSpPr>
        <xdr:cNvPr id="644" name="n_1mainValue【消防施設】&#10;有形固定資産減価償却率"/>
        <xdr:cNvSpPr txBox="1"/>
      </xdr:nvSpPr>
      <xdr:spPr>
        <a:xfrm>
          <a:off x="13437244" y="1412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68" name="直線コネクタ 667"/>
        <xdr:cNvCxnSpPr/>
      </xdr:nvCxnSpPr>
      <xdr:spPr>
        <a:xfrm flipV="1">
          <a:off x="19509104" y="13056869"/>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69" name="【消防施設】&#10;一人当たり面積最小値テキスト"/>
        <xdr:cNvSpPr txBox="1"/>
      </xdr:nvSpPr>
      <xdr:spPr>
        <a:xfrm>
          <a:off x="1954784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70" name="直線コネクタ 669"/>
        <xdr:cNvCxnSpPr/>
      </xdr:nvCxnSpPr>
      <xdr:spPr>
        <a:xfrm>
          <a:off x="1944370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71" name="【消防施設】&#10;一人当たり面積最大値テキスト"/>
        <xdr:cNvSpPr txBox="1"/>
      </xdr:nvSpPr>
      <xdr:spPr>
        <a:xfrm>
          <a:off x="19547840" y="1283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72" name="直線コネクタ 671"/>
        <xdr:cNvCxnSpPr/>
      </xdr:nvCxnSpPr>
      <xdr:spPr>
        <a:xfrm>
          <a:off x="19443700" y="13056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73" name="【消防施設】&#10;一人当たり面積平均値テキスト"/>
        <xdr:cNvSpPr txBox="1"/>
      </xdr:nvSpPr>
      <xdr:spPr>
        <a:xfrm>
          <a:off x="19547840" y="1391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74" name="フローチャート: 判断 673"/>
        <xdr:cNvSpPr/>
      </xdr:nvSpPr>
      <xdr:spPr>
        <a:xfrm>
          <a:off x="19458940"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75" name="フローチャート: 判断 674"/>
        <xdr:cNvSpPr/>
      </xdr:nvSpPr>
      <xdr:spPr>
        <a:xfrm>
          <a:off x="18735040" y="14099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76" name="フローチャート: 判断 675"/>
        <xdr:cNvSpPr/>
      </xdr:nvSpPr>
      <xdr:spPr>
        <a:xfrm>
          <a:off x="17937480" y="1412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82" name="楕円 681"/>
        <xdr:cNvSpPr/>
      </xdr:nvSpPr>
      <xdr:spPr>
        <a:xfrm>
          <a:off x="1945894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83" name="【消防施設】&#10;一人当たり面積該当値テキスト"/>
        <xdr:cNvSpPr txBox="1"/>
      </xdr:nvSpPr>
      <xdr:spPr>
        <a:xfrm>
          <a:off x="19547840"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84" name="楕円 683"/>
        <xdr:cNvSpPr/>
      </xdr:nvSpPr>
      <xdr:spPr>
        <a:xfrm>
          <a:off x="1873504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85" name="直線コネクタ 684"/>
        <xdr:cNvCxnSpPr/>
      </xdr:nvCxnSpPr>
      <xdr:spPr>
        <a:xfrm>
          <a:off x="18778220" y="14119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86" name="n_1aveValue【消防施設】&#10;一人当たり面積"/>
        <xdr:cNvSpPr txBox="1"/>
      </xdr:nvSpPr>
      <xdr:spPr>
        <a:xfrm>
          <a:off x="18561127" y="141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687" name="n_2aveValue【消防施設】&#10;一人当たり面積"/>
        <xdr:cNvSpPr txBox="1"/>
      </xdr:nvSpPr>
      <xdr:spPr>
        <a:xfrm>
          <a:off x="17776267" y="139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688" name="n_1mainValue【消防施設】&#10;一人当たり面積"/>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9" name="テキスト ボックス 698"/>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0" name="直線コネクタ 69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1" name="テキスト ボックス 700"/>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2" name="直線コネクタ 70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3" name="テキスト ボックス 70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4" name="直線コネクタ 70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5" name="テキスト ボックス 70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6" name="直線コネクタ 70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7" name="テキスト ボックス 70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8" name="直線コネクタ 70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9" name="テキスト ボックス 708"/>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1" name="テキスト ボックス 71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713" name="直線コネクタ 712"/>
        <xdr:cNvCxnSpPr/>
      </xdr:nvCxnSpPr>
      <xdr:spPr>
        <a:xfrm flipV="1">
          <a:off x="14375764" y="1702498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714" name="【庁舎】&#10;有形固定資産減価償却率最小値テキスト"/>
        <xdr:cNvSpPr txBox="1"/>
      </xdr:nvSpPr>
      <xdr:spPr>
        <a:xfrm>
          <a:off x="14414500" y="183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715" name="直線コネクタ 714"/>
        <xdr:cNvCxnSpPr/>
      </xdr:nvCxnSpPr>
      <xdr:spPr>
        <a:xfrm>
          <a:off x="14287500" y="1832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716" name="【庁舎】&#10;有形固定資産減価償却率最大値テキスト"/>
        <xdr:cNvSpPr txBox="1"/>
      </xdr:nvSpPr>
      <xdr:spPr>
        <a:xfrm>
          <a:off x="14414500" y="1680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717" name="直線コネクタ 716"/>
        <xdr:cNvCxnSpPr/>
      </xdr:nvCxnSpPr>
      <xdr:spPr>
        <a:xfrm>
          <a:off x="14287500" y="17024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718" name="【庁舎】&#10;有形固定資産減価償却率平均値テキスト"/>
        <xdr:cNvSpPr txBox="1"/>
      </xdr:nvSpPr>
      <xdr:spPr>
        <a:xfrm>
          <a:off x="144145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719" name="フローチャート: 判断 718"/>
        <xdr:cNvSpPr/>
      </xdr:nvSpPr>
      <xdr:spPr>
        <a:xfrm>
          <a:off x="14325600" y="1772856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720" name="フローチャート: 判断 719"/>
        <xdr:cNvSpPr/>
      </xdr:nvSpPr>
      <xdr:spPr>
        <a:xfrm>
          <a:off x="13578840" y="17698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721" name="フローチャート: 判断 720"/>
        <xdr:cNvSpPr/>
      </xdr:nvSpPr>
      <xdr:spPr>
        <a:xfrm>
          <a:off x="1280414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2" name="テキスト ボックス 72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727" name="楕円 726"/>
        <xdr:cNvSpPr/>
      </xdr:nvSpPr>
      <xdr:spPr>
        <a:xfrm>
          <a:off x="14325600" y="1730755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63516</xdr:rowOff>
    </xdr:from>
    <xdr:ext cx="405111" cy="259045"/>
    <xdr:sp macro="" textlink="">
      <xdr:nvSpPr>
        <xdr:cNvPr id="728" name="【庁舎】&#10;有形固定資産減価償却率該当値テキスト"/>
        <xdr:cNvSpPr txBox="1"/>
      </xdr:nvSpPr>
      <xdr:spPr>
        <a:xfrm>
          <a:off x="14414500" y="1716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52070</xdr:rowOff>
    </xdr:from>
    <xdr:to>
      <xdr:col>81</xdr:col>
      <xdr:colOff>101600</xdr:colOff>
      <xdr:row>103</xdr:row>
      <xdr:rowOff>153670</xdr:rowOff>
    </xdr:to>
    <xdr:sp macro="" textlink="">
      <xdr:nvSpPr>
        <xdr:cNvPr id="729" name="楕円 728"/>
        <xdr:cNvSpPr/>
      </xdr:nvSpPr>
      <xdr:spPr>
        <a:xfrm>
          <a:off x="13578840" y="173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91439</xdr:rowOff>
    </xdr:from>
    <xdr:to>
      <xdr:col>85</xdr:col>
      <xdr:colOff>127000</xdr:colOff>
      <xdr:row>103</xdr:row>
      <xdr:rowOff>102870</xdr:rowOff>
    </xdr:to>
    <xdr:cxnSp macro="">
      <xdr:nvCxnSpPr>
        <xdr:cNvPr id="730" name="直線コネクタ 729"/>
        <xdr:cNvCxnSpPr/>
      </xdr:nvCxnSpPr>
      <xdr:spPr>
        <a:xfrm flipV="1">
          <a:off x="13629640" y="17358359"/>
          <a:ext cx="74676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73025</xdr:rowOff>
    </xdr:from>
    <xdr:to>
      <xdr:col>76</xdr:col>
      <xdr:colOff>165100</xdr:colOff>
      <xdr:row>104</xdr:row>
      <xdr:rowOff>3175</xdr:rowOff>
    </xdr:to>
    <xdr:sp macro="" textlink="">
      <xdr:nvSpPr>
        <xdr:cNvPr id="731" name="楕円 730"/>
        <xdr:cNvSpPr/>
      </xdr:nvSpPr>
      <xdr:spPr>
        <a:xfrm>
          <a:off x="12804140" y="17339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102870</xdr:rowOff>
    </xdr:from>
    <xdr:to>
      <xdr:col>81</xdr:col>
      <xdr:colOff>50800</xdr:colOff>
      <xdr:row>103</xdr:row>
      <xdr:rowOff>123825</xdr:rowOff>
    </xdr:to>
    <xdr:cxnSp macro="">
      <xdr:nvCxnSpPr>
        <xdr:cNvPr id="732" name="直線コネクタ 731"/>
        <xdr:cNvCxnSpPr/>
      </xdr:nvCxnSpPr>
      <xdr:spPr>
        <a:xfrm flipV="1">
          <a:off x="12854940" y="17369790"/>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733" name="n_1aveValue【庁舎】&#10;有形固定資産減価償却率"/>
        <xdr:cNvSpPr txBox="1"/>
      </xdr:nvSpPr>
      <xdr:spPr>
        <a:xfrm>
          <a:off x="13437244" y="1778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734" name="n_2aveValue【庁舎】&#10;有形固定資産減価償却率"/>
        <xdr:cNvSpPr txBox="1"/>
      </xdr:nvSpPr>
      <xdr:spPr>
        <a:xfrm>
          <a:off x="126752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170197</xdr:rowOff>
    </xdr:from>
    <xdr:ext cx="405111" cy="259045"/>
    <xdr:sp macro="" textlink="">
      <xdr:nvSpPr>
        <xdr:cNvPr id="735" name="n_1mainValue【庁舎】&#10;有形固定資産減価償却率"/>
        <xdr:cNvSpPr txBox="1"/>
      </xdr:nvSpPr>
      <xdr:spPr>
        <a:xfrm>
          <a:off x="1343724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19702</xdr:rowOff>
    </xdr:from>
    <xdr:ext cx="405111" cy="259045"/>
    <xdr:sp macro="" textlink="">
      <xdr:nvSpPr>
        <xdr:cNvPr id="736" name="n_2mainValue【庁舎】&#10;有形固定資産減価償却率"/>
        <xdr:cNvSpPr txBox="1"/>
      </xdr:nvSpPr>
      <xdr:spPr>
        <a:xfrm>
          <a:off x="126752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58" name="直線コネクタ 757"/>
        <xdr:cNvCxnSpPr/>
      </xdr:nvCxnSpPr>
      <xdr:spPr>
        <a:xfrm flipV="1">
          <a:off x="19509104" y="16917924"/>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59" name="【庁舎】&#10;一人当たり面積最小値テキスト"/>
        <xdr:cNvSpPr txBox="1"/>
      </xdr:nvSpPr>
      <xdr:spPr>
        <a:xfrm>
          <a:off x="19547840" y="1793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60" name="直線コネクタ 759"/>
        <xdr:cNvCxnSpPr/>
      </xdr:nvCxnSpPr>
      <xdr:spPr>
        <a:xfrm>
          <a:off x="19443700" y="17937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61" name="【庁舎】&#10;一人当たり面積最大値テキスト"/>
        <xdr:cNvSpPr txBox="1"/>
      </xdr:nvSpPr>
      <xdr:spPr>
        <a:xfrm>
          <a:off x="19547840" y="1669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62" name="直線コネクタ 761"/>
        <xdr:cNvCxnSpPr/>
      </xdr:nvCxnSpPr>
      <xdr:spPr>
        <a:xfrm>
          <a:off x="19443700" y="16917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763" name="【庁舎】&#10;一人当たり面積平均値テキスト"/>
        <xdr:cNvSpPr txBox="1"/>
      </xdr:nvSpPr>
      <xdr:spPr>
        <a:xfrm>
          <a:off x="19547840" y="174239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64" name="フローチャート: 判断 763"/>
        <xdr:cNvSpPr/>
      </xdr:nvSpPr>
      <xdr:spPr>
        <a:xfrm>
          <a:off x="19458940" y="1744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65" name="フローチャート: 判断 764"/>
        <xdr:cNvSpPr/>
      </xdr:nvSpPr>
      <xdr:spPr>
        <a:xfrm>
          <a:off x="1873504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766" name="フローチャート: 判断 765"/>
        <xdr:cNvSpPr/>
      </xdr:nvSpPr>
      <xdr:spPr>
        <a:xfrm>
          <a:off x="17937480" y="1747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84837</xdr:rowOff>
    </xdr:from>
    <xdr:to>
      <xdr:col>116</xdr:col>
      <xdr:colOff>114300</xdr:colOff>
      <xdr:row>103</xdr:row>
      <xdr:rowOff>14987</xdr:rowOff>
    </xdr:to>
    <xdr:sp macro="" textlink="">
      <xdr:nvSpPr>
        <xdr:cNvPr id="772" name="楕円 771"/>
        <xdr:cNvSpPr/>
      </xdr:nvSpPr>
      <xdr:spPr>
        <a:xfrm>
          <a:off x="19458940" y="17184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107714</xdr:rowOff>
    </xdr:from>
    <xdr:ext cx="469744" cy="259045"/>
    <xdr:sp macro="" textlink="">
      <xdr:nvSpPr>
        <xdr:cNvPr id="773" name="【庁舎】&#10;一人当たり面積該当値テキスト"/>
        <xdr:cNvSpPr txBox="1"/>
      </xdr:nvSpPr>
      <xdr:spPr>
        <a:xfrm>
          <a:off x="19547840" y="1703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89408</xdr:rowOff>
    </xdr:from>
    <xdr:to>
      <xdr:col>112</xdr:col>
      <xdr:colOff>38100</xdr:colOff>
      <xdr:row>103</xdr:row>
      <xdr:rowOff>19558</xdr:rowOff>
    </xdr:to>
    <xdr:sp macro="" textlink="">
      <xdr:nvSpPr>
        <xdr:cNvPr id="774" name="楕円 773"/>
        <xdr:cNvSpPr/>
      </xdr:nvSpPr>
      <xdr:spPr>
        <a:xfrm>
          <a:off x="18735040" y="171886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135637</xdr:rowOff>
    </xdr:from>
    <xdr:to>
      <xdr:col>116</xdr:col>
      <xdr:colOff>63500</xdr:colOff>
      <xdr:row>102</xdr:row>
      <xdr:rowOff>140208</xdr:rowOff>
    </xdr:to>
    <xdr:cxnSp macro="">
      <xdr:nvCxnSpPr>
        <xdr:cNvPr id="775" name="直線コネクタ 774"/>
        <xdr:cNvCxnSpPr/>
      </xdr:nvCxnSpPr>
      <xdr:spPr>
        <a:xfrm flipV="1">
          <a:off x="18778220" y="17234917"/>
          <a:ext cx="7315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91694</xdr:rowOff>
    </xdr:from>
    <xdr:to>
      <xdr:col>107</xdr:col>
      <xdr:colOff>101600</xdr:colOff>
      <xdr:row>104</xdr:row>
      <xdr:rowOff>21844</xdr:rowOff>
    </xdr:to>
    <xdr:sp macro="" textlink="">
      <xdr:nvSpPr>
        <xdr:cNvPr id="776" name="楕円 775"/>
        <xdr:cNvSpPr/>
      </xdr:nvSpPr>
      <xdr:spPr>
        <a:xfrm>
          <a:off x="17937480" y="17358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140208</xdr:rowOff>
    </xdr:from>
    <xdr:to>
      <xdr:col>111</xdr:col>
      <xdr:colOff>177800</xdr:colOff>
      <xdr:row>103</xdr:row>
      <xdr:rowOff>142494</xdr:rowOff>
    </xdr:to>
    <xdr:cxnSp macro="">
      <xdr:nvCxnSpPr>
        <xdr:cNvPr id="777" name="直線コネクタ 776"/>
        <xdr:cNvCxnSpPr/>
      </xdr:nvCxnSpPr>
      <xdr:spPr>
        <a:xfrm flipV="1">
          <a:off x="17988280" y="17239488"/>
          <a:ext cx="78994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118127</xdr:rowOff>
    </xdr:from>
    <xdr:ext cx="469744" cy="259045"/>
    <xdr:sp macro="" textlink="">
      <xdr:nvSpPr>
        <xdr:cNvPr id="778" name="n_1aveValue【庁舎】&#10;一人当たり面積"/>
        <xdr:cNvSpPr txBox="1"/>
      </xdr:nvSpPr>
      <xdr:spPr>
        <a:xfrm>
          <a:off x="18561127" y="1755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136414</xdr:rowOff>
    </xdr:from>
    <xdr:ext cx="469744" cy="259045"/>
    <xdr:sp macro="" textlink="">
      <xdr:nvSpPr>
        <xdr:cNvPr id="779" name="n_2aveValue【庁舎】&#10;一人当たり面積"/>
        <xdr:cNvSpPr txBox="1"/>
      </xdr:nvSpPr>
      <xdr:spPr>
        <a:xfrm>
          <a:off x="17776267" y="1757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36085</xdr:rowOff>
    </xdr:from>
    <xdr:ext cx="469744" cy="259045"/>
    <xdr:sp macro="" textlink="">
      <xdr:nvSpPr>
        <xdr:cNvPr id="780" name="n_1mainValue【庁舎】&#10;一人当たり面積"/>
        <xdr:cNvSpPr txBox="1"/>
      </xdr:nvSpPr>
      <xdr:spPr>
        <a:xfrm>
          <a:off x="18561127" y="1696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38371</xdr:rowOff>
    </xdr:from>
    <xdr:ext cx="469744" cy="259045"/>
    <xdr:sp macro="" textlink="">
      <xdr:nvSpPr>
        <xdr:cNvPr id="781" name="n_2mainValue【庁舎】&#10;一人当たり面積"/>
        <xdr:cNvSpPr txBox="1"/>
      </xdr:nvSpPr>
      <xdr:spPr>
        <a:xfrm>
          <a:off x="1777626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年度に図書館と中央公民館を複合し、新しい施設を建設したため、減価償却率が低くなっている。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一般廃棄物処理施設・庁舎の減価償却率については、類似団体平均より高い水準となっており、今後、施設の建替えが予定されている。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120,756
119,983
382.97
52,868,454
50,779,053
1,881,385
28,513,313
45,273,007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類似団体と比較して依然として低い水準で推移しており、これは厳しい地域経済を反映しているものである。今後も企業誘致の促進や税の徴収率向上に努めていく。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42</xdr:row>
      <xdr:rowOff>159455</xdr:rowOff>
    </xdr:to>
    <xdr:cxnSp macro="">
      <xdr:nvCxnSpPr>
        <xdr:cNvPr id="69" name="直線コネクタ 68"/>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42</xdr:row>
      <xdr:rowOff>159455</xdr:rowOff>
    </xdr:to>
    <xdr:cxnSp macro="">
      <xdr:nvCxnSpPr>
        <xdr:cNvPr id="72" name="直線コネクタ 71"/>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14817</xdr:rowOff>
    </xdr:to>
    <xdr:cxnSp macro="">
      <xdr:nvCxnSpPr>
        <xdr:cNvPr id="75" name="直線コネクタ 74"/>
        <xdr:cNvCxnSpPr/>
      </xdr:nvCxnSpPr>
      <xdr:spPr>
        <a:xfrm flipV="1">
          <a:off x="2336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分子となる経常充当一般財源は、扶助費や公債費の増加により増となったが、それ以上に分母となる経常一般財源が地方消費税交付金や臨時財政対策債の増加により増となったため、前年度と比較して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大幅な税収増が見込み得ない中、普通交付税において市町村合併に伴う経過措置が縮小する見込であるため、経常一般財源が下振れする可能性が高い一方、経常充当一般財源については扶助費が高齢化の進行や国の子ども・子育て支援制度創設等により増加していくものと予想されることから、指数が上昇する厳しい状況が懸念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61</xdr:row>
      <xdr:rowOff>66294</xdr:rowOff>
    </xdr:to>
    <xdr:cxnSp macro="">
      <xdr:nvCxnSpPr>
        <xdr:cNvPr id="130" name="直線コネクタ 129"/>
        <xdr:cNvCxnSpPr/>
      </xdr:nvCxnSpPr>
      <xdr:spPr>
        <a:xfrm flipV="1">
          <a:off x="4114800" y="1051991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61</xdr:row>
      <xdr:rowOff>66294</xdr:rowOff>
    </xdr:to>
    <xdr:cxnSp macro="">
      <xdr:nvCxnSpPr>
        <xdr:cNvPr id="133" name="直線コネクタ 132"/>
        <xdr:cNvCxnSpPr/>
      </xdr:nvCxnSpPr>
      <xdr:spPr>
        <a:xfrm>
          <a:off x="3225800" y="104282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141224</xdr:rowOff>
    </xdr:from>
    <xdr:to>
      <xdr:col>15</xdr:col>
      <xdr:colOff>82550</xdr:colOff>
      <xdr:row>61</xdr:row>
      <xdr:rowOff>85598</xdr:rowOff>
    </xdr:to>
    <xdr:cxnSp macro="">
      <xdr:nvCxnSpPr>
        <xdr:cNvPr id="136" name="直線コネクタ 135"/>
        <xdr:cNvCxnSpPr/>
      </xdr:nvCxnSpPr>
      <xdr:spPr>
        <a:xfrm flipV="1">
          <a:off x="2336800" y="104282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61</xdr:row>
      <xdr:rowOff>124206</xdr:rowOff>
    </xdr:to>
    <xdr:cxnSp macro="">
      <xdr:nvCxnSpPr>
        <xdr:cNvPr id="139" name="直線コネクタ 138"/>
        <xdr:cNvCxnSpPr/>
      </xdr:nvCxnSpPr>
      <xdr:spPr>
        <a:xfrm flipV="1">
          <a:off x="1447800" y="105440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169435</xdr:rowOff>
    </xdr:from>
    <xdr:ext cx="762000" cy="259045"/>
    <xdr:sp macro="" textlink="">
      <xdr:nvSpPr>
        <xdr:cNvPr id="141" name="テキスト ボックス 140"/>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10668</xdr:rowOff>
    </xdr:from>
    <xdr:to>
      <xdr:col>23</xdr:col>
      <xdr:colOff>184150</xdr:colOff>
      <xdr:row>61</xdr:row>
      <xdr:rowOff>112268</xdr:rowOff>
    </xdr:to>
    <xdr:sp macro="" textlink="">
      <xdr:nvSpPr>
        <xdr:cNvPr id="149" name="楕円 148"/>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27195</xdr:rowOff>
    </xdr:from>
    <xdr:ext cx="762000" cy="259045"/>
    <xdr:sp macro="" textlink="">
      <xdr:nvSpPr>
        <xdr:cNvPr id="150"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1" name="楕円 150"/>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2" name="テキスト ボックス 151"/>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90424</xdr:rowOff>
    </xdr:from>
    <xdr:to>
      <xdr:col>15</xdr:col>
      <xdr:colOff>133350</xdr:colOff>
      <xdr:row>61</xdr:row>
      <xdr:rowOff>20574</xdr:rowOff>
    </xdr:to>
    <xdr:sp macro="" textlink="">
      <xdr:nvSpPr>
        <xdr:cNvPr id="153" name="楕円 152"/>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30751</xdr:rowOff>
    </xdr:from>
    <xdr:ext cx="762000" cy="259045"/>
    <xdr:sp macro="" textlink="">
      <xdr:nvSpPr>
        <xdr:cNvPr id="154" name="テキスト ボックス 153"/>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5" name="楕円 154"/>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6" name="テキスト ボックス 155"/>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7" name="楕円 156"/>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159783</xdr:rowOff>
    </xdr:from>
    <xdr:ext cx="762000" cy="259045"/>
    <xdr:sp macro="" textlink="">
      <xdr:nvSpPr>
        <xdr:cNvPr id="158" name="テキスト ボックス 157"/>
        <xdr:cNvSpPr txBox="1"/>
      </xdr:nvSpPr>
      <xdr:spPr>
        <a:xfrm>
          <a:off x="1066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年度以降増加傾向にあり、今年度においても類似団体平均を上回り、前年度と比較すると</a:t>
          </a:r>
          <a:r>
            <a:rPr kumimoji="1" lang="en-US" altLang="ja-JP" sz="1300">
              <a:latin typeface="ＭＳ Ｐゴシック" panose="020B0600070205080204" pitchFamily="50" charset="-128"/>
              <a:ea typeface="ＭＳ Ｐゴシック" panose="020B0600070205080204" pitchFamily="50" charset="-128"/>
            </a:rPr>
            <a:t>7,197</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これは、除排雪経費の増や委託料の増が主な要因である。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45262</xdr:rowOff>
    </xdr:from>
    <xdr:to>
      <xdr:col>23</xdr:col>
      <xdr:colOff>133350</xdr:colOff>
      <xdr:row>85</xdr:row>
      <xdr:rowOff>169307</xdr:rowOff>
    </xdr:to>
    <xdr:cxnSp macro="">
      <xdr:nvCxnSpPr>
        <xdr:cNvPr id="195" name="直線コネクタ 194"/>
        <xdr:cNvCxnSpPr/>
      </xdr:nvCxnSpPr>
      <xdr:spPr>
        <a:xfrm>
          <a:off x="4114800" y="14618512"/>
          <a:ext cx="838200" cy="1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45262</xdr:rowOff>
    </xdr:from>
    <xdr:to>
      <xdr:col>19</xdr:col>
      <xdr:colOff>133350</xdr:colOff>
      <xdr:row>85</xdr:row>
      <xdr:rowOff>50313</xdr:rowOff>
    </xdr:to>
    <xdr:cxnSp macro="">
      <xdr:nvCxnSpPr>
        <xdr:cNvPr id="198" name="直線コネクタ 197"/>
        <xdr:cNvCxnSpPr/>
      </xdr:nvCxnSpPr>
      <xdr:spPr>
        <a:xfrm flipV="1">
          <a:off x="3225800" y="14618512"/>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50313</xdr:rowOff>
    </xdr:from>
    <xdr:to>
      <xdr:col>15</xdr:col>
      <xdr:colOff>82550</xdr:colOff>
      <xdr:row>85</xdr:row>
      <xdr:rowOff>74701</xdr:rowOff>
    </xdr:to>
    <xdr:cxnSp macro="">
      <xdr:nvCxnSpPr>
        <xdr:cNvPr id="201" name="直線コネクタ 200"/>
        <xdr:cNvCxnSpPr/>
      </xdr:nvCxnSpPr>
      <xdr:spPr>
        <a:xfrm flipV="1">
          <a:off x="2336800" y="14623563"/>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161334</xdr:rowOff>
    </xdr:from>
    <xdr:to>
      <xdr:col>11</xdr:col>
      <xdr:colOff>31750</xdr:colOff>
      <xdr:row>85</xdr:row>
      <xdr:rowOff>74701</xdr:rowOff>
    </xdr:to>
    <xdr:cxnSp macro="">
      <xdr:nvCxnSpPr>
        <xdr:cNvPr id="204" name="直線コネクタ 203"/>
        <xdr:cNvCxnSpPr/>
      </xdr:nvCxnSpPr>
      <xdr:spPr>
        <a:xfrm>
          <a:off x="1447800" y="14563134"/>
          <a:ext cx="889000" cy="8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67960</xdr:rowOff>
    </xdr:from>
    <xdr:ext cx="762000" cy="259045"/>
    <xdr:sp macro="" textlink="">
      <xdr:nvSpPr>
        <xdr:cNvPr id="206" name="テキスト ボックス 205"/>
        <xdr:cNvSpPr txBox="1"/>
      </xdr:nvSpPr>
      <xdr:spPr>
        <a:xfrm>
          <a:off x="1955800" y="142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118507</xdr:rowOff>
    </xdr:from>
    <xdr:to>
      <xdr:col>23</xdr:col>
      <xdr:colOff>184150</xdr:colOff>
      <xdr:row>86</xdr:row>
      <xdr:rowOff>48657</xdr:rowOff>
    </xdr:to>
    <xdr:sp macro="" textlink="">
      <xdr:nvSpPr>
        <xdr:cNvPr id="214" name="楕円 213"/>
        <xdr:cNvSpPr/>
      </xdr:nvSpPr>
      <xdr:spPr>
        <a:xfrm>
          <a:off x="4902200" y="146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90584</xdr:rowOff>
    </xdr:from>
    <xdr:ext cx="762000" cy="259045"/>
    <xdr:sp macro="" textlink="">
      <xdr:nvSpPr>
        <xdr:cNvPr id="215" name="人件費・物件費等の状況該当値テキスト"/>
        <xdr:cNvSpPr txBox="1"/>
      </xdr:nvSpPr>
      <xdr:spPr>
        <a:xfrm>
          <a:off x="5041900" y="1466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165912</xdr:rowOff>
    </xdr:from>
    <xdr:to>
      <xdr:col>19</xdr:col>
      <xdr:colOff>184150</xdr:colOff>
      <xdr:row>85</xdr:row>
      <xdr:rowOff>96062</xdr:rowOff>
    </xdr:to>
    <xdr:sp macro="" textlink="">
      <xdr:nvSpPr>
        <xdr:cNvPr id="216" name="楕円 215"/>
        <xdr:cNvSpPr/>
      </xdr:nvSpPr>
      <xdr:spPr>
        <a:xfrm>
          <a:off x="4064000" y="145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80839</xdr:rowOff>
    </xdr:from>
    <xdr:ext cx="736600" cy="259045"/>
    <xdr:sp macro="" textlink="">
      <xdr:nvSpPr>
        <xdr:cNvPr id="217" name="テキスト ボックス 216"/>
        <xdr:cNvSpPr txBox="1"/>
      </xdr:nvSpPr>
      <xdr:spPr>
        <a:xfrm>
          <a:off x="3733800" y="1465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170963</xdr:rowOff>
    </xdr:from>
    <xdr:to>
      <xdr:col>15</xdr:col>
      <xdr:colOff>133350</xdr:colOff>
      <xdr:row>85</xdr:row>
      <xdr:rowOff>101113</xdr:rowOff>
    </xdr:to>
    <xdr:sp macro="" textlink="">
      <xdr:nvSpPr>
        <xdr:cNvPr id="218" name="楕円 217"/>
        <xdr:cNvSpPr/>
      </xdr:nvSpPr>
      <xdr:spPr>
        <a:xfrm>
          <a:off x="3175000" y="145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85890</xdr:rowOff>
    </xdr:from>
    <xdr:ext cx="762000" cy="259045"/>
    <xdr:sp macro="" textlink="">
      <xdr:nvSpPr>
        <xdr:cNvPr id="219" name="テキスト ボックス 218"/>
        <xdr:cNvSpPr txBox="1"/>
      </xdr:nvSpPr>
      <xdr:spPr>
        <a:xfrm>
          <a:off x="2844800" y="1465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23901</xdr:rowOff>
    </xdr:from>
    <xdr:to>
      <xdr:col>11</xdr:col>
      <xdr:colOff>82550</xdr:colOff>
      <xdr:row>85</xdr:row>
      <xdr:rowOff>125501</xdr:rowOff>
    </xdr:to>
    <xdr:sp macro="" textlink="">
      <xdr:nvSpPr>
        <xdr:cNvPr id="220" name="楕円 219"/>
        <xdr:cNvSpPr/>
      </xdr:nvSpPr>
      <xdr:spPr>
        <a:xfrm>
          <a:off x="2286000" y="145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110278</xdr:rowOff>
    </xdr:from>
    <xdr:ext cx="762000" cy="259045"/>
    <xdr:sp macro="" textlink="">
      <xdr:nvSpPr>
        <xdr:cNvPr id="221" name="テキスト ボックス 220"/>
        <xdr:cNvSpPr txBox="1"/>
      </xdr:nvSpPr>
      <xdr:spPr>
        <a:xfrm>
          <a:off x="1955800" y="14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110534</xdr:rowOff>
    </xdr:from>
    <xdr:to>
      <xdr:col>7</xdr:col>
      <xdr:colOff>31750</xdr:colOff>
      <xdr:row>85</xdr:row>
      <xdr:rowOff>40684</xdr:rowOff>
    </xdr:to>
    <xdr:sp macro="" textlink="">
      <xdr:nvSpPr>
        <xdr:cNvPr id="222" name="楕円 221"/>
        <xdr:cNvSpPr/>
      </xdr:nvSpPr>
      <xdr:spPr>
        <a:xfrm>
          <a:off x="1397000" y="1451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25461</xdr:rowOff>
    </xdr:from>
    <xdr:ext cx="762000" cy="259045"/>
    <xdr:sp macro="" textlink="">
      <xdr:nvSpPr>
        <xdr:cNvPr id="223" name="テキスト ボックス 222"/>
        <xdr:cNvSpPr txBox="1"/>
      </xdr:nvSpPr>
      <xdr:spPr>
        <a:xfrm>
          <a:off x="1066800" y="1459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本市では「行財政再建プログラム」に基づき、平成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年度にかけて独自の給与カットや手当の見直しを行い、その後も特殊勤務手当の縮減を実施してきたが、近年は類似団体平均を上回って推移している。</a:t>
          </a:r>
        </a:p>
        <a:p>
          <a:r>
            <a:rPr kumimoji="1" lang="ja-JP" altLang="en-US" sz="1300">
              <a:latin typeface="ＭＳ Ｐゴシック" panose="020B0600070205080204" pitchFamily="50" charset="-128"/>
              <a:ea typeface="ＭＳ Ｐゴシック" panose="020B0600070205080204" pitchFamily="50" charset="-128"/>
            </a:rPr>
            <a:t>　国家公務員の時限的な給与減額の影響により大きく上昇した平成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年度よりは減少したものの、今後も人事院勧告や県人事委員会勧告等を踏まえ適正な給与水準への見直し等を行っていく。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9" name="直線コネクタ 258"/>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79527</xdr:rowOff>
    </xdr:to>
    <xdr:cxnSp macro="">
      <xdr:nvCxnSpPr>
        <xdr:cNvPr id="262" name="直線コネクタ 261"/>
        <xdr:cNvCxnSpPr/>
      </xdr:nvCxnSpPr>
      <xdr:spPr>
        <a:xfrm flipV="1">
          <a:off x="15290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79527</xdr:rowOff>
    </xdr:to>
    <xdr:cxnSp macro="">
      <xdr:nvCxnSpPr>
        <xdr:cNvPr id="265" name="直線コネクタ 264"/>
        <xdr:cNvCxnSpPr/>
      </xdr:nvCxnSpPr>
      <xdr:spPr>
        <a:xfrm>
          <a:off x="14401800" y="149726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56545</xdr:rowOff>
    </xdr:to>
    <xdr:cxnSp macro="">
      <xdr:nvCxnSpPr>
        <xdr:cNvPr id="268" name="直線コネクタ 267"/>
        <xdr:cNvCxnSpPr/>
      </xdr:nvCxnSpPr>
      <xdr:spPr>
        <a:xfrm>
          <a:off x="13512800" y="149152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0" name="楕円 279"/>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1" name="テキスト ボックス 280"/>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2" name="楕円 281"/>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3" name="テキスト ボックス 282"/>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4" name="楕円 283"/>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5" name="テキスト ボックス 284"/>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6" name="楕円 285"/>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7" name="テキスト ボックス 286"/>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これまで外部委託の推進や任期付き短期時間勤務職員の活用、新規職員の抑制などにより職員数の削減に取り組んできたところである。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今後も「定員管理計画」に基づき、さらなる人員削減へ向け取り組んでいく。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15240</xdr:rowOff>
    </xdr:from>
    <xdr:to>
      <xdr:col>81</xdr:col>
      <xdr:colOff>44450</xdr:colOff>
      <xdr:row>64</xdr:row>
      <xdr:rowOff>25294</xdr:rowOff>
    </xdr:to>
    <xdr:cxnSp macro="">
      <xdr:nvCxnSpPr>
        <xdr:cNvPr id="322" name="直線コネクタ 321"/>
        <xdr:cNvCxnSpPr/>
      </xdr:nvCxnSpPr>
      <xdr:spPr>
        <a:xfrm>
          <a:off x="16179800" y="1098804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13229</xdr:rowOff>
    </xdr:from>
    <xdr:to>
      <xdr:col>77</xdr:col>
      <xdr:colOff>44450</xdr:colOff>
      <xdr:row>64</xdr:row>
      <xdr:rowOff>15240</xdr:rowOff>
    </xdr:to>
    <xdr:cxnSp macro="">
      <xdr:nvCxnSpPr>
        <xdr:cNvPr id="325" name="直線コネクタ 324"/>
        <xdr:cNvCxnSpPr/>
      </xdr:nvCxnSpPr>
      <xdr:spPr>
        <a:xfrm>
          <a:off x="15290800" y="109860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13229</xdr:rowOff>
    </xdr:from>
    <xdr:to>
      <xdr:col>72</xdr:col>
      <xdr:colOff>203200</xdr:colOff>
      <xdr:row>64</xdr:row>
      <xdr:rowOff>31327</xdr:rowOff>
    </xdr:to>
    <xdr:cxnSp macro="">
      <xdr:nvCxnSpPr>
        <xdr:cNvPr id="328" name="直線コネクタ 327"/>
        <xdr:cNvCxnSpPr/>
      </xdr:nvCxnSpPr>
      <xdr:spPr>
        <a:xfrm flipV="1">
          <a:off x="14401800" y="1098602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21272</xdr:rowOff>
    </xdr:from>
    <xdr:to>
      <xdr:col>68</xdr:col>
      <xdr:colOff>152400</xdr:colOff>
      <xdr:row>64</xdr:row>
      <xdr:rowOff>31327</xdr:rowOff>
    </xdr:to>
    <xdr:cxnSp macro="">
      <xdr:nvCxnSpPr>
        <xdr:cNvPr id="331" name="直線コネクタ 330"/>
        <xdr:cNvCxnSpPr/>
      </xdr:nvCxnSpPr>
      <xdr:spPr>
        <a:xfrm>
          <a:off x="13512800" y="109940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131039</xdr:rowOff>
    </xdr:from>
    <xdr:ext cx="762000" cy="259045"/>
    <xdr:sp macro="" textlink="">
      <xdr:nvSpPr>
        <xdr:cNvPr id="333" name="テキスト ボックス 332"/>
        <xdr:cNvSpPr txBox="1"/>
      </xdr:nvSpPr>
      <xdr:spPr>
        <a:xfrm>
          <a:off x="14020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135060</xdr:rowOff>
    </xdr:from>
    <xdr:ext cx="762000" cy="259045"/>
    <xdr:sp macro="" textlink="">
      <xdr:nvSpPr>
        <xdr:cNvPr id="335" name="テキスト ボックス 334"/>
        <xdr:cNvSpPr txBox="1"/>
      </xdr:nvSpPr>
      <xdr:spPr>
        <a:xfrm>
          <a:off x="13131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145944</xdr:rowOff>
    </xdr:from>
    <xdr:to>
      <xdr:col>81</xdr:col>
      <xdr:colOff>95250</xdr:colOff>
      <xdr:row>64</xdr:row>
      <xdr:rowOff>76094</xdr:rowOff>
    </xdr:to>
    <xdr:sp macro="" textlink="">
      <xdr:nvSpPr>
        <xdr:cNvPr id="341" name="楕円 340"/>
        <xdr:cNvSpPr/>
      </xdr:nvSpPr>
      <xdr:spPr>
        <a:xfrm>
          <a:off x="169672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118021</xdr:rowOff>
    </xdr:from>
    <xdr:ext cx="762000" cy="259045"/>
    <xdr:sp macro="" textlink="">
      <xdr:nvSpPr>
        <xdr:cNvPr id="342" name="定員管理の状況該当値テキスト"/>
        <xdr:cNvSpPr txBox="1"/>
      </xdr:nvSpPr>
      <xdr:spPr>
        <a:xfrm>
          <a:off x="17106900" y="109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135890</xdr:rowOff>
    </xdr:from>
    <xdr:to>
      <xdr:col>77</xdr:col>
      <xdr:colOff>95250</xdr:colOff>
      <xdr:row>64</xdr:row>
      <xdr:rowOff>66040</xdr:rowOff>
    </xdr:to>
    <xdr:sp macro="" textlink="">
      <xdr:nvSpPr>
        <xdr:cNvPr id="343" name="楕円 342"/>
        <xdr:cNvSpPr/>
      </xdr:nvSpPr>
      <xdr:spPr>
        <a:xfrm>
          <a:off x="16129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50817</xdr:rowOff>
    </xdr:from>
    <xdr:ext cx="736600" cy="259045"/>
    <xdr:sp macro="" textlink="">
      <xdr:nvSpPr>
        <xdr:cNvPr id="344" name="テキスト ボックス 343"/>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133879</xdr:rowOff>
    </xdr:from>
    <xdr:to>
      <xdr:col>73</xdr:col>
      <xdr:colOff>44450</xdr:colOff>
      <xdr:row>64</xdr:row>
      <xdr:rowOff>64029</xdr:rowOff>
    </xdr:to>
    <xdr:sp macro="" textlink="">
      <xdr:nvSpPr>
        <xdr:cNvPr id="345" name="楕円 344"/>
        <xdr:cNvSpPr/>
      </xdr:nvSpPr>
      <xdr:spPr>
        <a:xfrm>
          <a:off x="15240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48806</xdr:rowOff>
    </xdr:from>
    <xdr:ext cx="762000" cy="259045"/>
    <xdr:sp macro="" textlink="">
      <xdr:nvSpPr>
        <xdr:cNvPr id="346" name="テキスト ボックス 345"/>
        <xdr:cNvSpPr txBox="1"/>
      </xdr:nvSpPr>
      <xdr:spPr>
        <a:xfrm>
          <a:off x="14909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151977</xdr:rowOff>
    </xdr:from>
    <xdr:to>
      <xdr:col>68</xdr:col>
      <xdr:colOff>203200</xdr:colOff>
      <xdr:row>64</xdr:row>
      <xdr:rowOff>82127</xdr:rowOff>
    </xdr:to>
    <xdr:sp macro="" textlink="">
      <xdr:nvSpPr>
        <xdr:cNvPr id="347" name="楕円 346"/>
        <xdr:cNvSpPr/>
      </xdr:nvSpPr>
      <xdr:spPr>
        <a:xfrm>
          <a:off x="14351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66904</xdr:rowOff>
    </xdr:from>
    <xdr:ext cx="762000" cy="259045"/>
    <xdr:sp macro="" textlink="">
      <xdr:nvSpPr>
        <xdr:cNvPr id="348" name="テキスト ボックス 347"/>
        <xdr:cNvSpPr txBox="1"/>
      </xdr:nvSpPr>
      <xdr:spPr>
        <a:xfrm>
          <a:off x="14020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141922</xdr:rowOff>
    </xdr:from>
    <xdr:to>
      <xdr:col>64</xdr:col>
      <xdr:colOff>152400</xdr:colOff>
      <xdr:row>64</xdr:row>
      <xdr:rowOff>72072</xdr:rowOff>
    </xdr:to>
    <xdr:sp macro="" textlink="">
      <xdr:nvSpPr>
        <xdr:cNvPr id="349" name="楕円 348"/>
        <xdr:cNvSpPr/>
      </xdr:nvSpPr>
      <xdr:spPr>
        <a:xfrm>
          <a:off x="13462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56849</xdr:rowOff>
    </xdr:from>
    <xdr:ext cx="762000" cy="259045"/>
    <xdr:sp macro="" textlink="">
      <xdr:nvSpPr>
        <xdr:cNvPr id="350" name="テキスト ボックス 349"/>
        <xdr:cNvSpPr txBox="1"/>
      </xdr:nvSpPr>
      <xdr:spPr>
        <a:xfrm>
          <a:off x="13131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ポイント減少し、年々着実に改善しているものの、類似団体平均と比較して高い水準で推移している。これは平成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かけての国の景気浮上対策に基づく各種公共事業の実施など、過去の市債借入に対する償還額が高い水準で推移していることによるものであるが、「行財政再建プログラム」実施以降、新規市債発行額の元金償還額以下への抑制、公営事業に対する繰出金や一部事務組合への負担金の抑制などに取り組み、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％を下回った。今後も引き続き指数の改善を図っていく。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135572</xdr:rowOff>
    </xdr:from>
    <xdr:to>
      <xdr:col>81</xdr:col>
      <xdr:colOff>44450</xdr:colOff>
      <xdr:row>40</xdr:row>
      <xdr:rowOff>54610</xdr:rowOff>
    </xdr:to>
    <xdr:cxnSp macro="">
      <xdr:nvCxnSpPr>
        <xdr:cNvPr id="380" name="直線コネクタ 379"/>
        <xdr:cNvCxnSpPr/>
      </xdr:nvCxnSpPr>
      <xdr:spPr>
        <a:xfrm flipV="1">
          <a:off x="16179800" y="6822122"/>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41</xdr:row>
      <xdr:rowOff>3810</xdr:rowOff>
    </xdr:to>
    <xdr:cxnSp macro="">
      <xdr:nvCxnSpPr>
        <xdr:cNvPr id="383" name="直線コネクタ 382"/>
        <xdr:cNvCxnSpPr/>
      </xdr:nvCxnSpPr>
      <xdr:spPr>
        <a:xfrm flipV="1">
          <a:off x="15290800" y="69126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112395</xdr:rowOff>
    </xdr:to>
    <xdr:cxnSp macro="">
      <xdr:nvCxnSpPr>
        <xdr:cNvPr id="386" name="直線コネクタ 385"/>
        <xdr:cNvCxnSpPr/>
      </xdr:nvCxnSpPr>
      <xdr:spPr>
        <a:xfrm flipV="1">
          <a:off x="14401800" y="70332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75899</xdr:rowOff>
    </xdr:from>
    <xdr:ext cx="762000" cy="259045"/>
    <xdr:sp macro="" textlink="">
      <xdr:nvSpPr>
        <xdr:cNvPr id="388" name="テキスト ボックス 387"/>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112395</xdr:rowOff>
    </xdr:from>
    <xdr:to>
      <xdr:col>68</xdr:col>
      <xdr:colOff>152400</xdr:colOff>
      <xdr:row>42</xdr:row>
      <xdr:rowOff>49530</xdr:rowOff>
    </xdr:to>
    <xdr:cxnSp macro="">
      <xdr:nvCxnSpPr>
        <xdr:cNvPr id="389" name="直線コネクタ 388"/>
        <xdr:cNvCxnSpPr/>
      </xdr:nvCxnSpPr>
      <xdr:spPr>
        <a:xfrm flipV="1">
          <a:off x="13512800" y="71418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13034</xdr:rowOff>
    </xdr:from>
    <xdr:ext cx="762000" cy="259045"/>
    <xdr:sp macro="" textlink="">
      <xdr:nvSpPr>
        <xdr:cNvPr id="391" name="テキスト ボックス 390"/>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3" name="テキスト ボックス 39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84772</xdr:rowOff>
    </xdr:from>
    <xdr:to>
      <xdr:col>81</xdr:col>
      <xdr:colOff>95250</xdr:colOff>
      <xdr:row>40</xdr:row>
      <xdr:rowOff>14922</xdr:rowOff>
    </xdr:to>
    <xdr:sp macro="" textlink="">
      <xdr:nvSpPr>
        <xdr:cNvPr id="399" name="楕円 398"/>
        <xdr:cNvSpPr/>
      </xdr:nvSpPr>
      <xdr:spPr>
        <a:xfrm>
          <a:off x="169672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56849</xdr:rowOff>
    </xdr:from>
    <xdr:ext cx="762000" cy="259045"/>
    <xdr:sp macro="" textlink="">
      <xdr:nvSpPr>
        <xdr:cNvPr id="400" name="公債費負担の状況該当値テキスト"/>
        <xdr:cNvSpPr txBox="1"/>
      </xdr:nvSpPr>
      <xdr:spPr>
        <a:xfrm>
          <a:off x="17106900" y="674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1" name="楕円 400"/>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90187</xdr:rowOff>
    </xdr:from>
    <xdr:ext cx="736600" cy="259045"/>
    <xdr:sp macro="" textlink="">
      <xdr:nvSpPr>
        <xdr:cNvPr id="402" name="テキスト ボックス 40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3" name="楕円 402"/>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4" name="テキスト ボックス 403"/>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61595</xdr:rowOff>
    </xdr:from>
    <xdr:to>
      <xdr:col>68</xdr:col>
      <xdr:colOff>203200</xdr:colOff>
      <xdr:row>41</xdr:row>
      <xdr:rowOff>163195</xdr:rowOff>
    </xdr:to>
    <xdr:sp macro="" textlink="">
      <xdr:nvSpPr>
        <xdr:cNvPr id="405" name="楕円 404"/>
        <xdr:cNvSpPr/>
      </xdr:nvSpPr>
      <xdr:spPr>
        <a:xfrm>
          <a:off x="14351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147972</xdr:rowOff>
    </xdr:from>
    <xdr:ext cx="762000" cy="259045"/>
    <xdr:sp macro="" textlink="">
      <xdr:nvSpPr>
        <xdr:cNvPr id="406" name="テキスト ボックス 405"/>
        <xdr:cNvSpPr txBox="1"/>
      </xdr:nvSpPr>
      <xdr:spPr>
        <a:xfrm>
          <a:off x="14020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7" name="楕円 406"/>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8" name="テキスト ボックス 407"/>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ポイント増加した。これは、地方債の現在高及び退職手当負担見込額が増加したことに加え、充当可能基金の額が減少したことが主な要因である。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財政再建プログラム」実施以降、新規市債発行額を元金償還額以下へ抑制する取り組みにより減少傾向にあるが、類似団体と比較すると高い水準で推移しているため、今後も引き続き指数の改善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89626</xdr:rowOff>
    </xdr:from>
    <xdr:to>
      <xdr:col>81</xdr:col>
      <xdr:colOff>44450</xdr:colOff>
      <xdr:row>15</xdr:row>
      <xdr:rowOff>105712</xdr:rowOff>
    </xdr:to>
    <xdr:cxnSp macro="">
      <xdr:nvCxnSpPr>
        <xdr:cNvPr id="444" name="直線コネクタ 443"/>
        <xdr:cNvCxnSpPr/>
      </xdr:nvCxnSpPr>
      <xdr:spPr>
        <a:xfrm>
          <a:off x="16179800" y="2661376"/>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89626</xdr:rowOff>
    </xdr:from>
    <xdr:to>
      <xdr:col>77</xdr:col>
      <xdr:colOff>44450</xdr:colOff>
      <xdr:row>15</xdr:row>
      <xdr:rowOff>158569</xdr:rowOff>
    </xdr:to>
    <xdr:cxnSp macro="">
      <xdr:nvCxnSpPr>
        <xdr:cNvPr id="447" name="直線コネクタ 446"/>
        <xdr:cNvCxnSpPr/>
      </xdr:nvCxnSpPr>
      <xdr:spPr>
        <a:xfrm flipV="1">
          <a:off x="15290800" y="26613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158569</xdr:rowOff>
    </xdr:from>
    <xdr:to>
      <xdr:col>72</xdr:col>
      <xdr:colOff>203200</xdr:colOff>
      <xdr:row>16</xdr:row>
      <xdr:rowOff>21590</xdr:rowOff>
    </xdr:to>
    <xdr:cxnSp macro="">
      <xdr:nvCxnSpPr>
        <xdr:cNvPr id="450" name="直線コネクタ 449"/>
        <xdr:cNvCxnSpPr/>
      </xdr:nvCxnSpPr>
      <xdr:spPr>
        <a:xfrm flipV="1">
          <a:off x="14401800" y="273031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52" name="テキスト ボックス 451"/>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21590</xdr:rowOff>
    </xdr:from>
    <xdr:to>
      <xdr:col>68</xdr:col>
      <xdr:colOff>152400</xdr:colOff>
      <xdr:row>17</xdr:row>
      <xdr:rowOff>9858</xdr:rowOff>
    </xdr:to>
    <xdr:cxnSp macro="">
      <xdr:nvCxnSpPr>
        <xdr:cNvPr id="453" name="直線コネクタ 452"/>
        <xdr:cNvCxnSpPr/>
      </xdr:nvCxnSpPr>
      <xdr:spPr>
        <a:xfrm flipV="1">
          <a:off x="13512800" y="2764790"/>
          <a:ext cx="889000" cy="1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54912</xdr:rowOff>
    </xdr:from>
    <xdr:to>
      <xdr:col>81</xdr:col>
      <xdr:colOff>95250</xdr:colOff>
      <xdr:row>15</xdr:row>
      <xdr:rowOff>156512</xdr:rowOff>
    </xdr:to>
    <xdr:sp macro="" textlink="">
      <xdr:nvSpPr>
        <xdr:cNvPr id="463" name="楕円 462"/>
        <xdr:cNvSpPr/>
      </xdr:nvSpPr>
      <xdr:spPr>
        <a:xfrm>
          <a:off x="16967200" y="262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26989</xdr:rowOff>
    </xdr:from>
    <xdr:ext cx="762000" cy="259045"/>
    <xdr:sp macro="" textlink="">
      <xdr:nvSpPr>
        <xdr:cNvPr id="464" name="将来負担の状況該当値テキスト"/>
        <xdr:cNvSpPr txBox="1"/>
      </xdr:nvSpPr>
      <xdr:spPr>
        <a:xfrm>
          <a:off x="17106900" y="259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38826</xdr:rowOff>
    </xdr:from>
    <xdr:to>
      <xdr:col>77</xdr:col>
      <xdr:colOff>95250</xdr:colOff>
      <xdr:row>15</xdr:row>
      <xdr:rowOff>140426</xdr:rowOff>
    </xdr:to>
    <xdr:sp macro="" textlink="">
      <xdr:nvSpPr>
        <xdr:cNvPr id="465" name="楕円 464"/>
        <xdr:cNvSpPr/>
      </xdr:nvSpPr>
      <xdr:spPr>
        <a:xfrm>
          <a:off x="16129000" y="26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125203</xdr:rowOff>
    </xdr:from>
    <xdr:ext cx="736600" cy="259045"/>
    <xdr:sp macro="" textlink="">
      <xdr:nvSpPr>
        <xdr:cNvPr id="466" name="テキスト ボックス 465"/>
        <xdr:cNvSpPr txBox="1"/>
      </xdr:nvSpPr>
      <xdr:spPr>
        <a:xfrm>
          <a:off x="15798800" y="269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107769</xdr:rowOff>
    </xdr:from>
    <xdr:to>
      <xdr:col>73</xdr:col>
      <xdr:colOff>44450</xdr:colOff>
      <xdr:row>16</xdr:row>
      <xdr:rowOff>37919</xdr:rowOff>
    </xdr:to>
    <xdr:sp macro="" textlink="">
      <xdr:nvSpPr>
        <xdr:cNvPr id="467" name="楕円 466"/>
        <xdr:cNvSpPr/>
      </xdr:nvSpPr>
      <xdr:spPr>
        <a:xfrm>
          <a:off x="15240000" y="2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22696</xdr:rowOff>
    </xdr:from>
    <xdr:ext cx="762000" cy="259045"/>
    <xdr:sp macro="" textlink="">
      <xdr:nvSpPr>
        <xdr:cNvPr id="468" name="テキスト ボックス 467"/>
        <xdr:cNvSpPr txBox="1"/>
      </xdr:nvSpPr>
      <xdr:spPr>
        <a:xfrm>
          <a:off x="14909800" y="27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142240</xdr:rowOff>
    </xdr:from>
    <xdr:to>
      <xdr:col>68</xdr:col>
      <xdr:colOff>203200</xdr:colOff>
      <xdr:row>16</xdr:row>
      <xdr:rowOff>72390</xdr:rowOff>
    </xdr:to>
    <xdr:sp macro="" textlink="">
      <xdr:nvSpPr>
        <xdr:cNvPr id="469" name="楕円 468"/>
        <xdr:cNvSpPr/>
      </xdr:nvSpPr>
      <xdr:spPr>
        <a:xfrm>
          <a:off x="14351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57167</xdr:rowOff>
    </xdr:from>
    <xdr:ext cx="762000" cy="259045"/>
    <xdr:sp macro="" textlink="">
      <xdr:nvSpPr>
        <xdr:cNvPr id="470" name="テキスト ボックス 469"/>
        <xdr:cNvSpPr txBox="1"/>
      </xdr:nvSpPr>
      <xdr:spPr>
        <a:xfrm>
          <a:off x="14020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130508</xdr:rowOff>
    </xdr:from>
    <xdr:to>
      <xdr:col>64</xdr:col>
      <xdr:colOff>152400</xdr:colOff>
      <xdr:row>17</xdr:row>
      <xdr:rowOff>60658</xdr:rowOff>
    </xdr:to>
    <xdr:sp macro="" textlink="">
      <xdr:nvSpPr>
        <xdr:cNvPr id="471" name="楕円 470"/>
        <xdr:cNvSpPr/>
      </xdr:nvSpPr>
      <xdr:spPr>
        <a:xfrm>
          <a:off x="13462000" y="28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45435</xdr:rowOff>
    </xdr:from>
    <xdr:ext cx="762000" cy="259045"/>
    <xdr:sp macro="" textlink="">
      <xdr:nvSpPr>
        <xdr:cNvPr id="472" name="テキスト ボックス 471"/>
        <xdr:cNvSpPr txBox="1"/>
      </xdr:nvSpPr>
      <xdr:spPr>
        <a:xfrm>
          <a:off x="13131800" y="296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120,756
119,983
382.97
52,868,454
50,779,053
1,881,385
28,513,313
45,273,007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ポイント減少し、類似団体平均と比較して低い水準となった。これは、一般職の定年退職者の減が主な要因である。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今後も定年退職者数の変動により年度によって一定程度の増減が生じるものと予想されるが、「定員管理計画」の目標値に向け、計画的に人件費縮減の取り組みを進めていく。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31750</xdr:rowOff>
    </xdr:to>
    <xdr:cxnSp macro="">
      <xdr:nvCxnSpPr>
        <xdr:cNvPr id="66" name="直線コネクタ 65"/>
        <xdr:cNvCxnSpPr/>
      </xdr:nvCxnSpPr>
      <xdr:spPr>
        <a:xfrm flipV="1">
          <a:off x="3987800" y="6314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31750</xdr:rowOff>
    </xdr:to>
    <xdr:cxnSp macro="">
      <xdr:nvCxnSpPr>
        <xdr:cNvPr id="69" name="直線コネクタ 68"/>
        <xdr:cNvCxnSpPr/>
      </xdr:nvCxnSpPr>
      <xdr:spPr>
        <a:xfrm>
          <a:off x="3098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31750</xdr:rowOff>
    </xdr:to>
    <xdr:cxnSp macro="">
      <xdr:nvCxnSpPr>
        <xdr:cNvPr id="72" name="直線コネクタ 71"/>
        <xdr:cNvCxnSpPr/>
      </xdr:nvCxnSpPr>
      <xdr:spPr>
        <a:xfrm flipV="1">
          <a:off x="2209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31750</xdr:rowOff>
    </xdr:to>
    <xdr:cxnSp macro="">
      <xdr:nvCxnSpPr>
        <xdr:cNvPr id="75" name="直線コネクタ 74"/>
        <xdr:cNvCxnSpPr/>
      </xdr:nvCxnSpPr>
      <xdr:spPr>
        <a:xfrm>
          <a:off x="1320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ポイント増加しているが、類似団体平均との比較では低い水準で推移している。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今後、民間委託の推進等により増加する見込みであるが、引き続き、必要性・有効性の観点から見直しを行い、適正な管理に努めていく。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37846</xdr:rowOff>
    </xdr:to>
    <xdr:cxnSp macro="">
      <xdr:nvCxnSpPr>
        <xdr:cNvPr id="125" name="直線コネクタ 124"/>
        <xdr:cNvCxnSpPr/>
      </xdr:nvCxnSpPr>
      <xdr:spPr>
        <a:xfrm>
          <a:off x="15671800" y="25730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154432</xdr:rowOff>
    </xdr:from>
    <xdr:to>
      <xdr:col>78</xdr:col>
      <xdr:colOff>69850</xdr:colOff>
      <xdr:row>15</xdr:row>
      <xdr:rowOff>1270</xdr:rowOff>
    </xdr:to>
    <xdr:cxnSp macro="">
      <xdr:nvCxnSpPr>
        <xdr:cNvPr id="128" name="直線コネクタ 127"/>
        <xdr:cNvCxnSpPr/>
      </xdr:nvCxnSpPr>
      <xdr:spPr>
        <a:xfrm>
          <a:off x="14782800" y="2554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14</xdr:row>
      <xdr:rowOff>154432</xdr:rowOff>
    </xdr:to>
    <xdr:cxnSp macro="">
      <xdr:nvCxnSpPr>
        <xdr:cNvPr id="131" name="直線コネクタ 130"/>
        <xdr:cNvCxnSpPr/>
      </xdr:nvCxnSpPr>
      <xdr:spPr>
        <a:xfrm>
          <a:off x="13893800" y="2554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14</xdr:row>
      <xdr:rowOff>154432</xdr:rowOff>
    </xdr:to>
    <xdr:cxnSp macro="">
      <xdr:nvCxnSpPr>
        <xdr:cNvPr id="134" name="直線コネクタ 133"/>
        <xdr:cNvCxnSpPr/>
      </xdr:nvCxnSpPr>
      <xdr:spPr>
        <a:xfrm>
          <a:off x="13004800" y="2499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4" name="楕円 143"/>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3573</xdr:rowOff>
    </xdr:from>
    <xdr:ext cx="762000" cy="259045"/>
    <xdr:sp macro="" textlink="">
      <xdr:nvSpPr>
        <xdr:cNvPr id="145" name="物件費該当値テキスト"/>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8" name="楕円 147"/>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9" name="テキスト ボックス 148"/>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50" name="楕円 149"/>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43959</xdr:rowOff>
    </xdr:from>
    <xdr:ext cx="762000" cy="259045"/>
    <xdr:sp macro="" textlink="">
      <xdr:nvSpPr>
        <xdr:cNvPr id="151" name="テキスト ボックス 150"/>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48768</xdr:rowOff>
    </xdr:from>
    <xdr:to>
      <xdr:col>65</xdr:col>
      <xdr:colOff>53975</xdr:colOff>
      <xdr:row>14</xdr:row>
      <xdr:rowOff>150368</xdr:rowOff>
    </xdr:to>
    <xdr:sp macro="" textlink="">
      <xdr:nvSpPr>
        <xdr:cNvPr id="152" name="楕円 151"/>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160545</xdr:rowOff>
    </xdr:from>
    <xdr:ext cx="762000" cy="259045"/>
    <xdr:sp macro="" textlink="">
      <xdr:nvSpPr>
        <xdr:cNvPr id="153" name="テキスト ボックス 152"/>
        <xdr:cNvSpPr txBox="1"/>
      </xdr:nvSpPr>
      <xdr:spPr>
        <a:xfrm>
          <a:off x="12623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類似団体平均を下回っているが、前年度より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ポイント増加している。今後も、扶助費については少子高齢化の進行等に伴い増加していくことが見込まれるが、健康増進対策の充実などにより、扶助費の適正化に努めていく。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39915</xdr:rowOff>
    </xdr:from>
    <xdr:to>
      <xdr:col>24</xdr:col>
      <xdr:colOff>25400</xdr:colOff>
      <xdr:row>54</xdr:row>
      <xdr:rowOff>137885</xdr:rowOff>
    </xdr:to>
    <xdr:cxnSp macro="">
      <xdr:nvCxnSpPr>
        <xdr:cNvPr id="188" name="直線コネクタ 187"/>
        <xdr:cNvCxnSpPr/>
      </xdr:nvCxnSpPr>
      <xdr:spPr>
        <a:xfrm>
          <a:off x="3987800" y="9298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39915</xdr:rowOff>
    </xdr:to>
    <xdr:cxnSp macro="">
      <xdr:nvCxnSpPr>
        <xdr:cNvPr id="191" name="直線コネクタ 190"/>
        <xdr:cNvCxnSpPr/>
      </xdr:nvCxnSpPr>
      <xdr:spPr>
        <a:xfrm>
          <a:off x="3098800" y="9298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39915</xdr:rowOff>
    </xdr:to>
    <xdr:cxnSp macro="">
      <xdr:nvCxnSpPr>
        <xdr:cNvPr id="194" name="直線コネクタ 193"/>
        <xdr:cNvCxnSpPr/>
      </xdr:nvCxnSpPr>
      <xdr:spPr>
        <a:xfrm>
          <a:off x="2209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53</xdr:row>
      <xdr:rowOff>146050</xdr:rowOff>
    </xdr:to>
    <xdr:cxnSp macro="">
      <xdr:nvCxnSpPr>
        <xdr:cNvPr id="197" name="直線コネクタ 196"/>
        <xdr:cNvCxnSpPr/>
      </xdr:nvCxnSpPr>
      <xdr:spPr>
        <a:xfrm>
          <a:off x="1320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7" name="楕円 206"/>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08"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160565</xdr:rowOff>
    </xdr:from>
    <xdr:to>
      <xdr:col>20</xdr:col>
      <xdr:colOff>38100</xdr:colOff>
      <xdr:row>54</xdr:row>
      <xdr:rowOff>90715</xdr:rowOff>
    </xdr:to>
    <xdr:sp macro="" textlink="">
      <xdr:nvSpPr>
        <xdr:cNvPr id="209" name="楕円 208"/>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100892</xdr:rowOff>
    </xdr:from>
    <xdr:ext cx="736600" cy="259045"/>
    <xdr:sp macro="" textlink="">
      <xdr:nvSpPr>
        <xdr:cNvPr id="210" name="テキスト ボックス 209"/>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11" name="楕円 210"/>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2" name="テキスト ボックス 211"/>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5" name="楕円 214"/>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16" name="テキスト ボックス 215"/>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前年度と同値であり、類似団体平均を上回っている。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今後は高齢化の進行に伴い、後期高齢者医療特別会計や介護保険特別会計に対する繰出金の増加が見込まれる。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57</xdr:row>
      <xdr:rowOff>133350</xdr:rowOff>
    </xdr:to>
    <xdr:cxnSp macro="">
      <xdr:nvCxnSpPr>
        <xdr:cNvPr id="249" name="直線コネクタ 248"/>
        <xdr:cNvCxnSpPr/>
      </xdr:nvCxnSpPr>
      <xdr:spPr>
        <a:xfrm>
          <a:off x="15671800" y="990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76200</xdr:rowOff>
    </xdr:from>
    <xdr:to>
      <xdr:col>78</xdr:col>
      <xdr:colOff>69850</xdr:colOff>
      <xdr:row>57</xdr:row>
      <xdr:rowOff>133350</xdr:rowOff>
    </xdr:to>
    <xdr:cxnSp macro="">
      <xdr:nvCxnSpPr>
        <xdr:cNvPr id="252" name="直線コネクタ 251"/>
        <xdr:cNvCxnSpPr/>
      </xdr:nvCxnSpPr>
      <xdr:spPr>
        <a:xfrm>
          <a:off x="14782800" y="9677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76200</xdr:rowOff>
    </xdr:from>
    <xdr:to>
      <xdr:col>73</xdr:col>
      <xdr:colOff>180975</xdr:colOff>
      <xdr:row>56</xdr:row>
      <xdr:rowOff>76200</xdr:rowOff>
    </xdr:to>
    <xdr:cxnSp macro="">
      <xdr:nvCxnSpPr>
        <xdr:cNvPr id="255" name="直線コネクタ 254"/>
        <xdr:cNvCxnSpPr/>
      </xdr:nvCxnSpPr>
      <xdr:spPr>
        <a:xfrm>
          <a:off x="13893800" y="967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76200</xdr:rowOff>
    </xdr:from>
    <xdr:to>
      <xdr:col>69</xdr:col>
      <xdr:colOff>92075</xdr:colOff>
      <xdr:row>56</xdr:row>
      <xdr:rowOff>101600</xdr:rowOff>
    </xdr:to>
    <xdr:cxnSp macro="">
      <xdr:nvCxnSpPr>
        <xdr:cNvPr id="258" name="直線コネクタ 257"/>
        <xdr:cNvCxnSpPr/>
      </xdr:nvCxnSpPr>
      <xdr:spPr>
        <a:xfrm flipV="1">
          <a:off x="13004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0" name="テキスト ボックス 25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8" name="楕円 267"/>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69" name="その他該当値テキスト"/>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0" name="楕円 269"/>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71" name="テキスト ボックス 270"/>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25400</xdr:rowOff>
    </xdr:from>
    <xdr:to>
      <xdr:col>74</xdr:col>
      <xdr:colOff>31750</xdr:colOff>
      <xdr:row>56</xdr:row>
      <xdr:rowOff>127000</xdr:rowOff>
    </xdr:to>
    <xdr:sp macro="" textlink="">
      <xdr:nvSpPr>
        <xdr:cNvPr id="272" name="楕円 271"/>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137177</xdr:rowOff>
    </xdr:from>
    <xdr:ext cx="762000" cy="259045"/>
    <xdr:sp macro="" textlink="">
      <xdr:nvSpPr>
        <xdr:cNvPr id="273" name="テキスト ボックス 272"/>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25400</xdr:rowOff>
    </xdr:from>
    <xdr:to>
      <xdr:col>69</xdr:col>
      <xdr:colOff>142875</xdr:colOff>
      <xdr:row>56</xdr:row>
      <xdr:rowOff>127000</xdr:rowOff>
    </xdr:to>
    <xdr:sp macro="" textlink="">
      <xdr:nvSpPr>
        <xdr:cNvPr id="274" name="楕円 273"/>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137177</xdr:rowOff>
    </xdr:from>
    <xdr:ext cx="762000" cy="259045"/>
    <xdr:sp macro="" textlink="">
      <xdr:nvSpPr>
        <xdr:cNvPr id="275" name="テキスト ボックス 274"/>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76" name="楕円 275"/>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7" name="テキスト ボックス 276"/>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一部事務組合における廃棄物処理施設整備への負担に伴い、今後増加する見込みであることから、引き続き、必要性・有効性の観点から見直しを行い、抑制に努めていく。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152400</xdr:rowOff>
    </xdr:from>
    <xdr:to>
      <xdr:col>82</xdr:col>
      <xdr:colOff>107950</xdr:colOff>
      <xdr:row>36</xdr:row>
      <xdr:rowOff>165100</xdr:rowOff>
    </xdr:to>
    <xdr:cxnSp macro="">
      <xdr:nvCxnSpPr>
        <xdr:cNvPr id="310" name="直線コネクタ 309"/>
        <xdr:cNvCxnSpPr/>
      </xdr:nvCxnSpPr>
      <xdr:spPr>
        <a:xfrm flipV="1">
          <a:off x="15671800" y="632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114300</xdr:rowOff>
    </xdr:from>
    <xdr:to>
      <xdr:col>78</xdr:col>
      <xdr:colOff>69850</xdr:colOff>
      <xdr:row>36</xdr:row>
      <xdr:rowOff>165100</xdr:rowOff>
    </xdr:to>
    <xdr:cxnSp macro="">
      <xdr:nvCxnSpPr>
        <xdr:cNvPr id="313" name="直線コネクタ 312"/>
        <xdr:cNvCxnSpPr/>
      </xdr:nvCxnSpPr>
      <xdr:spPr>
        <a:xfrm>
          <a:off x="14782800" y="6286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114300</xdr:rowOff>
    </xdr:from>
    <xdr:to>
      <xdr:col>73</xdr:col>
      <xdr:colOff>180975</xdr:colOff>
      <xdr:row>37</xdr:row>
      <xdr:rowOff>44450</xdr:rowOff>
    </xdr:to>
    <xdr:cxnSp macro="">
      <xdr:nvCxnSpPr>
        <xdr:cNvPr id="316" name="直線コネクタ 315"/>
        <xdr:cNvCxnSpPr/>
      </xdr:nvCxnSpPr>
      <xdr:spPr>
        <a:xfrm flipV="1">
          <a:off x="13893800" y="628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44450</xdr:rowOff>
    </xdr:from>
    <xdr:to>
      <xdr:col>69</xdr:col>
      <xdr:colOff>92075</xdr:colOff>
      <xdr:row>37</xdr:row>
      <xdr:rowOff>133350</xdr:rowOff>
    </xdr:to>
    <xdr:cxnSp macro="">
      <xdr:nvCxnSpPr>
        <xdr:cNvPr id="319" name="直線コネクタ 318"/>
        <xdr:cNvCxnSpPr/>
      </xdr:nvCxnSpPr>
      <xdr:spPr>
        <a:xfrm flipV="1">
          <a:off x="13004800" y="638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3" name="テキスト ボックス 322"/>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101600</xdr:rowOff>
    </xdr:from>
    <xdr:to>
      <xdr:col>82</xdr:col>
      <xdr:colOff>158750</xdr:colOff>
      <xdr:row>37</xdr:row>
      <xdr:rowOff>31750</xdr:rowOff>
    </xdr:to>
    <xdr:sp macro="" textlink="">
      <xdr:nvSpPr>
        <xdr:cNvPr id="329" name="楕円 328"/>
        <xdr:cNvSpPr/>
      </xdr:nvSpPr>
      <xdr:spPr>
        <a:xfrm>
          <a:off x="16459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118127</xdr:rowOff>
    </xdr:from>
    <xdr:ext cx="762000" cy="259045"/>
    <xdr:sp macro="" textlink="">
      <xdr:nvSpPr>
        <xdr:cNvPr id="330" name="補助費等該当値テキスト"/>
        <xdr:cNvSpPr txBox="1"/>
      </xdr:nvSpPr>
      <xdr:spPr>
        <a:xfrm>
          <a:off x="16598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1" name="楕円 330"/>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2" name="テキスト ボックス 331"/>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63500</xdr:rowOff>
    </xdr:from>
    <xdr:to>
      <xdr:col>74</xdr:col>
      <xdr:colOff>31750</xdr:colOff>
      <xdr:row>36</xdr:row>
      <xdr:rowOff>165100</xdr:rowOff>
    </xdr:to>
    <xdr:sp macro="" textlink="">
      <xdr:nvSpPr>
        <xdr:cNvPr id="333" name="楕円 332"/>
        <xdr:cNvSpPr/>
      </xdr:nvSpPr>
      <xdr:spPr>
        <a:xfrm>
          <a:off x="14732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3827</xdr:rowOff>
    </xdr:from>
    <xdr:ext cx="762000" cy="259045"/>
    <xdr:sp macro="" textlink="">
      <xdr:nvSpPr>
        <xdr:cNvPr id="334" name="テキスト ボックス 333"/>
        <xdr:cNvSpPr txBox="1"/>
      </xdr:nvSpPr>
      <xdr:spPr>
        <a:xfrm>
          <a:off x="14401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165100</xdr:rowOff>
    </xdr:from>
    <xdr:to>
      <xdr:col>69</xdr:col>
      <xdr:colOff>142875</xdr:colOff>
      <xdr:row>37</xdr:row>
      <xdr:rowOff>95250</xdr:rowOff>
    </xdr:to>
    <xdr:sp macro="" textlink="">
      <xdr:nvSpPr>
        <xdr:cNvPr id="335" name="楕円 334"/>
        <xdr:cNvSpPr/>
      </xdr:nvSpPr>
      <xdr:spPr>
        <a:xfrm>
          <a:off x="13843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36" name="テキスト ボックス 335"/>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82550</xdr:rowOff>
    </xdr:from>
    <xdr:to>
      <xdr:col>65</xdr:col>
      <xdr:colOff>53975</xdr:colOff>
      <xdr:row>38</xdr:row>
      <xdr:rowOff>12700</xdr:rowOff>
    </xdr:to>
    <xdr:sp macro="" textlink="">
      <xdr:nvSpPr>
        <xdr:cNvPr id="337" name="楕円 336"/>
        <xdr:cNvSpPr/>
      </xdr:nvSpPr>
      <xdr:spPr>
        <a:xfrm>
          <a:off x="12954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168927</xdr:rowOff>
    </xdr:from>
    <xdr:ext cx="762000" cy="259045"/>
    <xdr:sp macro="" textlink="">
      <xdr:nvSpPr>
        <xdr:cNvPr id="338" name="テキスト ボックス 337"/>
        <xdr:cNvSpPr txBox="1"/>
      </xdr:nvSpPr>
      <xdr:spPr>
        <a:xfrm>
          <a:off x="12623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ポイント減少しているが、類似団体と比較すると高い水準で推移している。これは平成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年度にかけての景気浮揚対策に基づく各種公共事業実施の市債借入に対する償還によるものである。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今後も「公債費負担適正化計画」の進行管理を行いながら、公債費の適正な管理に取り組んでいく。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138430</xdr:rowOff>
    </xdr:to>
    <xdr:cxnSp macro="">
      <xdr:nvCxnSpPr>
        <xdr:cNvPr id="368" name="直線コネクタ 367"/>
        <xdr:cNvCxnSpPr/>
      </xdr:nvCxnSpPr>
      <xdr:spPr>
        <a:xfrm flipV="1">
          <a:off x="3987800" y="1331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26415</xdr:rowOff>
    </xdr:to>
    <xdr:cxnSp macro="">
      <xdr:nvCxnSpPr>
        <xdr:cNvPr id="371" name="直線コネクタ 370"/>
        <xdr:cNvCxnSpPr/>
      </xdr:nvCxnSpPr>
      <xdr:spPr>
        <a:xfrm flipV="1">
          <a:off x="3098800" y="133400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85852</xdr:rowOff>
    </xdr:to>
    <xdr:cxnSp macro="">
      <xdr:nvCxnSpPr>
        <xdr:cNvPr id="374" name="直線コネクタ 373"/>
        <xdr:cNvCxnSpPr/>
      </xdr:nvCxnSpPr>
      <xdr:spPr>
        <a:xfrm flipV="1">
          <a:off x="2209800" y="133995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85852</xdr:rowOff>
    </xdr:from>
    <xdr:to>
      <xdr:col>11</xdr:col>
      <xdr:colOff>9525</xdr:colOff>
      <xdr:row>78</xdr:row>
      <xdr:rowOff>168148</xdr:rowOff>
    </xdr:to>
    <xdr:cxnSp macro="">
      <xdr:nvCxnSpPr>
        <xdr:cNvPr id="377" name="直線コネクタ 376"/>
        <xdr:cNvCxnSpPr/>
      </xdr:nvCxnSpPr>
      <xdr:spPr>
        <a:xfrm flipV="1">
          <a:off x="1320800" y="134589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7" name="楕円 386"/>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8"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9" name="楕円 388"/>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0" name="テキスト ボックス 38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91" name="楕円 390"/>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92" name="テキスト ボックス 391"/>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3" name="楕円 392"/>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4" name="テキスト ボックス 393"/>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95" name="楕円 394"/>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96" name="テキスト ボックス 395"/>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ポイント増加したが、類似団体平均と比較して低い水準で推移している。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今後も社会経済状況等に応じた事業の実施により一定程度の変動が生じるものと見込まれる。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76</xdr:row>
      <xdr:rowOff>163576</xdr:rowOff>
    </xdr:to>
    <xdr:cxnSp macro="">
      <xdr:nvCxnSpPr>
        <xdr:cNvPr id="427" name="直線コネクタ 426"/>
        <xdr:cNvCxnSpPr/>
      </xdr:nvCxnSpPr>
      <xdr:spPr>
        <a:xfrm>
          <a:off x="15671800" y="131754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145287</xdr:rowOff>
    </xdr:to>
    <xdr:cxnSp macro="">
      <xdr:nvCxnSpPr>
        <xdr:cNvPr id="430" name="直線コネクタ 429"/>
        <xdr:cNvCxnSpPr/>
      </xdr:nvCxnSpPr>
      <xdr:spPr>
        <a:xfrm>
          <a:off x="14782800" y="13024613"/>
          <a:ext cx="8890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44704</xdr:rowOff>
    </xdr:to>
    <xdr:cxnSp macro="">
      <xdr:nvCxnSpPr>
        <xdr:cNvPr id="433" name="直線コネクタ 432"/>
        <xdr:cNvCxnSpPr/>
      </xdr:nvCxnSpPr>
      <xdr:spPr>
        <a:xfrm flipV="1">
          <a:off x="13893800" y="130246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44704</xdr:rowOff>
    </xdr:to>
    <xdr:cxnSp macro="">
      <xdr:nvCxnSpPr>
        <xdr:cNvPr id="436" name="直線コネクタ 435"/>
        <xdr:cNvCxnSpPr/>
      </xdr:nvCxnSpPr>
      <xdr:spPr>
        <a:xfrm>
          <a:off x="13004800" y="130291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8" name="テキスト ボックス 437"/>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6" name="楕円 445"/>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47"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8" name="楕円 447"/>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49" name="テキスト ボックス 448"/>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0" name="楕円 449"/>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1" name="テキスト ボックス 450"/>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2" name="楕円 451"/>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3" name="テキスト ボックス 452"/>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4" name="楕円 453"/>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5" name="テキスト ボックス 454"/>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37400</xdr:rowOff>
    </xdr:from>
    <xdr:to>
      <xdr:col>29</xdr:col>
      <xdr:colOff>127000</xdr:colOff>
      <xdr:row>14</xdr:row>
      <xdr:rowOff>50626</xdr:rowOff>
    </xdr:to>
    <xdr:cxnSp macro="">
      <xdr:nvCxnSpPr>
        <xdr:cNvPr id="52" name="直線コネクタ 51"/>
        <xdr:cNvCxnSpPr/>
      </xdr:nvCxnSpPr>
      <xdr:spPr bwMode="auto">
        <a:xfrm>
          <a:off x="5003800" y="2485325"/>
          <a:ext cx="6477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37400</xdr:rowOff>
    </xdr:from>
    <xdr:to>
      <xdr:col>26</xdr:col>
      <xdr:colOff>50800</xdr:colOff>
      <xdr:row>14</xdr:row>
      <xdr:rowOff>76164</xdr:rowOff>
    </xdr:to>
    <xdr:cxnSp macro="">
      <xdr:nvCxnSpPr>
        <xdr:cNvPr id="55" name="直線コネクタ 54"/>
        <xdr:cNvCxnSpPr/>
      </xdr:nvCxnSpPr>
      <xdr:spPr bwMode="auto">
        <a:xfrm flipV="1">
          <a:off x="4305300" y="2485325"/>
          <a:ext cx="698500" cy="3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68065</xdr:rowOff>
    </xdr:from>
    <xdr:to>
      <xdr:col>22</xdr:col>
      <xdr:colOff>114300</xdr:colOff>
      <xdr:row>14</xdr:row>
      <xdr:rowOff>76164</xdr:rowOff>
    </xdr:to>
    <xdr:cxnSp macro="">
      <xdr:nvCxnSpPr>
        <xdr:cNvPr id="58" name="直線コネクタ 57"/>
        <xdr:cNvCxnSpPr/>
      </xdr:nvCxnSpPr>
      <xdr:spPr bwMode="auto">
        <a:xfrm>
          <a:off x="3606800" y="2515990"/>
          <a:ext cx="698500" cy="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68065</xdr:rowOff>
    </xdr:from>
    <xdr:to>
      <xdr:col>18</xdr:col>
      <xdr:colOff>177800</xdr:colOff>
      <xdr:row>14</xdr:row>
      <xdr:rowOff>125509</xdr:rowOff>
    </xdr:to>
    <xdr:cxnSp macro="">
      <xdr:nvCxnSpPr>
        <xdr:cNvPr id="61" name="直線コネクタ 60"/>
        <xdr:cNvCxnSpPr/>
      </xdr:nvCxnSpPr>
      <xdr:spPr bwMode="auto">
        <a:xfrm flipV="1">
          <a:off x="2908300" y="2515990"/>
          <a:ext cx="698500" cy="5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77483</xdr:rowOff>
    </xdr:from>
    <xdr:ext cx="762000" cy="259045"/>
    <xdr:sp macro="" textlink="">
      <xdr:nvSpPr>
        <xdr:cNvPr id="65" name="テキスト ボックス 64"/>
        <xdr:cNvSpPr txBox="1"/>
      </xdr:nvSpPr>
      <xdr:spPr>
        <a:xfrm>
          <a:off x="2527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171276</xdr:rowOff>
    </xdr:from>
    <xdr:to>
      <xdr:col>29</xdr:col>
      <xdr:colOff>177800</xdr:colOff>
      <xdr:row>14</xdr:row>
      <xdr:rowOff>101426</xdr:rowOff>
    </xdr:to>
    <xdr:sp macro="" textlink="">
      <xdr:nvSpPr>
        <xdr:cNvPr id="71" name="楕円 70"/>
        <xdr:cNvSpPr/>
      </xdr:nvSpPr>
      <xdr:spPr bwMode="auto">
        <a:xfrm>
          <a:off x="5600700" y="24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16353</xdr:rowOff>
    </xdr:from>
    <xdr:ext cx="762000" cy="259045"/>
    <xdr:sp macro="" textlink="">
      <xdr:nvSpPr>
        <xdr:cNvPr id="72" name="人口1人当たり決算額の推移該当値テキスト130"/>
        <xdr:cNvSpPr txBox="1"/>
      </xdr:nvSpPr>
      <xdr:spPr>
        <a:xfrm>
          <a:off x="5740400" y="229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158050</xdr:rowOff>
    </xdr:from>
    <xdr:to>
      <xdr:col>26</xdr:col>
      <xdr:colOff>101600</xdr:colOff>
      <xdr:row>14</xdr:row>
      <xdr:rowOff>88200</xdr:rowOff>
    </xdr:to>
    <xdr:sp macro="" textlink="">
      <xdr:nvSpPr>
        <xdr:cNvPr id="73" name="楕円 72"/>
        <xdr:cNvSpPr/>
      </xdr:nvSpPr>
      <xdr:spPr bwMode="auto">
        <a:xfrm>
          <a:off x="4953000" y="243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98377</xdr:rowOff>
    </xdr:from>
    <xdr:ext cx="736600" cy="259045"/>
    <xdr:sp macro="" textlink="">
      <xdr:nvSpPr>
        <xdr:cNvPr id="74" name="テキスト ボックス 73"/>
        <xdr:cNvSpPr txBox="1"/>
      </xdr:nvSpPr>
      <xdr:spPr>
        <a:xfrm>
          <a:off x="4622800" y="22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25364</xdr:rowOff>
    </xdr:from>
    <xdr:to>
      <xdr:col>22</xdr:col>
      <xdr:colOff>165100</xdr:colOff>
      <xdr:row>14</xdr:row>
      <xdr:rowOff>126964</xdr:rowOff>
    </xdr:to>
    <xdr:sp macro="" textlink="">
      <xdr:nvSpPr>
        <xdr:cNvPr id="75" name="楕円 74"/>
        <xdr:cNvSpPr/>
      </xdr:nvSpPr>
      <xdr:spPr bwMode="auto">
        <a:xfrm>
          <a:off x="4254500" y="24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137141</xdr:rowOff>
    </xdr:from>
    <xdr:ext cx="762000" cy="259045"/>
    <xdr:sp macro="" textlink="">
      <xdr:nvSpPr>
        <xdr:cNvPr id="76" name="テキスト ボックス 75"/>
        <xdr:cNvSpPr txBox="1"/>
      </xdr:nvSpPr>
      <xdr:spPr>
        <a:xfrm>
          <a:off x="3924300" y="22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17265</xdr:rowOff>
    </xdr:from>
    <xdr:to>
      <xdr:col>19</xdr:col>
      <xdr:colOff>38100</xdr:colOff>
      <xdr:row>14</xdr:row>
      <xdr:rowOff>118865</xdr:rowOff>
    </xdr:to>
    <xdr:sp macro="" textlink="">
      <xdr:nvSpPr>
        <xdr:cNvPr id="77" name="楕円 76"/>
        <xdr:cNvSpPr/>
      </xdr:nvSpPr>
      <xdr:spPr bwMode="auto">
        <a:xfrm>
          <a:off x="3556000" y="246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129042</xdr:rowOff>
    </xdr:from>
    <xdr:ext cx="762000" cy="259045"/>
    <xdr:sp macro="" textlink="">
      <xdr:nvSpPr>
        <xdr:cNvPr id="78" name="テキスト ボックス 77"/>
        <xdr:cNvSpPr txBox="1"/>
      </xdr:nvSpPr>
      <xdr:spPr>
        <a:xfrm>
          <a:off x="3225800" y="22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74709</xdr:rowOff>
    </xdr:from>
    <xdr:to>
      <xdr:col>15</xdr:col>
      <xdr:colOff>101600</xdr:colOff>
      <xdr:row>15</xdr:row>
      <xdr:rowOff>4859</xdr:rowOff>
    </xdr:to>
    <xdr:sp macro="" textlink="">
      <xdr:nvSpPr>
        <xdr:cNvPr id="79" name="楕円 78"/>
        <xdr:cNvSpPr/>
      </xdr:nvSpPr>
      <xdr:spPr bwMode="auto">
        <a:xfrm>
          <a:off x="2857500" y="252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15036</xdr:rowOff>
    </xdr:from>
    <xdr:ext cx="762000" cy="259045"/>
    <xdr:sp macro="" textlink="">
      <xdr:nvSpPr>
        <xdr:cNvPr id="80" name="テキスト ボックス 79"/>
        <xdr:cNvSpPr txBox="1"/>
      </xdr:nvSpPr>
      <xdr:spPr>
        <a:xfrm>
          <a:off x="2527300" y="229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25464</xdr:rowOff>
    </xdr:from>
    <xdr:to>
      <xdr:col>29</xdr:col>
      <xdr:colOff>127000</xdr:colOff>
      <xdr:row>35</xdr:row>
      <xdr:rowOff>93510</xdr:rowOff>
    </xdr:to>
    <xdr:cxnSp macro="">
      <xdr:nvCxnSpPr>
        <xdr:cNvPr id="113" name="直線コネクタ 112"/>
        <xdr:cNvCxnSpPr/>
      </xdr:nvCxnSpPr>
      <xdr:spPr bwMode="auto">
        <a:xfrm>
          <a:off x="5003800" y="6635814"/>
          <a:ext cx="647700" cy="68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169816</xdr:rowOff>
    </xdr:from>
    <xdr:ext cx="762000" cy="259045"/>
    <xdr:sp macro="" textlink="">
      <xdr:nvSpPr>
        <xdr:cNvPr id="114" name="人口1人当たり決算額の推移平均値テキスト445"/>
        <xdr:cNvSpPr txBox="1"/>
      </xdr:nvSpPr>
      <xdr:spPr>
        <a:xfrm>
          <a:off x="5740400" y="6780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208572</xdr:rowOff>
    </xdr:from>
    <xdr:to>
      <xdr:col>26</xdr:col>
      <xdr:colOff>50800</xdr:colOff>
      <xdr:row>35</xdr:row>
      <xdr:rowOff>25464</xdr:rowOff>
    </xdr:to>
    <xdr:cxnSp macro="">
      <xdr:nvCxnSpPr>
        <xdr:cNvPr id="116" name="直線コネクタ 115"/>
        <xdr:cNvCxnSpPr/>
      </xdr:nvCxnSpPr>
      <xdr:spPr bwMode="auto">
        <a:xfrm>
          <a:off x="4305300" y="6476022"/>
          <a:ext cx="698500" cy="15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267123</xdr:rowOff>
    </xdr:from>
    <xdr:ext cx="736600" cy="259045"/>
    <xdr:sp macro="" textlink="">
      <xdr:nvSpPr>
        <xdr:cNvPr id="118" name="テキスト ボックス 117"/>
        <xdr:cNvSpPr txBox="1"/>
      </xdr:nvSpPr>
      <xdr:spPr>
        <a:xfrm>
          <a:off x="4622800" y="687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109969</xdr:rowOff>
    </xdr:from>
    <xdr:to>
      <xdr:col>22</xdr:col>
      <xdr:colOff>114300</xdr:colOff>
      <xdr:row>34</xdr:row>
      <xdr:rowOff>208572</xdr:rowOff>
    </xdr:to>
    <xdr:cxnSp macro="">
      <xdr:nvCxnSpPr>
        <xdr:cNvPr id="119" name="直線コネクタ 118"/>
        <xdr:cNvCxnSpPr/>
      </xdr:nvCxnSpPr>
      <xdr:spPr bwMode="auto">
        <a:xfrm>
          <a:off x="3606800" y="6377419"/>
          <a:ext cx="698500" cy="9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266857</xdr:rowOff>
    </xdr:from>
    <xdr:ext cx="762000" cy="259045"/>
    <xdr:sp macro="" textlink="">
      <xdr:nvSpPr>
        <xdr:cNvPr id="121" name="テキスト ボックス 120"/>
        <xdr:cNvSpPr txBox="1"/>
      </xdr:nvSpPr>
      <xdr:spPr>
        <a:xfrm>
          <a:off x="39243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259817</xdr:rowOff>
    </xdr:from>
    <xdr:to>
      <xdr:col>18</xdr:col>
      <xdr:colOff>177800</xdr:colOff>
      <xdr:row>34</xdr:row>
      <xdr:rowOff>109969</xdr:rowOff>
    </xdr:to>
    <xdr:cxnSp macro="">
      <xdr:nvCxnSpPr>
        <xdr:cNvPr id="122" name="直線コネクタ 121"/>
        <xdr:cNvCxnSpPr/>
      </xdr:nvCxnSpPr>
      <xdr:spPr bwMode="auto">
        <a:xfrm>
          <a:off x="2908300" y="6184367"/>
          <a:ext cx="698500" cy="193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4" name="テキスト ボックス 123"/>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6" name="テキスト ボックス 125"/>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42710</xdr:rowOff>
    </xdr:from>
    <xdr:to>
      <xdr:col>29</xdr:col>
      <xdr:colOff>177800</xdr:colOff>
      <xdr:row>35</xdr:row>
      <xdr:rowOff>144310</xdr:rowOff>
    </xdr:to>
    <xdr:sp macro="" textlink="">
      <xdr:nvSpPr>
        <xdr:cNvPr id="132" name="楕円 131"/>
        <xdr:cNvSpPr/>
      </xdr:nvSpPr>
      <xdr:spPr bwMode="auto">
        <a:xfrm>
          <a:off x="5600700" y="665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230687</xdr:rowOff>
    </xdr:from>
    <xdr:ext cx="762000" cy="259045"/>
    <xdr:sp macro="" textlink="">
      <xdr:nvSpPr>
        <xdr:cNvPr id="133" name="人口1人当たり決算額の推移該当値テキスト445"/>
        <xdr:cNvSpPr txBox="1"/>
      </xdr:nvSpPr>
      <xdr:spPr>
        <a:xfrm>
          <a:off x="5740400" y="64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317564</xdr:rowOff>
    </xdr:from>
    <xdr:to>
      <xdr:col>26</xdr:col>
      <xdr:colOff>101600</xdr:colOff>
      <xdr:row>35</xdr:row>
      <xdr:rowOff>76264</xdr:rowOff>
    </xdr:to>
    <xdr:sp macro="" textlink="">
      <xdr:nvSpPr>
        <xdr:cNvPr id="134" name="楕円 133"/>
        <xdr:cNvSpPr/>
      </xdr:nvSpPr>
      <xdr:spPr bwMode="auto">
        <a:xfrm>
          <a:off x="4953000" y="658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86441</xdr:rowOff>
    </xdr:from>
    <xdr:ext cx="736600" cy="259045"/>
    <xdr:sp macro="" textlink="">
      <xdr:nvSpPr>
        <xdr:cNvPr id="135" name="テキスト ボックス 134"/>
        <xdr:cNvSpPr txBox="1"/>
      </xdr:nvSpPr>
      <xdr:spPr>
        <a:xfrm>
          <a:off x="4622800" y="635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157772</xdr:rowOff>
    </xdr:from>
    <xdr:to>
      <xdr:col>22</xdr:col>
      <xdr:colOff>165100</xdr:colOff>
      <xdr:row>34</xdr:row>
      <xdr:rowOff>259372</xdr:rowOff>
    </xdr:to>
    <xdr:sp macro="" textlink="">
      <xdr:nvSpPr>
        <xdr:cNvPr id="136" name="楕円 135"/>
        <xdr:cNvSpPr/>
      </xdr:nvSpPr>
      <xdr:spPr bwMode="auto">
        <a:xfrm>
          <a:off x="4254500" y="6425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269549</xdr:rowOff>
    </xdr:from>
    <xdr:ext cx="762000" cy="259045"/>
    <xdr:sp macro="" textlink="">
      <xdr:nvSpPr>
        <xdr:cNvPr id="137" name="テキスト ボックス 136"/>
        <xdr:cNvSpPr txBox="1"/>
      </xdr:nvSpPr>
      <xdr:spPr>
        <a:xfrm>
          <a:off x="3924300" y="61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59169</xdr:rowOff>
    </xdr:from>
    <xdr:to>
      <xdr:col>19</xdr:col>
      <xdr:colOff>38100</xdr:colOff>
      <xdr:row>34</xdr:row>
      <xdr:rowOff>160769</xdr:rowOff>
    </xdr:to>
    <xdr:sp macro="" textlink="">
      <xdr:nvSpPr>
        <xdr:cNvPr id="138" name="楕円 137"/>
        <xdr:cNvSpPr/>
      </xdr:nvSpPr>
      <xdr:spPr bwMode="auto">
        <a:xfrm>
          <a:off x="3556000" y="632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170946</xdr:rowOff>
    </xdr:from>
    <xdr:ext cx="762000" cy="259045"/>
    <xdr:sp macro="" textlink="">
      <xdr:nvSpPr>
        <xdr:cNvPr id="139" name="テキスト ボックス 138"/>
        <xdr:cNvSpPr txBox="1"/>
      </xdr:nvSpPr>
      <xdr:spPr>
        <a:xfrm>
          <a:off x="3225800" y="609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209017</xdr:rowOff>
    </xdr:from>
    <xdr:to>
      <xdr:col>15</xdr:col>
      <xdr:colOff>101600</xdr:colOff>
      <xdr:row>33</xdr:row>
      <xdr:rowOff>310617</xdr:rowOff>
    </xdr:to>
    <xdr:sp macro="" textlink="">
      <xdr:nvSpPr>
        <xdr:cNvPr id="140" name="楕円 139"/>
        <xdr:cNvSpPr/>
      </xdr:nvSpPr>
      <xdr:spPr bwMode="auto">
        <a:xfrm>
          <a:off x="2857500" y="613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149344</xdr:rowOff>
    </xdr:from>
    <xdr:ext cx="762000" cy="259045"/>
    <xdr:sp macro="" textlink="">
      <xdr:nvSpPr>
        <xdr:cNvPr id="141" name="テキスト ボックス 140"/>
        <xdr:cNvSpPr txBox="1"/>
      </xdr:nvSpPr>
      <xdr:spPr>
        <a:xfrm>
          <a:off x="2527300" y="590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120,756
119,983
382.97
52,868,454
50,779,053
1,881,385
28,513,313
45,273,007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12827</xdr:rowOff>
    </xdr:from>
    <xdr:to>
      <xdr:col>24</xdr:col>
      <xdr:colOff>63500</xdr:colOff>
      <xdr:row>33</xdr:row>
      <xdr:rowOff>75496</xdr:rowOff>
    </xdr:to>
    <xdr:cxnSp macro="">
      <xdr:nvCxnSpPr>
        <xdr:cNvPr id="63" name="直線コネクタ 62"/>
        <xdr:cNvCxnSpPr/>
      </xdr:nvCxnSpPr>
      <xdr:spPr>
        <a:xfrm>
          <a:off x="3797300" y="5670677"/>
          <a:ext cx="8382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12827</xdr:rowOff>
    </xdr:from>
    <xdr:to>
      <xdr:col>19</xdr:col>
      <xdr:colOff>177800</xdr:colOff>
      <xdr:row>33</xdr:row>
      <xdr:rowOff>19750</xdr:rowOff>
    </xdr:to>
    <xdr:cxnSp macro="">
      <xdr:nvCxnSpPr>
        <xdr:cNvPr id="66" name="直線コネクタ 65"/>
        <xdr:cNvCxnSpPr/>
      </xdr:nvCxnSpPr>
      <xdr:spPr>
        <a:xfrm flipV="1">
          <a:off x="2908300" y="5670677"/>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171345</xdr:rowOff>
    </xdr:from>
    <xdr:to>
      <xdr:col>15</xdr:col>
      <xdr:colOff>50800</xdr:colOff>
      <xdr:row>33</xdr:row>
      <xdr:rowOff>19750</xdr:rowOff>
    </xdr:to>
    <xdr:cxnSp macro="">
      <xdr:nvCxnSpPr>
        <xdr:cNvPr id="69" name="直線コネクタ 68"/>
        <xdr:cNvCxnSpPr/>
      </xdr:nvCxnSpPr>
      <xdr:spPr>
        <a:xfrm>
          <a:off x="2019300" y="5657745"/>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171345</xdr:rowOff>
    </xdr:from>
    <xdr:to>
      <xdr:col>10</xdr:col>
      <xdr:colOff>114300</xdr:colOff>
      <xdr:row>33</xdr:row>
      <xdr:rowOff>113444</xdr:rowOff>
    </xdr:to>
    <xdr:cxnSp macro="">
      <xdr:nvCxnSpPr>
        <xdr:cNvPr id="72" name="直線コネクタ 71"/>
        <xdr:cNvCxnSpPr/>
      </xdr:nvCxnSpPr>
      <xdr:spPr>
        <a:xfrm flipV="1">
          <a:off x="1130300" y="5657745"/>
          <a:ext cx="889000" cy="1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24696</xdr:rowOff>
    </xdr:from>
    <xdr:to>
      <xdr:col>24</xdr:col>
      <xdr:colOff>114300</xdr:colOff>
      <xdr:row>33</xdr:row>
      <xdr:rowOff>126296</xdr:rowOff>
    </xdr:to>
    <xdr:sp macro="" textlink="">
      <xdr:nvSpPr>
        <xdr:cNvPr id="82" name="楕円 81"/>
        <xdr:cNvSpPr/>
      </xdr:nvSpPr>
      <xdr:spPr>
        <a:xfrm>
          <a:off x="4584700" y="56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47573</xdr:rowOff>
    </xdr:from>
    <xdr:ext cx="534377" cy="259045"/>
    <xdr:sp macro="" textlink="">
      <xdr:nvSpPr>
        <xdr:cNvPr id="83" name="人件費該当値テキスト"/>
        <xdr:cNvSpPr txBox="1"/>
      </xdr:nvSpPr>
      <xdr:spPr>
        <a:xfrm>
          <a:off x="4686300" y="55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133477</xdr:rowOff>
    </xdr:from>
    <xdr:to>
      <xdr:col>20</xdr:col>
      <xdr:colOff>38100</xdr:colOff>
      <xdr:row>33</xdr:row>
      <xdr:rowOff>63627</xdr:rowOff>
    </xdr:to>
    <xdr:sp macro="" textlink="">
      <xdr:nvSpPr>
        <xdr:cNvPr id="84" name="楕円 83"/>
        <xdr:cNvSpPr/>
      </xdr:nvSpPr>
      <xdr:spPr>
        <a:xfrm>
          <a:off x="3746500" y="5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80154</xdr:rowOff>
    </xdr:from>
    <xdr:ext cx="534377" cy="259045"/>
    <xdr:sp macro="" textlink="">
      <xdr:nvSpPr>
        <xdr:cNvPr id="85" name="テキスト ボックス 84"/>
        <xdr:cNvSpPr txBox="1"/>
      </xdr:nvSpPr>
      <xdr:spPr>
        <a:xfrm>
          <a:off x="3530111" y="539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140400</xdr:rowOff>
    </xdr:from>
    <xdr:to>
      <xdr:col>15</xdr:col>
      <xdr:colOff>101600</xdr:colOff>
      <xdr:row>33</xdr:row>
      <xdr:rowOff>70550</xdr:rowOff>
    </xdr:to>
    <xdr:sp macro="" textlink="">
      <xdr:nvSpPr>
        <xdr:cNvPr id="86" name="楕円 85"/>
        <xdr:cNvSpPr/>
      </xdr:nvSpPr>
      <xdr:spPr>
        <a:xfrm>
          <a:off x="2857500" y="56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87077</xdr:rowOff>
    </xdr:from>
    <xdr:ext cx="534377" cy="259045"/>
    <xdr:sp macro="" textlink="">
      <xdr:nvSpPr>
        <xdr:cNvPr id="87" name="テキスト ボックス 86"/>
        <xdr:cNvSpPr txBox="1"/>
      </xdr:nvSpPr>
      <xdr:spPr>
        <a:xfrm>
          <a:off x="2641111" y="54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120545</xdr:rowOff>
    </xdr:from>
    <xdr:to>
      <xdr:col>10</xdr:col>
      <xdr:colOff>165100</xdr:colOff>
      <xdr:row>33</xdr:row>
      <xdr:rowOff>50695</xdr:rowOff>
    </xdr:to>
    <xdr:sp macro="" textlink="">
      <xdr:nvSpPr>
        <xdr:cNvPr id="88" name="楕円 87"/>
        <xdr:cNvSpPr/>
      </xdr:nvSpPr>
      <xdr:spPr>
        <a:xfrm>
          <a:off x="1968500" y="560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67222</xdr:rowOff>
    </xdr:from>
    <xdr:ext cx="534377" cy="259045"/>
    <xdr:sp macro="" textlink="">
      <xdr:nvSpPr>
        <xdr:cNvPr id="89" name="テキスト ボックス 88"/>
        <xdr:cNvSpPr txBox="1"/>
      </xdr:nvSpPr>
      <xdr:spPr>
        <a:xfrm>
          <a:off x="1752111" y="53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62644</xdr:rowOff>
    </xdr:from>
    <xdr:to>
      <xdr:col>6</xdr:col>
      <xdr:colOff>38100</xdr:colOff>
      <xdr:row>33</xdr:row>
      <xdr:rowOff>164244</xdr:rowOff>
    </xdr:to>
    <xdr:sp macro="" textlink="">
      <xdr:nvSpPr>
        <xdr:cNvPr id="90" name="楕円 89"/>
        <xdr:cNvSpPr/>
      </xdr:nvSpPr>
      <xdr:spPr>
        <a:xfrm>
          <a:off x="1079500" y="572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9321</xdr:rowOff>
    </xdr:from>
    <xdr:ext cx="534377" cy="259045"/>
    <xdr:sp macro="" textlink="">
      <xdr:nvSpPr>
        <xdr:cNvPr id="91" name="テキスト ボックス 90"/>
        <xdr:cNvSpPr txBox="1"/>
      </xdr:nvSpPr>
      <xdr:spPr>
        <a:xfrm>
          <a:off x="863111" y="549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160411</xdr:rowOff>
    </xdr:from>
    <xdr:to>
      <xdr:col>24</xdr:col>
      <xdr:colOff>63500</xdr:colOff>
      <xdr:row>58</xdr:row>
      <xdr:rowOff>28166</xdr:rowOff>
    </xdr:to>
    <xdr:cxnSp macro="">
      <xdr:nvCxnSpPr>
        <xdr:cNvPr id="119" name="直線コネクタ 118"/>
        <xdr:cNvCxnSpPr/>
      </xdr:nvCxnSpPr>
      <xdr:spPr>
        <a:xfrm flipV="1">
          <a:off x="3797300" y="9933061"/>
          <a:ext cx="8382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137482</xdr:rowOff>
    </xdr:from>
    <xdr:to>
      <xdr:col>19</xdr:col>
      <xdr:colOff>177800</xdr:colOff>
      <xdr:row>58</xdr:row>
      <xdr:rowOff>28166</xdr:rowOff>
    </xdr:to>
    <xdr:cxnSp macro="">
      <xdr:nvCxnSpPr>
        <xdr:cNvPr id="122" name="直線コネクタ 121"/>
        <xdr:cNvCxnSpPr/>
      </xdr:nvCxnSpPr>
      <xdr:spPr>
        <a:xfrm>
          <a:off x="2908300" y="9910132"/>
          <a:ext cx="8890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137482</xdr:rowOff>
    </xdr:from>
    <xdr:to>
      <xdr:col>15</xdr:col>
      <xdr:colOff>50800</xdr:colOff>
      <xdr:row>58</xdr:row>
      <xdr:rowOff>35138</xdr:rowOff>
    </xdr:to>
    <xdr:cxnSp macro="">
      <xdr:nvCxnSpPr>
        <xdr:cNvPr id="125" name="直線コネクタ 124"/>
        <xdr:cNvCxnSpPr/>
      </xdr:nvCxnSpPr>
      <xdr:spPr>
        <a:xfrm flipV="1">
          <a:off x="2019300" y="9910132"/>
          <a:ext cx="889000" cy="6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154174</xdr:rowOff>
    </xdr:from>
    <xdr:ext cx="534377" cy="259045"/>
    <xdr:sp macro="" textlink="">
      <xdr:nvSpPr>
        <xdr:cNvPr id="127" name="テキスト ボックス 126"/>
        <xdr:cNvSpPr txBox="1"/>
      </xdr:nvSpPr>
      <xdr:spPr>
        <a:xfrm>
          <a:off x="2641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9032</xdr:rowOff>
    </xdr:from>
    <xdr:to>
      <xdr:col>10</xdr:col>
      <xdr:colOff>114300</xdr:colOff>
      <xdr:row>58</xdr:row>
      <xdr:rowOff>35138</xdr:rowOff>
    </xdr:to>
    <xdr:cxnSp macro="">
      <xdr:nvCxnSpPr>
        <xdr:cNvPr id="128" name="直線コネクタ 127"/>
        <xdr:cNvCxnSpPr/>
      </xdr:nvCxnSpPr>
      <xdr:spPr>
        <a:xfrm>
          <a:off x="1130300" y="9953132"/>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109611</xdr:rowOff>
    </xdr:from>
    <xdr:to>
      <xdr:col>24</xdr:col>
      <xdr:colOff>114300</xdr:colOff>
      <xdr:row>58</xdr:row>
      <xdr:rowOff>39761</xdr:rowOff>
    </xdr:to>
    <xdr:sp macro="" textlink="">
      <xdr:nvSpPr>
        <xdr:cNvPr id="138" name="楕円 137"/>
        <xdr:cNvSpPr/>
      </xdr:nvSpPr>
      <xdr:spPr>
        <a:xfrm>
          <a:off x="4584700" y="98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88038</xdr:rowOff>
    </xdr:from>
    <xdr:ext cx="534377" cy="259045"/>
    <xdr:sp macro="" textlink="">
      <xdr:nvSpPr>
        <xdr:cNvPr id="139" name="物件費該当値テキスト"/>
        <xdr:cNvSpPr txBox="1"/>
      </xdr:nvSpPr>
      <xdr:spPr>
        <a:xfrm>
          <a:off x="4686300" y="986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148816</xdr:rowOff>
    </xdr:from>
    <xdr:to>
      <xdr:col>20</xdr:col>
      <xdr:colOff>38100</xdr:colOff>
      <xdr:row>58</xdr:row>
      <xdr:rowOff>78966</xdr:rowOff>
    </xdr:to>
    <xdr:sp macro="" textlink="">
      <xdr:nvSpPr>
        <xdr:cNvPr id="140" name="楕円 139"/>
        <xdr:cNvSpPr/>
      </xdr:nvSpPr>
      <xdr:spPr>
        <a:xfrm>
          <a:off x="3746500" y="9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70093</xdr:rowOff>
    </xdr:from>
    <xdr:ext cx="534377" cy="259045"/>
    <xdr:sp macro="" textlink="">
      <xdr:nvSpPr>
        <xdr:cNvPr id="141" name="テキスト ボックス 140"/>
        <xdr:cNvSpPr txBox="1"/>
      </xdr:nvSpPr>
      <xdr:spPr>
        <a:xfrm>
          <a:off x="3530111" y="100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86682</xdr:rowOff>
    </xdr:from>
    <xdr:to>
      <xdr:col>15</xdr:col>
      <xdr:colOff>101600</xdr:colOff>
      <xdr:row>58</xdr:row>
      <xdr:rowOff>16832</xdr:rowOff>
    </xdr:to>
    <xdr:sp macro="" textlink="">
      <xdr:nvSpPr>
        <xdr:cNvPr id="142" name="楕円 141"/>
        <xdr:cNvSpPr/>
      </xdr:nvSpPr>
      <xdr:spPr>
        <a:xfrm>
          <a:off x="2857500" y="98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7959</xdr:rowOff>
    </xdr:from>
    <xdr:ext cx="534377" cy="259045"/>
    <xdr:sp macro="" textlink="">
      <xdr:nvSpPr>
        <xdr:cNvPr id="143" name="テキスト ボックス 142"/>
        <xdr:cNvSpPr txBox="1"/>
      </xdr:nvSpPr>
      <xdr:spPr>
        <a:xfrm>
          <a:off x="2641111" y="99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155788</xdr:rowOff>
    </xdr:from>
    <xdr:to>
      <xdr:col>10</xdr:col>
      <xdr:colOff>165100</xdr:colOff>
      <xdr:row>58</xdr:row>
      <xdr:rowOff>85938</xdr:rowOff>
    </xdr:to>
    <xdr:sp macro="" textlink="">
      <xdr:nvSpPr>
        <xdr:cNvPr id="144" name="楕円 143"/>
        <xdr:cNvSpPr/>
      </xdr:nvSpPr>
      <xdr:spPr>
        <a:xfrm>
          <a:off x="1968500" y="99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77065</xdr:rowOff>
    </xdr:from>
    <xdr:ext cx="534377" cy="259045"/>
    <xdr:sp macro="" textlink="">
      <xdr:nvSpPr>
        <xdr:cNvPr id="145" name="テキスト ボックス 144"/>
        <xdr:cNvSpPr txBox="1"/>
      </xdr:nvSpPr>
      <xdr:spPr>
        <a:xfrm>
          <a:off x="1752111" y="1002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129682</xdr:rowOff>
    </xdr:from>
    <xdr:to>
      <xdr:col>6</xdr:col>
      <xdr:colOff>38100</xdr:colOff>
      <xdr:row>58</xdr:row>
      <xdr:rowOff>59832</xdr:rowOff>
    </xdr:to>
    <xdr:sp macro="" textlink="">
      <xdr:nvSpPr>
        <xdr:cNvPr id="146" name="楕円 145"/>
        <xdr:cNvSpPr/>
      </xdr:nvSpPr>
      <xdr:spPr>
        <a:xfrm>
          <a:off x="1079500" y="99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50959</xdr:rowOff>
    </xdr:from>
    <xdr:ext cx="534377" cy="259045"/>
    <xdr:sp macro="" textlink="">
      <xdr:nvSpPr>
        <xdr:cNvPr id="147" name="テキスト ボックス 146"/>
        <xdr:cNvSpPr txBox="1"/>
      </xdr:nvSpPr>
      <xdr:spPr>
        <a:xfrm>
          <a:off x="863111" y="999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50673</xdr:rowOff>
    </xdr:from>
    <xdr:to>
      <xdr:col>24</xdr:col>
      <xdr:colOff>63500</xdr:colOff>
      <xdr:row>73</xdr:row>
      <xdr:rowOff>55880</xdr:rowOff>
    </xdr:to>
    <xdr:cxnSp macro="">
      <xdr:nvCxnSpPr>
        <xdr:cNvPr id="176" name="直線コネクタ 175"/>
        <xdr:cNvCxnSpPr/>
      </xdr:nvCxnSpPr>
      <xdr:spPr>
        <a:xfrm flipV="1">
          <a:off x="3797300" y="12052173"/>
          <a:ext cx="838200" cy="5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53103</xdr:rowOff>
    </xdr:from>
    <xdr:ext cx="469744" cy="259045"/>
    <xdr:sp macro="" textlink="">
      <xdr:nvSpPr>
        <xdr:cNvPr id="177" name="維持補修費平均値テキスト"/>
        <xdr:cNvSpPr txBox="1"/>
      </xdr:nvSpPr>
      <xdr:spPr>
        <a:xfrm>
          <a:off x="4686300" y="13083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55880</xdr:rowOff>
    </xdr:from>
    <xdr:to>
      <xdr:col>19</xdr:col>
      <xdr:colOff>177800</xdr:colOff>
      <xdr:row>75</xdr:row>
      <xdr:rowOff>130302</xdr:rowOff>
    </xdr:to>
    <xdr:cxnSp macro="">
      <xdr:nvCxnSpPr>
        <xdr:cNvPr id="179" name="直線コネクタ 178"/>
        <xdr:cNvCxnSpPr/>
      </xdr:nvCxnSpPr>
      <xdr:spPr>
        <a:xfrm flipV="1">
          <a:off x="2908300" y="12571730"/>
          <a:ext cx="889000" cy="4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11447</xdr:rowOff>
    </xdr:from>
    <xdr:ext cx="469744" cy="259045"/>
    <xdr:sp macro="" textlink="">
      <xdr:nvSpPr>
        <xdr:cNvPr id="181" name="テキスト ボックス 180"/>
        <xdr:cNvSpPr txBox="1"/>
      </xdr:nvSpPr>
      <xdr:spPr>
        <a:xfrm>
          <a:off x="3562428"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53594</xdr:rowOff>
    </xdr:from>
    <xdr:to>
      <xdr:col>15</xdr:col>
      <xdr:colOff>50800</xdr:colOff>
      <xdr:row>75</xdr:row>
      <xdr:rowOff>130302</xdr:rowOff>
    </xdr:to>
    <xdr:cxnSp macro="">
      <xdr:nvCxnSpPr>
        <xdr:cNvPr id="182" name="直線コネクタ 181"/>
        <xdr:cNvCxnSpPr/>
      </xdr:nvCxnSpPr>
      <xdr:spPr>
        <a:xfrm>
          <a:off x="2019300" y="12397994"/>
          <a:ext cx="889000" cy="5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14115</xdr:rowOff>
    </xdr:from>
    <xdr:ext cx="469744" cy="259045"/>
    <xdr:sp macro="" textlink="">
      <xdr:nvSpPr>
        <xdr:cNvPr id="184" name="テキスト ボックス 183"/>
        <xdr:cNvSpPr txBox="1"/>
      </xdr:nvSpPr>
      <xdr:spPr>
        <a:xfrm>
          <a:off x="2673428"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53594</xdr:rowOff>
    </xdr:from>
    <xdr:to>
      <xdr:col>10</xdr:col>
      <xdr:colOff>114300</xdr:colOff>
      <xdr:row>74</xdr:row>
      <xdr:rowOff>152781</xdr:rowOff>
    </xdr:to>
    <xdr:cxnSp macro="">
      <xdr:nvCxnSpPr>
        <xdr:cNvPr id="185" name="直線コネクタ 184"/>
        <xdr:cNvCxnSpPr/>
      </xdr:nvCxnSpPr>
      <xdr:spPr>
        <a:xfrm flipV="1">
          <a:off x="1130300" y="12397994"/>
          <a:ext cx="889000" cy="4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96538</xdr:rowOff>
    </xdr:from>
    <xdr:ext cx="469744" cy="259045"/>
    <xdr:sp macro="" textlink="">
      <xdr:nvSpPr>
        <xdr:cNvPr id="187" name="テキスト ボックス 186"/>
        <xdr:cNvSpPr txBox="1"/>
      </xdr:nvSpPr>
      <xdr:spPr>
        <a:xfrm>
          <a:off x="1784428"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124985</xdr:rowOff>
    </xdr:from>
    <xdr:ext cx="469744" cy="259045"/>
    <xdr:sp macro="" textlink="">
      <xdr:nvSpPr>
        <xdr:cNvPr id="189" name="テキスト ボックス 188"/>
        <xdr:cNvSpPr txBox="1"/>
      </xdr:nvSpPr>
      <xdr:spPr>
        <a:xfrm>
          <a:off x="895428"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171323</xdr:rowOff>
    </xdr:from>
    <xdr:to>
      <xdr:col>24</xdr:col>
      <xdr:colOff>114300</xdr:colOff>
      <xdr:row>70</xdr:row>
      <xdr:rowOff>101473</xdr:rowOff>
    </xdr:to>
    <xdr:sp macro="" textlink="">
      <xdr:nvSpPr>
        <xdr:cNvPr id="195" name="楕円 194"/>
        <xdr:cNvSpPr/>
      </xdr:nvSpPr>
      <xdr:spPr>
        <a:xfrm>
          <a:off x="4584700" y="120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86250</xdr:rowOff>
    </xdr:from>
    <xdr:ext cx="534377" cy="259045"/>
    <xdr:sp macro="" textlink="">
      <xdr:nvSpPr>
        <xdr:cNvPr id="196" name="維持補修費該当値テキスト"/>
        <xdr:cNvSpPr txBox="1"/>
      </xdr:nvSpPr>
      <xdr:spPr>
        <a:xfrm>
          <a:off x="4686300" y="1191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5080</xdr:rowOff>
    </xdr:from>
    <xdr:to>
      <xdr:col>20</xdr:col>
      <xdr:colOff>38100</xdr:colOff>
      <xdr:row>73</xdr:row>
      <xdr:rowOff>106680</xdr:rowOff>
    </xdr:to>
    <xdr:sp macro="" textlink="">
      <xdr:nvSpPr>
        <xdr:cNvPr id="197" name="楕円 196"/>
        <xdr:cNvSpPr/>
      </xdr:nvSpPr>
      <xdr:spPr>
        <a:xfrm>
          <a:off x="3746500" y="125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123207</xdr:rowOff>
    </xdr:from>
    <xdr:ext cx="469744" cy="259045"/>
    <xdr:sp macro="" textlink="">
      <xdr:nvSpPr>
        <xdr:cNvPr id="198" name="テキスト ボックス 197"/>
        <xdr:cNvSpPr txBox="1"/>
      </xdr:nvSpPr>
      <xdr:spPr>
        <a:xfrm>
          <a:off x="3562428" y="1229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79502</xdr:rowOff>
    </xdr:from>
    <xdr:to>
      <xdr:col>15</xdr:col>
      <xdr:colOff>101600</xdr:colOff>
      <xdr:row>76</xdr:row>
      <xdr:rowOff>9652</xdr:rowOff>
    </xdr:to>
    <xdr:sp macro="" textlink="">
      <xdr:nvSpPr>
        <xdr:cNvPr id="199" name="楕円 198"/>
        <xdr:cNvSpPr/>
      </xdr:nvSpPr>
      <xdr:spPr>
        <a:xfrm>
          <a:off x="2857500" y="129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26179</xdr:rowOff>
    </xdr:from>
    <xdr:ext cx="469744" cy="259045"/>
    <xdr:sp macro="" textlink="">
      <xdr:nvSpPr>
        <xdr:cNvPr id="200" name="テキスト ボックス 199"/>
        <xdr:cNvSpPr txBox="1"/>
      </xdr:nvSpPr>
      <xdr:spPr>
        <a:xfrm>
          <a:off x="2673428" y="1271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2794</xdr:rowOff>
    </xdr:from>
    <xdr:to>
      <xdr:col>10</xdr:col>
      <xdr:colOff>165100</xdr:colOff>
      <xdr:row>72</xdr:row>
      <xdr:rowOff>104394</xdr:rowOff>
    </xdr:to>
    <xdr:sp macro="" textlink="">
      <xdr:nvSpPr>
        <xdr:cNvPr id="201" name="楕円 200"/>
        <xdr:cNvSpPr/>
      </xdr:nvSpPr>
      <xdr:spPr>
        <a:xfrm>
          <a:off x="1968500" y="123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120921</xdr:rowOff>
    </xdr:from>
    <xdr:ext cx="469744" cy="259045"/>
    <xdr:sp macro="" textlink="">
      <xdr:nvSpPr>
        <xdr:cNvPr id="202" name="テキスト ボックス 201"/>
        <xdr:cNvSpPr txBox="1"/>
      </xdr:nvSpPr>
      <xdr:spPr>
        <a:xfrm>
          <a:off x="1784428" y="121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101981</xdr:rowOff>
    </xdr:from>
    <xdr:to>
      <xdr:col>6</xdr:col>
      <xdr:colOff>38100</xdr:colOff>
      <xdr:row>75</xdr:row>
      <xdr:rowOff>32131</xdr:rowOff>
    </xdr:to>
    <xdr:sp macro="" textlink="">
      <xdr:nvSpPr>
        <xdr:cNvPr id="203" name="楕円 202"/>
        <xdr:cNvSpPr/>
      </xdr:nvSpPr>
      <xdr:spPr>
        <a:xfrm>
          <a:off x="1079500" y="127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48658</xdr:rowOff>
    </xdr:from>
    <xdr:ext cx="469744" cy="259045"/>
    <xdr:sp macro="" textlink="">
      <xdr:nvSpPr>
        <xdr:cNvPr id="204" name="テキスト ボックス 203"/>
        <xdr:cNvSpPr txBox="1"/>
      </xdr:nvSpPr>
      <xdr:spPr>
        <a:xfrm>
          <a:off x="895428" y="125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169990</xdr:rowOff>
    </xdr:from>
    <xdr:to>
      <xdr:col>24</xdr:col>
      <xdr:colOff>63500</xdr:colOff>
      <xdr:row>96</xdr:row>
      <xdr:rowOff>8141</xdr:rowOff>
    </xdr:to>
    <xdr:cxnSp macro="">
      <xdr:nvCxnSpPr>
        <xdr:cNvPr id="234" name="直線コネクタ 233"/>
        <xdr:cNvCxnSpPr/>
      </xdr:nvCxnSpPr>
      <xdr:spPr>
        <a:xfrm flipV="1">
          <a:off x="3797300" y="1645774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5"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8141</xdr:rowOff>
    </xdr:from>
    <xdr:to>
      <xdr:col>19</xdr:col>
      <xdr:colOff>177800</xdr:colOff>
      <xdr:row>96</xdr:row>
      <xdr:rowOff>83705</xdr:rowOff>
    </xdr:to>
    <xdr:cxnSp macro="">
      <xdr:nvCxnSpPr>
        <xdr:cNvPr id="237" name="直線コネクタ 236"/>
        <xdr:cNvCxnSpPr/>
      </xdr:nvCxnSpPr>
      <xdr:spPr>
        <a:xfrm flipV="1">
          <a:off x="2908300" y="16467341"/>
          <a:ext cx="889000" cy="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39" name="テキスト ボックス 238"/>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83705</xdr:rowOff>
    </xdr:from>
    <xdr:to>
      <xdr:col>15</xdr:col>
      <xdr:colOff>50800</xdr:colOff>
      <xdr:row>96</xdr:row>
      <xdr:rowOff>158914</xdr:rowOff>
    </xdr:to>
    <xdr:cxnSp macro="">
      <xdr:nvCxnSpPr>
        <xdr:cNvPr id="240" name="直線コネクタ 239"/>
        <xdr:cNvCxnSpPr/>
      </xdr:nvCxnSpPr>
      <xdr:spPr>
        <a:xfrm flipV="1">
          <a:off x="2019300" y="16542905"/>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54715</xdr:rowOff>
    </xdr:from>
    <xdr:ext cx="534377" cy="259045"/>
    <xdr:sp macro="" textlink="">
      <xdr:nvSpPr>
        <xdr:cNvPr id="242" name="テキスト ボックス 241"/>
        <xdr:cNvSpPr txBox="1"/>
      </xdr:nvSpPr>
      <xdr:spPr>
        <a:xfrm>
          <a:off x="2641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158914</xdr:rowOff>
    </xdr:from>
    <xdr:to>
      <xdr:col>10</xdr:col>
      <xdr:colOff>114300</xdr:colOff>
      <xdr:row>97</xdr:row>
      <xdr:rowOff>82386</xdr:rowOff>
    </xdr:to>
    <xdr:cxnSp macro="">
      <xdr:nvCxnSpPr>
        <xdr:cNvPr id="243" name="直線コネクタ 242"/>
        <xdr:cNvCxnSpPr/>
      </xdr:nvCxnSpPr>
      <xdr:spPr>
        <a:xfrm flipV="1">
          <a:off x="1130300" y="16618114"/>
          <a:ext cx="889000" cy="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5" name="テキスト ボックス 244"/>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7" name="テキスト ボックス 246"/>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119190</xdr:rowOff>
    </xdr:from>
    <xdr:to>
      <xdr:col>24</xdr:col>
      <xdr:colOff>114300</xdr:colOff>
      <xdr:row>96</xdr:row>
      <xdr:rowOff>49340</xdr:rowOff>
    </xdr:to>
    <xdr:sp macro="" textlink="">
      <xdr:nvSpPr>
        <xdr:cNvPr id="253" name="楕円 252"/>
        <xdr:cNvSpPr/>
      </xdr:nvSpPr>
      <xdr:spPr>
        <a:xfrm>
          <a:off x="4584700" y="164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142067</xdr:rowOff>
    </xdr:from>
    <xdr:ext cx="599010" cy="259045"/>
    <xdr:sp macro="" textlink="">
      <xdr:nvSpPr>
        <xdr:cNvPr id="254" name="扶助費該当値テキスト"/>
        <xdr:cNvSpPr txBox="1"/>
      </xdr:nvSpPr>
      <xdr:spPr>
        <a:xfrm>
          <a:off x="4686300" y="1625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128791</xdr:rowOff>
    </xdr:from>
    <xdr:to>
      <xdr:col>20</xdr:col>
      <xdr:colOff>38100</xdr:colOff>
      <xdr:row>96</xdr:row>
      <xdr:rowOff>58941</xdr:rowOff>
    </xdr:to>
    <xdr:sp macro="" textlink="">
      <xdr:nvSpPr>
        <xdr:cNvPr id="255" name="楕円 254"/>
        <xdr:cNvSpPr/>
      </xdr:nvSpPr>
      <xdr:spPr>
        <a:xfrm>
          <a:off x="3746500" y="16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75468</xdr:rowOff>
    </xdr:from>
    <xdr:ext cx="599010" cy="259045"/>
    <xdr:sp macro="" textlink="">
      <xdr:nvSpPr>
        <xdr:cNvPr id="256" name="テキスト ボックス 255"/>
        <xdr:cNvSpPr txBox="1"/>
      </xdr:nvSpPr>
      <xdr:spPr>
        <a:xfrm>
          <a:off x="3497795" y="1619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32905</xdr:rowOff>
    </xdr:from>
    <xdr:to>
      <xdr:col>15</xdr:col>
      <xdr:colOff>101600</xdr:colOff>
      <xdr:row>96</xdr:row>
      <xdr:rowOff>134505</xdr:rowOff>
    </xdr:to>
    <xdr:sp macro="" textlink="">
      <xdr:nvSpPr>
        <xdr:cNvPr id="257" name="楕円 256"/>
        <xdr:cNvSpPr/>
      </xdr:nvSpPr>
      <xdr:spPr>
        <a:xfrm>
          <a:off x="2857500" y="164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151032</xdr:rowOff>
    </xdr:from>
    <xdr:ext cx="534377" cy="259045"/>
    <xdr:sp macro="" textlink="">
      <xdr:nvSpPr>
        <xdr:cNvPr id="258" name="テキスト ボックス 257"/>
        <xdr:cNvSpPr txBox="1"/>
      </xdr:nvSpPr>
      <xdr:spPr>
        <a:xfrm>
          <a:off x="2641111" y="162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108114</xdr:rowOff>
    </xdr:from>
    <xdr:to>
      <xdr:col>10</xdr:col>
      <xdr:colOff>165100</xdr:colOff>
      <xdr:row>97</xdr:row>
      <xdr:rowOff>38264</xdr:rowOff>
    </xdr:to>
    <xdr:sp macro="" textlink="">
      <xdr:nvSpPr>
        <xdr:cNvPr id="259" name="楕円 258"/>
        <xdr:cNvSpPr/>
      </xdr:nvSpPr>
      <xdr:spPr>
        <a:xfrm>
          <a:off x="1968500" y="165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54791</xdr:rowOff>
    </xdr:from>
    <xdr:ext cx="534377" cy="259045"/>
    <xdr:sp macro="" textlink="">
      <xdr:nvSpPr>
        <xdr:cNvPr id="260" name="テキスト ボックス 259"/>
        <xdr:cNvSpPr txBox="1"/>
      </xdr:nvSpPr>
      <xdr:spPr>
        <a:xfrm>
          <a:off x="1752111" y="163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31586</xdr:rowOff>
    </xdr:from>
    <xdr:to>
      <xdr:col>6</xdr:col>
      <xdr:colOff>38100</xdr:colOff>
      <xdr:row>97</xdr:row>
      <xdr:rowOff>133186</xdr:rowOff>
    </xdr:to>
    <xdr:sp macro="" textlink="">
      <xdr:nvSpPr>
        <xdr:cNvPr id="261" name="楕円 260"/>
        <xdr:cNvSpPr/>
      </xdr:nvSpPr>
      <xdr:spPr>
        <a:xfrm>
          <a:off x="1079500" y="166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149713</xdr:rowOff>
    </xdr:from>
    <xdr:ext cx="534377" cy="259045"/>
    <xdr:sp macro="" textlink="">
      <xdr:nvSpPr>
        <xdr:cNvPr id="262" name="テキスト ボックス 261"/>
        <xdr:cNvSpPr txBox="1"/>
      </xdr:nvSpPr>
      <xdr:spPr>
        <a:xfrm>
          <a:off x="863111" y="1643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167843</xdr:rowOff>
    </xdr:from>
    <xdr:to>
      <xdr:col>55</xdr:col>
      <xdr:colOff>0</xdr:colOff>
      <xdr:row>36</xdr:row>
      <xdr:rowOff>50749</xdr:rowOff>
    </xdr:to>
    <xdr:cxnSp macro="">
      <xdr:nvCxnSpPr>
        <xdr:cNvPr id="291" name="直線コネクタ 290"/>
        <xdr:cNvCxnSpPr/>
      </xdr:nvCxnSpPr>
      <xdr:spPr>
        <a:xfrm flipV="1">
          <a:off x="9639300" y="6168593"/>
          <a:ext cx="8382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2"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36652</xdr:rowOff>
    </xdr:from>
    <xdr:to>
      <xdr:col>50</xdr:col>
      <xdr:colOff>114300</xdr:colOff>
      <xdr:row>36</xdr:row>
      <xdr:rowOff>50749</xdr:rowOff>
    </xdr:to>
    <xdr:cxnSp macro="">
      <xdr:nvCxnSpPr>
        <xdr:cNvPr id="294" name="直線コネクタ 293"/>
        <xdr:cNvCxnSpPr/>
      </xdr:nvCxnSpPr>
      <xdr:spPr>
        <a:xfrm>
          <a:off x="8750300" y="6208852"/>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22161</xdr:rowOff>
    </xdr:from>
    <xdr:to>
      <xdr:col>45</xdr:col>
      <xdr:colOff>177800</xdr:colOff>
      <xdr:row>36</xdr:row>
      <xdr:rowOff>36652</xdr:rowOff>
    </xdr:to>
    <xdr:cxnSp macro="">
      <xdr:nvCxnSpPr>
        <xdr:cNvPr id="297" name="直線コネクタ 296"/>
        <xdr:cNvCxnSpPr/>
      </xdr:nvCxnSpPr>
      <xdr:spPr>
        <a:xfrm>
          <a:off x="7861300" y="6194361"/>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299" name="テキスト ボックス 298"/>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22161</xdr:rowOff>
    </xdr:from>
    <xdr:to>
      <xdr:col>41</xdr:col>
      <xdr:colOff>50800</xdr:colOff>
      <xdr:row>36</xdr:row>
      <xdr:rowOff>58623</xdr:rowOff>
    </xdr:to>
    <xdr:cxnSp macro="">
      <xdr:nvCxnSpPr>
        <xdr:cNvPr id="300" name="直線コネクタ 299"/>
        <xdr:cNvCxnSpPr/>
      </xdr:nvCxnSpPr>
      <xdr:spPr>
        <a:xfrm flipV="1">
          <a:off x="6972300" y="6194361"/>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21734</xdr:rowOff>
    </xdr:from>
    <xdr:ext cx="534377" cy="259045"/>
    <xdr:sp macro="" textlink="">
      <xdr:nvSpPr>
        <xdr:cNvPr id="302" name="テキスト ボックス 301"/>
        <xdr:cNvSpPr txBox="1"/>
      </xdr:nvSpPr>
      <xdr:spPr>
        <a:xfrm>
          <a:off x="7594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4" name="テキスト ボックス 303"/>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117043</xdr:rowOff>
    </xdr:from>
    <xdr:to>
      <xdr:col>55</xdr:col>
      <xdr:colOff>50800</xdr:colOff>
      <xdr:row>36</xdr:row>
      <xdr:rowOff>47193</xdr:rowOff>
    </xdr:to>
    <xdr:sp macro="" textlink="">
      <xdr:nvSpPr>
        <xdr:cNvPr id="310" name="楕円 309"/>
        <xdr:cNvSpPr/>
      </xdr:nvSpPr>
      <xdr:spPr>
        <a:xfrm>
          <a:off x="10426700" y="61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139920</xdr:rowOff>
    </xdr:from>
    <xdr:ext cx="534377" cy="259045"/>
    <xdr:sp macro="" textlink="">
      <xdr:nvSpPr>
        <xdr:cNvPr id="311" name="補助費等該当値テキスト"/>
        <xdr:cNvSpPr txBox="1"/>
      </xdr:nvSpPr>
      <xdr:spPr>
        <a:xfrm>
          <a:off x="10528300" y="596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171399</xdr:rowOff>
    </xdr:from>
    <xdr:to>
      <xdr:col>50</xdr:col>
      <xdr:colOff>165100</xdr:colOff>
      <xdr:row>36</xdr:row>
      <xdr:rowOff>101549</xdr:rowOff>
    </xdr:to>
    <xdr:sp macro="" textlink="">
      <xdr:nvSpPr>
        <xdr:cNvPr id="312" name="楕円 311"/>
        <xdr:cNvSpPr/>
      </xdr:nvSpPr>
      <xdr:spPr>
        <a:xfrm>
          <a:off x="9588500" y="61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118076</xdr:rowOff>
    </xdr:from>
    <xdr:ext cx="534377" cy="259045"/>
    <xdr:sp macro="" textlink="">
      <xdr:nvSpPr>
        <xdr:cNvPr id="313" name="テキスト ボックス 312"/>
        <xdr:cNvSpPr txBox="1"/>
      </xdr:nvSpPr>
      <xdr:spPr>
        <a:xfrm>
          <a:off x="9372111" y="59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157302</xdr:rowOff>
    </xdr:from>
    <xdr:to>
      <xdr:col>46</xdr:col>
      <xdr:colOff>38100</xdr:colOff>
      <xdr:row>36</xdr:row>
      <xdr:rowOff>87452</xdr:rowOff>
    </xdr:to>
    <xdr:sp macro="" textlink="">
      <xdr:nvSpPr>
        <xdr:cNvPr id="314" name="楕円 313"/>
        <xdr:cNvSpPr/>
      </xdr:nvSpPr>
      <xdr:spPr>
        <a:xfrm>
          <a:off x="8699500" y="61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103979</xdr:rowOff>
    </xdr:from>
    <xdr:ext cx="534377" cy="259045"/>
    <xdr:sp macro="" textlink="">
      <xdr:nvSpPr>
        <xdr:cNvPr id="315" name="テキスト ボックス 314"/>
        <xdr:cNvSpPr txBox="1"/>
      </xdr:nvSpPr>
      <xdr:spPr>
        <a:xfrm>
          <a:off x="8483111" y="59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142811</xdr:rowOff>
    </xdr:from>
    <xdr:to>
      <xdr:col>41</xdr:col>
      <xdr:colOff>101600</xdr:colOff>
      <xdr:row>36</xdr:row>
      <xdr:rowOff>72961</xdr:rowOff>
    </xdr:to>
    <xdr:sp macro="" textlink="">
      <xdr:nvSpPr>
        <xdr:cNvPr id="316" name="楕円 315"/>
        <xdr:cNvSpPr/>
      </xdr:nvSpPr>
      <xdr:spPr>
        <a:xfrm>
          <a:off x="7810500" y="6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89488</xdr:rowOff>
    </xdr:from>
    <xdr:ext cx="534377" cy="259045"/>
    <xdr:sp macro="" textlink="">
      <xdr:nvSpPr>
        <xdr:cNvPr id="317" name="テキスト ボックス 316"/>
        <xdr:cNvSpPr txBox="1"/>
      </xdr:nvSpPr>
      <xdr:spPr>
        <a:xfrm>
          <a:off x="7594111" y="59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7823</xdr:rowOff>
    </xdr:from>
    <xdr:to>
      <xdr:col>36</xdr:col>
      <xdr:colOff>165100</xdr:colOff>
      <xdr:row>36</xdr:row>
      <xdr:rowOff>109423</xdr:rowOff>
    </xdr:to>
    <xdr:sp macro="" textlink="">
      <xdr:nvSpPr>
        <xdr:cNvPr id="318" name="楕円 317"/>
        <xdr:cNvSpPr/>
      </xdr:nvSpPr>
      <xdr:spPr>
        <a:xfrm>
          <a:off x="6921500" y="61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125950</xdr:rowOff>
    </xdr:from>
    <xdr:ext cx="534377" cy="259045"/>
    <xdr:sp macro="" textlink="">
      <xdr:nvSpPr>
        <xdr:cNvPr id="319" name="テキスト ボックス 318"/>
        <xdr:cNvSpPr txBox="1"/>
      </xdr:nvSpPr>
      <xdr:spPr>
        <a:xfrm>
          <a:off x="6705111" y="59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25694</xdr:rowOff>
    </xdr:from>
    <xdr:to>
      <xdr:col>55</xdr:col>
      <xdr:colOff>0</xdr:colOff>
      <xdr:row>57</xdr:row>
      <xdr:rowOff>48750</xdr:rowOff>
    </xdr:to>
    <xdr:cxnSp macro="">
      <xdr:nvCxnSpPr>
        <xdr:cNvPr id="350" name="直線コネクタ 349"/>
        <xdr:cNvCxnSpPr/>
      </xdr:nvCxnSpPr>
      <xdr:spPr>
        <a:xfrm flipV="1">
          <a:off x="9639300" y="9626894"/>
          <a:ext cx="838200" cy="19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1" name="普通建設事業費平均値テキスト"/>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136423</xdr:rowOff>
    </xdr:from>
    <xdr:to>
      <xdr:col>50</xdr:col>
      <xdr:colOff>114300</xdr:colOff>
      <xdr:row>57</xdr:row>
      <xdr:rowOff>48750</xdr:rowOff>
    </xdr:to>
    <xdr:cxnSp macro="">
      <xdr:nvCxnSpPr>
        <xdr:cNvPr id="353" name="直線コネクタ 352"/>
        <xdr:cNvCxnSpPr/>
      </xdr:nvCxnSpPr>
      <xdr:spPr>
        <a:xfrm>
          <a:off x="8750300" y="9737623"/>
          <a:ext cx="889000" cy="8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136423</xdr:rowOff>
    </xdr:from>
    <xdr:to>
      <xdr:col>45</xdr:col>
      <xdr:colOff>177800</xdr:colOff>
      <xdr:row>56</xdr:row>
      <xdr:rowOff>165368</xdr:rowOff>
    </xdr:to>
    <xdr:cxnSp macro="">
      <xdr:nvCxnSpPr>
        <xdr:cNvPr id="356" name="直線コネクタ 355"/>
        <xdr:cNvCxnSpPr/>
      </xdr:nvCxnSpPr>
      <xdr:spPr>
        <a:xfrm flipV="1">
          <a:off x="7861300" y="9737623"/>
          <a:ext cx="889000" cy="2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165368</xdr:rowOff>
    </xdr:from>
    <xdr:to>
      <xdr:col>41</xdr:col>
      <xdr:colOff>50800</xdr:colOff>
      <xdr:row>57</xdr:row>
      <xdr:rowOff>126822</xdr:rowOff>
    </xdr:to>
    <xdr:cxnSp macro="">
      <xdr:nvCxnSpPr>
        <xdr:cNvPr id="359" name="直線コネクタ 358"/>
        <xdr:cNvCxnSpPr/>
      </xdr:nvCxnSpPr>
      <xdr:spPr>
        <a:xfrm flipV="1">
          <a:off x="6972300" y="9766568"/>
          <a:ext cx="889000" cy="1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146344</xdr:rowOff>
    </xdr:from>
    <xdr:to>
      <xdr:col>55</xdr:col>
      <xdr:colOff>50800</xdr:colOff>
      <xdr:row>56</xdr:row>
      <xdr:rowOff>76494</xdr:rowOff>
    </xdr:to>
    <xdr:sp macro="" textlink="">
      <xdr:nvSpPr>
        <xdr:cNvPr id="369" name="楕円 368"/>
        <xdr:cNvSpPr/>
      </xdr:nvSpPr>
      <xdr:spPr>
        <a:xfrm>
          <a:off x="10426700" y="95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169221</xdr:rowOff>
    </xdr:from>
    <xdr:ext cx="534377" cy="259045"/>
    <xdr:sp macro="" textlink="">
      <xdr:nvSpPr>
        <xdr:cNvPr id="370" name="普通建設事業費該当値テキスト"/>
        <xdr:cNvSpPr txBox="1"/>
      </xdr:nvSpPr>
      <xdr:spPr>
        <a:xfrm>
          <a:off x="10528300" y="94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169400</xdr:rowOff>
    </xdr:from>
    <xdr:to>
      <xdr:col>50</xdr:col>
      <xdr:colOff>165100</xdr:colOff>
      <xdr:row>57</xdr:row>
      <xdr:rowOff>99550</xdr:rowOff>
    </xdr:to>
    <xdr:sp macro="" textlink="">
      <xdr:nvSpPr>
        <xdr:cNvPr id="371" name="楕円 370"/>
        <xdr:cNvSpPr/>
      </xdr:nvSpPr>
      <xdr:spPr>
        <a:xfrm>
          <a:off x="9588500" y="97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90677</xdr:rowOff>
    </xdr:from>
    <xdr:ext cx="534377" cy="259045"/>
    <xdr:sp macro="" textlink="">
      <xdr:nvSpPr>
        <xdr:cNvPr id="372" name="テキスト ボックス 371"/>
        <xdr:cNvSpPr txBox="1"/>
      </xdr:nvSpPr>
      <xdr:spPr>
        <a:xfrm>
          <a:off x="9372111" y="98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85623</xdr:rowOff>
    </xdr:from>
    <xdr:to>
      <xdr:col>46</xdr:col>
      <xdr:colOff>38100</xdr:colOff>
      <xdr:row>57</xdr:row>
      <xdr:rowOff>15773</xdr:rowOff>
    </xdr:to>
    <xdr:sp macro="" textlink="">
      <xdr:nvSpPr>
        <xdr:cNvPr id="373" name="楕円 372"/>
        <xdr:cNvSpPr/>
      </xdr:nvSpPr>
      <xdr:spPr>
        <a:xfrm>
          <a:off x="8699500" y="96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6900</xdr:rowOff>
    </xdr:from>
    <xdr:ext cx="534377" cy="259045"/>
    <xdr:sp macro="" textlink="">
      <xdr:nvSpPr>
        <xdr:cNvPr id="374" name="テキスト ボックス 373"/>
        <xdr:cNvSpPr txBox="1"/>
      </xdr:nvSpPr>
      <xdr:spPr>
        <a:xfrm>
          <a:off x="8483111" y="97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114568</xdr:rowOff>
    </xdr:from>
    <xdr:to>
      <xdr:col>41</xdr:col>
      <xdr:colOff>101600</xdr:colOff>
      <xdr:row>57</xdr:row>
      <xdr:rowOff>44718</xdr:rowOff>
    </xdr:to>
    <xdr:sp macro="" textlink="">
      <xdr:nvSpPr>
        <xdr:cNvPr id="375" name="楕円 374"/>
        <xdr:cNvSpPr/>
      </xdr:nvSpPr>
      <xdr:spPr>
        <a:xfrm>
          <a:off x="7810500" y="971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35845</xdr:rowOff>
    </xdr:from>
    <xdr:ext cx="534377" cy="259045"/>
    <xdr:sp macro="" textlink="">
      <xdr:nvSpPr>
        <xdr:cNvPr id="376" name="テキスト ボックス 375"/>
        <xdr:cNvSpPr txBox="1"/>
      </xdr:nvSpPr>
      <xdr:spPr>
        <a:xfrm>
          <a:off x="7594111" y="98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76022</xdr:rowOff>
    </xdr:from>
    <xdr:to>
      <xdr:col>36</xdr:col>
      <xdr:colOff>165100</xdr:colOff>
      <xdr:row>58</xdr:row>
      <xdr:rowOff>6172</xdr:rowOff>
    </xdr:to>
    <xdr:sp macro="" textlink="">
      <xdr:nvSpPr>
        <xdr:cNvPr id="377" name="楕円 376"/>
        <xdr:cNvSpPr/>
      </xdr:nvSpPr>
      <xdr:spPr>
        <a:xfrm>
          <a:off x="6921500" y="98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168749</xdr:rowOff>
    </xdr:from>
    <xdr:ext cx="534377" cy="259045"/>
    <xdr:sp macro="" textlink="">
      <xdr:nvSpPr>
        <xdr:cNvPr id="378" name="テキスト ボックス 377"/>
        <xdr:cNvSpPr txBox="1"/>
      </xdr:nvSpPr>
      <xdr:spPr>
        <a:xfrm>
          <a:off x="6705111" y="99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156</xdr:rowOff>
    </xdr:from>
    <xdr:to>
      <xdr:col>55</xdr:col>
      <xdr:colOff>0</xdr:colOff>
      <xdr:row>76</xdr:row>
      <xdr:rowOff>85652</xdr:rowOff>
    </xdr:to>
    <xdr:cxnSp macro="">
      <xdr:nvCxnSpPr>
        <xdr:cNvPr id="409" name="直線コネクタ 408"/>
        <xdr:cNvCxnSpPr/>
      </xdr:nvCxnSpPr>
      <xdr:spPr>
        <a:xfrm flipV="1">
          <a:off x="9639300" y="12687456"/>
          <a:ext cx="838200" cy="4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27159</xdr:rowOff>
    </xdr:from>
    <xdr:ext cx="534377" cy="259045"/>
    <xdr:sp macro="" textlink="">
      <xdr:nvSpPr>
        <xdr:cNvPr id="410" name="普通建設事業費 （ うち新規整備　）平均値テキスト"/>
        <xdr:cNvSpPr txBox="1"/>
      </xdr:nvSpPr>
      <xdr:spPr>
        <a:xfrm>
          <a:off x="10528300" y="132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85652</xdr:rowOff>
    </xdr:from>
    <xdr:to>
      <xdr:col>50</xdr:col>
      <xdr:colOff>114300</xdr:colOff>
      <xdr:row>78</xdr:row>
      <xdr:rowOff>1984</xdr:rowOff>
    </xdr:to>
    <xdr:cxnSp macro="">
      <xdr:nvCxnSpPr>
        <xdr:cNvPr id="412" name="直線コネクタ 411"/>
        <xdr:cNvCxnSpPr/>
      </xdr:nvCxnSpPr>
      <xdr:spPr>
        <a:xfrm flipV="1">
          <a:off x="8750300" y="13115852"/>
          <a:ext cx="889000" cy="2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168270</xdr:rowOff>
    </xdr:from>
    <xdr:ext cx="469744" cy="259045"/>
    <xdr:sp macro="" textlink="">
      <xdr:nvSpPr>
        <xdr:cNvPr id="414" name="テキスト ボックス 413"/>
        <xdr:cNvSpPr txBox="1"/>
      </xdr:nvSpPr>
      <xdr:spPr>
        <a:xfrm>
          <a:off x="9404428" y="13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26674</xdr:rowOff>
    </xdr:from>
    <xdr:to>
      <xdr:col>45</xdr:col>
      <xdr:colOff>177800</xdr:colOff>
      <xdr:row>78</xdr:row>
      <xdr:rowOff>1984</xdr:rowOff>
    </xdr:to>
    <xdr:cxnSp macro="">
      <xdr:nvCxnSpPr>
        <xdr:cNvPr id="415" name="直線コネクタ 414"/>
        <xdr:cNvCxnSpPr/>
      </xdr:nvCxnSpPr>
      <xdr:spPr>
        <a:xfrm>
          <a:off x="7861300" y="13228324"/>
          <a:ext cx="889000" cy="1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120806</xdr:rowOff>
    </xdr:from>
    <xdr:to>
      <xdr:col>55</xdr:col>
      <xdr:colOff>50800</xdr:colOff>
      <xdr:row>74</xdr:row>
      <xdr:rowOff>50956</xdr:rowOff>
    </xdr:to>
    <xdr:sp macro="" textlink="">
      <xdr:nvSpPr>
        <xdr:cNvPr id="425" name="楕円 424"/>
        <xdr:cNvSpPr/>
      </xdr:nvSpPr>
      <xdr:spPr>
        <a:xfrm>
          <a:off x="10426700" y="126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143683</xdr:rowOff>
    </xdr:from>
    <xdr:ext cx="534377" cy="259045"/>
    <xdr:sp macro="" textlink="">
      <xdr:nvSpPr>
        <xdr:cNvPr id="426" name="普通建設事業費 （ うち新規整備　）該当値テキスト"/>
        <xdr:cNvSpPr txBox="1"/>
      </xdr:nvSpPr>
      <xdr:spPr>
        <a:xfrm>
          <a:off x="10528300" y="1248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34852</xdr:rowOff>
    </xdr:from>
    <xdr:to>
      <xdr:col>50</xdr:col>
      <xdr:colOff>165100</xdr:colOff>
      <xdr:row>76</xdr:row>
      <xdr:rowOff>136452</xdr:rowOff>
    </xdr:to>
    <xdr:sp macro="" textlink="">
      <xdr:nvSpPr>
        <xdr:cNvPr id="427" name="楕円 426"/>
        <xdr:cNvSpPr/>
      </xdr:nvSpPr>
      <xdr:spPr>
        <a:xfrm>
          <a:off x="9588500" y="130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152979</xdr:rowOff>
    </xdr:from>
    <xdr:ext cx="534377" cy="259045"/>
    <xdr:sp macro="" textlink="">
      <xdr:nvSpPr>
        <xdr:cNvPr id="428" name="テキスト ボックス 427"/>
        <xdr:cNvSpPr txBox="1"/>
      </xdr:nvSpPr>
      <xdr:spPr>
        <a:xfrm>
          <a:off x="9372111" y="1284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122634</xdr:rowOff>
    </xdr:from>
    <xdr:to>
      <xdr:col>46</xdr:col>
      <xdr:colOff>38100</xdr:colOff>
      <xdr:row>78</xdr:row>
      <xdr:rowOff>52784</xdr:rowOff>
    </xdr:to>
    <xdr:sp macro="" textlink="">
      <xdr:nvSpPr>
        <xdr:cNvPr id="429" name="楕円 428"/>
        <xdr:cNvSpPr/>
      </xdr:nvSpPr>
      <xdr:spPr>
        <a:xfrm>
          <a:off x="8699500" y="133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43911</xdr:rowOff>
    </xdr:from>
    <xdr:ext cx="469744" cy="259045"/>
    <xdr:sp macro="" textlink="">
      <xdr:nvSpPr>
        <xdr:cNvPr id="430" name="テキスト ボックス 429"/>
        <xdr:cNvSpPr txBox="1"/>
      </xdr:nvSpPr>
      <xdr:spPr>
        <a:xfrm>
          <a:off x="8515428" y="1341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147324</xdr:rowOff>
    </xdr:from>
    <xdr:to>
      <xdr:col>41</xdr:col>
      <xdr:colOff>101600</xdr:colOff>
      <xdr:row>77</xdr:row>
      <xdr:rowOff>77474</xdr:rowOff>
    </xdr:to>
    <xdr:sp macro="" textlink="">
      <xdr:nvSpPr>
        <xdr:cNvPr id="431" name="楕円 430"/>
        <xdr:cNvSpPr/>
      </xdr:nvSpPr>
      <xdr:spPr>
        <a:xfrm>
          <a:off x="7810500" y="131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68601</xdr:rowOff>
    </xdr:from>
    <xdr:ext cx="534377" cy="259045"/>
    <xdr:sp macro="" textlink="">
      <xdr:nvSpPr>
        <xdr:cNvPr id="432" name="テキスト ボックス 431"/>
        <xdr:cNvSpPr txBox="1"/>
      </xdr:nvSpPr>
      <xdr:spPr>
        <a:xfrm>
          <a:off x="7594111" y="1327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38684</xdr:rowOff>
    </xdr:from>
    <xdr:to>
      <xdr:col>55</xdr:col>
      <xdr:colOff>0</xdr:colOff>
      <xdr:row>98</xdr:row>
      <xdr:rowOff>53797</xdr:rowOff>
    </xdr:to>
    <xdr:cxnSp macro="">
      <xdr:nvCxnSpPr>
        <xdr:cNvPr id="461" name="直線コネクタ 460"/>
        <xdr:cNvCxnSpPr/>
      </xdr:nvCxnSpPr>
      <xdr:spPr>
        <a:xfrm flipV="1">
          <a:off x="9639300" y="16840784"/>
          <a:ext cx="838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75197</xdr:rowOff>
    </xdr:from>
    <xdr:to>
      <xdr:col>50</xdr:col>
      <xdr:colOff>114300</xdr:colOff>
      <xdr:row>98</xdr:row>
      <xdr:rowOff>53797</xdr:rowOff>
    </xdr:to>
    <xdr:cxnSp macro="">
      <xdr:nvCxnSpPr>
        <xdr:cNvPr id="464" name="直線コネクタ 463"/>
        <xdr:cNvCxnSpPr/>
      </xdr:nvCxnSpPr>
      <xdr:spPr>
        <a:xfrm>
          <a:off x="8750300" y="16705847"/>
          <a:ext cx="889000" cy="1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75197</xdr:rowOff>
    </xdr:from>
    <xdr:to>
      <xdr:col>45</xdr:col>
      <xdr:colOff>177800</xdr:colOff>
      <xdr:row>97</xdr:row>
      <xdr:rowOff>110567</xdr:rowOff>
    </xdr:to>
    <xdr:cxnSp macro="">
      <xdr:nvCxnSpPr>
        <xdr:cNvPr id="467" name="直線コネクタ 466"/>
        <xdr:cNvCxnSpPr/>
      </xdr:nvCxnSpPr>
      <xdr:spPr>
        <a:xfrm flipV="1">
          <a:off x="7861300" y="16705847"/>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20032</xdr:rowOff>
    </xdr:from>
    <xdr:ext cx="534377" cy="259045"/>
    <xdr:sp macro="" textlink="">
      <xdr:nvSpPr>
        <xdr:cNvPr id="469" name="テキスト ボックス 468"/>
        <xdr:cNvSpPr txBox="1"/>
      </xdr:nvSpPr>
      <xdr:spPr>
        <a:xfrm>
          <a:off x="8483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157903</xdr:rowOff>
    </xdr:from>
    <xdr:ext cx="534377" cy="259045"/>
    <xdr:sp macro="" textlink="">
      <xdr:nvSpPr>
        <xdr:cNvPr id="471" name="テキスト ボックス 470"/>
        <xdr:cNvSpPr txBox="1"/>
      </xdr:nvSpPr>
      <xdr:spPr>
        <a:xfrm>
          <a:off x="7594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159334</xdr:rowOff>
    </xdr:from>
    <xdr:to>
      <xdr:col>55</xdr:col>
      <xdr:colOff>50800</xdr:colOff>
      <xdr:row>98</xdr:row>
      <xdr:rowOff>89484</xdr:rowOff>
    </xdr:to>
    <xdr:sp macro="" textlink="">
      <xdr:nvSpPr>
        <xdr:cNvPr id="477" name="楕円 476"/>
        <xdr:cNvSpPr/>
      </xdr:nvSpPr>
      <xdr:spPr>
        <a:xfrm>
          <a:off x="10426700" y="167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74261</xdr:rowOff>
    </xdr:from>
    <xdr:ext cx="534377" cy="259045"/>
    <xdr:sp macro="" textlink="">
      <xdr:nvSpPr>
        <xdr:cNvPr id="478" name="普通建設事業費 （ うち更新整備　）該当値テキスト"/>
        <xdr:cNvSpPr txBox="1"/>
      </xdr:nvSpPr>
      <xdr:spPr>
        <a:xfrm>
          <a:off x="10528300" y="1670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2997</xdr:rowOff>
    </xdr:from>
    <xdr:to>
      <xdr:col>50</xdr:col>
      <xdr:colOff>165100</xdr:colOff>
      <xdr:row>98</xdr:row>
      <xdr:rowOff>104597</xdr:rowOff>
    </xdr:to>
    <xdr:sp macro="" textlink="">
      <xdr:nvSpPr>
        <xdr:cNvPr id="479" name="楕円 478"/>
        <xdr:cNvSpPr/>
      </xdr:nvSpPr>
      <xdr:spPr>
        <a:xfrm>
          <a:off x="9588500" y="1680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95724</xdr:rowOff>
    </xdr:from>
    <xdr:ext cx="534377" cy="259045"/>
    <xdr:sp macro="" textlink="">
      <xdr:nvSpPr>
        <xdr:cNvPr id="480" name="テキスト ボックス 479"/>
        <xdr:cNvSpPr txBox="1"/>
      </xdr:nvSpPr>
      <xdr:spPr>
        <a:xfrm>
          <a:off x="9372111" y="1689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24397</xdr:rowOff>
    </xdr:from>
    <xdr:to>
      <xdr:col>46</xdr:col>
      <xdr:colOff>38100</xdr:colOff>
      <xdr:row>97</xdr:row>
      <xdr:rowOff>125997</xdr:rowOff>
    </xdr:to>
    <xdr:sp macro="" textlink="">
      <xdr:nvSpPr>
        <xdr:cNvPr id="481" name="楕円 480"/>
        <xdr:cNvSpPr/>
      </xdr:nvSpPr>
      <xdr:spPr>
        <a:xfrm>
          <a:off x="8699500" y="166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142524</xdr:rowOff>
    </xdr:from>
    <xdr:ext cx="534377" cy="259045"/>
    <xdr:sp macro="" textlink="">
      <xdr:nvSpPr>
        <xdr:cNvPr id="482" name="テキスト ボックス 481"/>
        <xdr:cNvSpPr txBox="1"/>
      </xdr:nvSpPr>
      <xdr:spPr>
        <a:xfrm>
          <a:off x="8483111" y="164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59767</xdr:rowOff>
    </xdr:from>
    <xdr:to>
      <xdr:col>41</xdr:col>
      <xdr:colOff>101600</xdr:colOff>
      <xdr:row>97</xdr:row>
      <xdr:rowOff>161367</xdr:rowOff>
    </xdr:to>
    <xdr:sp macro="" textlink="">
      <xdr:nvSpPr>
        <xdr:cNvPr id="483" name="楕円 482"/>
        <xdr:cNvSpPr/>
      </xdr:nvSpPr>
      <xdr:spPr>
        <a:xfrm>
          <a:off x="7810500" y="166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6444</xdr:rowOff>
    </xdr:from>
    <xdr:ext cx="534377" cy="259045"/>
    <xdr:sp macro="" textlink="">
      <xdr:nvSpPr>
        <xdr:cNvPr id="484" name="テキスト ボックス 483"/>
        <xdr:cNvSpPr txBox="1"/>
      </xdr:nvSpPr>
      <xdr:spPr>
        <a:xfrm>
          <a:off x="7594111" y="164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121412</xdr:rowOff>
    </xdr:from>
    <xdr:to>
      <xdr:col>85</xdr:col>
      <xdr:colOff>127000</xdr:colOff>
      <xdr:row>39</xdr:row>
      <xdr:rowOff>82876</xdr:rowOff>
    </xdr:to>
    <xdr:cxnSp macro="">
      <xdr:nvCxnSpPr>
        <xdr:cNvPr id="515" name="直線コネクタ 514"/>
        <xdr:cNvCxnSpPr/>
      </xdr:nvCxnSpPr>
      <xdr:spPr>
        <a:xfrm>
          <a:off x="15481300" y="6636512"/>
          <a:ext cx="8382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121412</xdr:rowOff>
    </xdr:from>
    <xdr:to>
      <xdr:col>81</xdr:col>
      <xdr:colOff>50800</xdr:colOff>
      <xdr:row>38</xdr:row>
      <xdr:rowOff>161580</xdr:rowOff>
    </xdr:to>
    <xdr:cxnSp macro="">
      <xdr:nvCxnSpPr>
        <xdr:cNvPr id="518" name="直線コネクタ 517"/>
        <xdr:cNvCxnSpPr/>
      </xdr:nvCxnSpPr>
      <xdr:spPr>
        <a:xfrm flipV="1">
          <a:off x="14592300" y="6636512"/>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161580</xdr:rowOff>
    </xdr:from>
    <xdr:to>
      <xdr:col>76</xdr:col>
      <xdr:colOff>114300</xdr:colOff>
      <xdr:row>39</xdr:row>
      <xdr:rowOff>15929</xdr:rowOff>
    </xdr:to>
    <xdr:cxnSp macro="">
      <xdr:nvCxnSpPr>
        <xdr:cNvPr id="521" name="直線コネクタ 520"/>
        <xdr:cNvCxnSpPr/>
      </xdr:nvCxnSpPr>
      <xdr:spPr>
        <a:xfrm flipV="1">
          <a:off x="13703300" y="6676680"/>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79284</xdr:rowOff>
    </xdr:from>
    <xdr:to>
      <xdr:col>71</xdr:col>
      <xdr:colOff>177800</xdr:colOff>
      <xdr:row>39</xdr:row>
      <xdr:rowOff>15929</xdr:rowOff>
    </xdr:to>
    <xdr:cxnSp macro="">
      <xdr:nvCxnSpPr>
        <xdr:cNvPr id="524" name="直線コネクタ 523"/>
        <xdr:cNvCxnSpPr/>
      </xdr:nvCxnSpPr>
      <xdr:spPr>
        <a:xfrm>
          <a:off x="12814300" y="6594384"/>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32076</xdr:rowOff>
    </xdr:from>
    <xdr:to>
      <xdr:col>85</xdr:col>
      <xdr:colOff>177800</xdr:colOff>
      <xdr:row>39</xdr:row>
      <xdr:rowOff>133676</xdr:rowOff>
    </xdr:to>
    <xdr:sp macro="" textlink="">
      <xdr:nvSpPr>
        <xdr:cNvPr id="534" name="楕円 533"/>
        <xdr:cNvSpPr/>
      </xdr:nvSpPr>
      <xdr:spPr>
        <a:xfrm>
          <a:off x="162687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118453</xdr:rowOff>
    </xdr:from>
    <xdr:ext cx="313932" cy="259045"/>
    <xdr:sp macro="" textlink="">
      <xdr:nvSpPr>
        <xdr:cNvPr id="535" name="災害復旧事業費該当値テキスト"/>
        <xdr:cNvSpPr txBox="1"/>
      </xdr:nvSpPr>
      <xdr:spPr>
        <a:xfrm>
          <a:off x="16370300" y="6633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70612</xdr:rowOff>
    </xdr:from>
    <xdr:to>
      <xdr:col>81</xdr:col>
      <xdr:colOff>101600</xdr:colOff>
      <xdr:row>39</xdr:row>
      <xdr:rowOff>762</xdr:rowOff>
    </xdr:to>
    <xdr:sp macro="" textlink="">
      <xdr:nvSpPr>
        <xdr:cNvPr id="536" name="楕円 535"/>
        <xdr:cNvSpPr/>
      </xdr:nvSpPr>
      <xdr:spPr>
        <a:xfrm>
          <a:off x="15430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163339</xdr:rowOff>
    </xdr:from>
    <xdr:ext cx="378565" cy="259045"/>
    <xdr:sp macro="" textlink="">
      <xdr:nvSpPr>
        <xdr:cNvPr id="537" name="テキスト ボックス 536"/>
        <xdr:cNvSpPr txBox="1"/>
      </xdr:nvSpPr>
      <xdr:spPr>
        <a:xfrm>
          <a:off x="15292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110780</xdr:rowOff>
    </xdr:from>
    <xdr:to>
      <xdr:col>76</xdr:col>
      <xdr:colOff>165100</xdr:colOff>
      <xdr:row>39</xdr:row>
      <xdr:rowOff>40930</xdr:rowOff>
    </xdr:to>
    <xdr:sp macro="" textlink="">
      <xdr:nvSpPr>
        <xdr:cNvPr id="538" name="楕円 537"/>
        <xdr:cNvSpPr/>
      </xdr:nvSpPr>
      <xdr:spPr>
        <a:xfrm>
          <a:off x="14541500" y="66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32057</xdr:rowOff>
    </xdr:from>
    <xdr:ext cx="378565" cy="259045"/>
    <xdr:sp macro="" textlink="">
      <xdr:nvSpPr>
        <xdr:cNvPr id="539" name="テキスト ボックス 538"/>
        <xdr:cNvSpPr txBox="1"/>
      </xdr:nvSpPr>
      <xdr:spPr>
        <a:xfrm>
          <a:off x="14403017" y="671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136579</xdr:rowOff>
    </xdr:from>
    <xdr:to>
      <xdr:col>72</xdr:col>
      <xdr:colOff>38100</xdr:colOff>
      <xdr:row>39</xdr:row>
      <xdr:rowOff>66729</xdr:rowOff>
    </xdr:to>
    <xdr:sp macro="" textlink="">
      <xdr:nvSpPr>
        <xdr:cNvPr id="540" name="楕円 539"/>
        <xdr:cNvSpPr/>
      </xdr:nvSpPr>
      <xdr:spPr>
        <a:xfrm>
          <a:off x="13652500" y="66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57856</xdr:rowOff>
    </xdr:from>
    <xdr:ext cx="378565" cy="259045"/>
    <xdr:sp macro="" textlink="">
      <xdr:nvSpPr>
        <xdr:cNvPr id="541" name="テキスト ボックス 540"/>
        <xdr:cNvSpPr txBox="1"/>
      </xdr:nvSpPr>
      <xdr:spPr>
        <a:xfrm>
          <a:off x="13514017" y="6744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28484</xdr:rowOff>
    </xdr:from>
    <xdr:to>
      <xdr:col>67</xdr:col>
      <xdr:colOff>101600</xdr:colOff>
      <xdr:row>38</xdr:row>
      <xdr:rowOff>130084</xdr:rowOff>
    </xdr:to>
    <xdr:sp macro="" textlink="">
      <xdr:nvSpPr>
        <xdr:cNvPr id="542" name="楕円 541"/>
        <xdr:cNvSpPr/>
      </xdr:nvSpPr>
      <xdr:spPr>
        <a:xfrm>
          <a:off x="12763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121211</xdr:rowOff>
    </xdr:from>
    <xdr:ext cx="378565" cy="259045"/>
    <xdr:sp macro="" textlink="">
      <xdr:nvSpPr>
        <xdr:cNvPr id="543" name="テキスト ボックス 542"/>
        <xdr:cNvSpPr txBox="1"/>
      </xdr:nvSpPr>
      <xdr:spPr>
        <a:xfrm>
          <a:off x="12625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82569</xdr:rowOff>
    </xdr:from>
    <xdr:to>
      <xdr:col>85</xdr:col>
      <xdr:colOff>127000</xdr:colOff>
      <xdr:row>74</xdr:row>
      <xdr:rowOff>129299</xdr:rowOff>
    </xdr:to>
    <xdr:cxnSp macro="">
      <xdr:nvCxnSpPr>
        <xdr:cNvPr id="621" name="直線コネクタ 620"/>
        <xdr:cNvCxnSpPr/>
      </xdr:nvCxnSpPr>
      <xdr:spPr>
        <a:xfrm flipV="1">
          <a:off x="15481300" y="12769869"/>
          <a:ext cx="8382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22" name="公債費平均値テキスト"/>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101257</xdr:rowOff>
    </xdr:from>
    <xdr:to>
      <xdr:col>81</xdr:col>
      <xdr:colOff>50800</xdr:colOff>
      <xdr:row>74</xdr:row>
      <xdr:rowOff>129299</xdr:rowOff>
    </xdr:to>
    <xdr:cxnSp macro="">
      <xdr:nvCxnSpPr>
        <xdr:cNvPr id="624" name="直線コネクタ 623"/>
        <xdr:cNvCxnSpPr/>
      </xdr:nvCxnSpPr>
      <xdr:spPr>
        <a:xfrm>
          <a:off x="14592300" y="12617107"/>
          <a:ext cx="889000" cy="1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108608</xdr:rowOff>
    </xdr:from>
    <xdr:ext cx="534377" cy="259045"/>
    <xdr:sp macro="" textlink="">
      <xdr:nvSpPr>
        <xdr:cNvPr id="626" name="テキスト ボックス 625"/>
        <xdr:cNvSpPr txBox="1"/>
      </xdr:nvSpPr>
      <xdr:spPr>
        <a:xfrm>
          <a:off x="15214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101257</xdr:rowOff>
    </xdr:from>
    <xdr:to>
      <xdr:col>76</xdr:col>
      <xdr:colOff>114300</xdr:colOff>
      <xdr:row>73</xdr:row>
      <xdr:rowOff>112154</xdr:rowOff>
    </xdr:to>
    <xdr:cxnSp macro="">
      <xdr:nvCxnSpPr>
        <xdr:cNvPr id="627" name="直線コネクタ 626"/>
        <xdr:cNvCxnSpPr/>
      </xdr:nvCxnSpPr>
      <xdr:spPr>
        <a:xfrm flipV="1">
          <a:off x="13703300" y="1261710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154481</xdr:rowOff>
    </xdr:from>
    <xdr:ext cx="534377" cy="259045"/>
    <xdr:sp macro="" textlink="">
      <xdr:nvSpPr>
        <xdr:cNvPr id="629" name="テキスト ボックス 628"/>
        <xdr:cNvSpPr txBox="1"/>
      </xdr:nvSpPr>
      <xdr:spPr>
        <a:xfrm>
          <a:off x="14325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112154</xdr:rowOff>
    </xdr:from>
    <xdr:to>
      <xdr:col>71</xdr:col>
      <xdr:colOff>177800</xdr:colOff>
      <xdr:row>73</xdr:row>
      <xdr:rowOff>112173</xdr:rowOff>
    </xdr:to>
    <xdr:cxnSp macro="">
      <xdr:nvCxnSpPr>
        <xdr:cNvPr id="630" name="直線コネクタ 629"/>
        <xdr:cNvCxnSpPr/>
      </xdr:nvCxnSpPr>
      <xdr:spPr>
        <a:xfrm flipV="1">
          <a:off x="12814300" y="1262800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38047</xdr:rowOff>
    </xdr:from>
    <xdr:ext cx="534377" cy="259045"/>
    <xdr:sp macro="" textlink="">
      <xdr:nvSpPr>
        <xdr:cNvPr id="632" name="テキスト ボックス 631"/>
        <xdr:cNvSpPr txBox="1"/>
      </xdr:nvSpPr>
      <xdr:spPr>
        <a:xfrm>
          <a:off x="13436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27532</xdr:rowOff>
    </xdr:from>
    <xdr:ext cx="534377" cy="259045"/>
    <xdr:sp macro="" textlink="">
      <xdr:nvSpPr>
        <xdr:cNvPr id="634" name="テキスト ボックス 633"/>
        <xdr:cNvSpPr txBox="1"/>
      </xdr:nvSpPr>
      <xdr:spPr>
        <a:xfrm>
          <a:off x="12547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31769</xdr:rowOff>
    </xdr:from>
    <xdr:to>
      <xdr:col>85</xdr:col>
      <xdr:colOff>177800</xdr:colOff>
      <xdr:row>74</xdr:row>
      <xdr:rowOff>133369</xdr:rowOff>
    </xdr:to>
    <xdr:sp macro="" textlink="">
      <xdr:nvSpPr>
        <xdr:cNvPr id="640" name="楕円 639"/>
        <xdr:cNvSpPr/>
      </xdr:nvSpPr>
      <xdr:spPr>
        <a:xfrm>
          <a:off x="16268700" y="127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54646</xdr:rowOff>
    </xdr:from>
    <xdr:ext cx="534377" cy="259045"/>
    <xdr:sp macro="" textlink="">
      <xdr:nvSpPr>
        <xdr:cNvPr id="641" name="公債費該当値テキスト"/>
        <xdr:cNvSpPr txBox="1"/>
      </xdr:nvSpPr>
      <xdr:spPr>
        <a:xfrm>
          <a:off x="16370300" y="125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78499</xdr:rowOff>
    </xdr:from>
    <xdr:to>
      <xdr:col>81</xdr:col>
      <xdr:colOff>101600</xdr:colOff>
      <xdr:row>75</xdr:row>
      <xdr:rowOff>8649</xdr:rowOff>
    </xdr:to>
    <xdr:sp macro="" textlink="">
      <xdr:nvSpPr>
        <xdr:cNvPr id="642" name="楕円 641"/>
        <xdr:cNvSpPr/>
      </xdr:nvSpPr>
      <xdr:spPr>
        <a:xfrm>
          <a:off x="15430500" y="127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25176</xdr:rowOff>
    </xdr:from>
    <xdr:ext cx="534377" cy="259045"/>
    <xdr:sp macro="" textlink="">
      <xdr:nvSpPr>
        <xdr:cNvPr id="643" name="テキスト ボックス 642"/>
        <xdr:cNvSpPr txBox="1"/>
      </xdr:nvSpPr>
      <xdr:spPr>
        <a:xfrm>
          <a:off x="15214111" y="125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50457</xdr:rowOff>
    </xdr:from>
    <xdr:to>
      <xdr:col>76</xdr:col>
      <xdr:colOff>165100</xdr:colOff>
      <xdr:row>73</xdr:row>
      <xdr:rowOff>152057</xdr:rowOff>
    </xdr:to>
    <xdr:sp macro="" textlink="">
      <xdr:nvSpPr>
        <xdr:cNvPr id="644" name="楕円 643"/>
        <xdr:cNvSpPr/>
      </xdr:nvSpPr>
      <xdr:spPr>
        <a:xfrm>
          <a:off x="14541500" y="125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168584</xdr:rowOff>
    </xdr:from>
    <xdr:ext cx="534377" cy="259045"/>
    <xdr:sp macro="" textlink="">
      <xdr:nvSpPr>
        <xdr:cNvPr id="645" name="テキスト ボックス 644"/>
        <xdr:cNvSpPr txBox="1"/>
      </xdr:nvSpPr>
      <xdr:spPr>
        <a:xfrm>
          <a:off x="14325111" y="123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61354</xdr:rowOff>
    </xdr:from>
    <xdr:to>
      <xdr:col>72</xdr:col>
      <xdr:colOff>38100</xdr:colOff>
      <xdr:row>73</xdr:row>
      <xdr:rowOff>162954</xdr:rowOff>
    </xdr:to>
    <xdr:sp macro="" textlink="">
      <xdr:nvSpPr>
        <xdr:cNvPr id="646" name="楕円 645"/>
        <xdr:cNvSpPr/>
      </xdr:nvSpPr>
      <xdr:spPr>
        <a:xfrm>
          <a:off x="13652500" y="125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8031</xdr:rowOff>
    </xdr:from>
    <xdr:ext cx="534377" cy="259045"/>
    <xdr:sp macro="" textlink="">
      <xdr:nvSpPr>
        <xdr:cNvPr id="647" name="テキスト ボックス 646"/>
        <xdr:cNvSpPr txBox="1"/>
      </xdr:nvSpPr>
      <xdr:spPr>
        <a:xfrm>
          <a:off x="13436111" y="123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61373</xdr:rowOff>
    </xdr:from>
    <xdr:to>
      <xdr:col>67</xdr:col>
      <xdr:colOff>101600</xdr:colOff>
      <xdr:row>73</xdr:row>
      <xdr:rowOff>162973</xdr:rowOff>
    </xdr:to>
    <xdr:sp macro="" textlink="">
      <xdr:nvSpPr>
        <xdr:cNvPr id="648" name="楕円 647"/>
        <xdr:cNvSpPr/>
      </xdr:nvSpPr>
      <xdr:spPr>
        <a:xfrm>
          <a:off x="12763500" y="1257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8050</xdr:rowOff>
    </xdr:from>
    <xdr:ext cx="534377" cy="259045"/>
    <xdr:sp macro="" textlink="">
      <xdr:nvSpPr>
        <xdr:cNvPr id="649" name="テキスト ボックス 648"/>
        <xdr:cNvSpPr txBox="1"/>
      </xdr:nvSpPr>
      <xdr:spPr>
        <a:xfrm>
          <a:off x="12547111" y="123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26916</xdr:rowOff>
    </xdr:from>
    <xdr:to>
      <xdr:col>85</xdr:col>
      <xdr:colOff>127000</xdr:colOff>
      <xdr:row>99</xdr:row>
      <xdr:rowOff>29020</xdr:rowOff>
    </xdr:to>
    <xdr:cxnSp macro="">
      <xdr:nvCxnSpPr>
        <xdr:cNvPr id="678" name="直線コネクタ 677"/>
        <xdr:cNvCxnSpPr/>
      </xdr:nvCxnSpPr>
      <xdr:spPr>
        <a:xfrm>
          <a:off x="15481300" y="17000466"/>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26916</xdr:rowOff>
    </xdr:from>
    <xdr:to>
      <xdr:col>81</xdr:col>
      <xdr:colOff>50800</xdr:colOff>
      <xdr:row>99</xdr:row>
      <xdr:rowOff>28280</xdr:rowOff>
    </xdr:to>
    <xdr:cxnSp macro="">
      <xdr:nvCxnSpPr>
        <xdr:cNvPr id="681" name="直線コネクタ 680"/>
        <xdr:cNvCxnSpPr/>
      </xdr:nvCxnSpPr>
      <xdr:spPr>
        <a:xfrm flipV="1">
          <a:off x="14592300" y="17000466"/>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164854</xdr:rowOff>
    </xdr:from>
    <xdr:to>
      <xdr:col>76</xdr:col>
      <xdr:colOff>114300</xdr:colOff>
      <xdr:row>99</xdr:row>
      <xdr:rowOff>28280</xdr:rowOff>
    </xdr:to>
    <xdr:cxnSp macro="">
      <xdr:nvCxnSpPr>
        <xdr:cNvPr id="684" name="直線コネクタ 683"/>
        <xdr:cNvCxnSpPr/>
      </xdr:nvCxnSpPr>
      <xdr:spPr>
        <a:xfrm>
          <a:off x="13703300" y="16966954"/>
          <a:ext cx="889000" cy="3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90870</xdr:rowOff>
    </xdr:from>
    <xdr:to>
      <xdr:col>71</xdr:col>
      <xdr:colOff>177800</xdr:colOff>
      <xdr:row>98</xdr:row>
      <xdr:rowOff>164854</xdr:rowOff>
    </xdr:to>
    <xdr:cxnSp macro="">
      <xdr:nvCxnSpPr>
        <xdr:cNvPr id="687" name="直線コネクタ 686"/>
        <xdr:cNvCxnSpPr/>
      </xdr:nvCxnSpPr>
      <xdr:spPr>
        <a:xfrm>
          <a:off x="12814300" y="16892970"/>
          <a:ext cx="889000" cy="7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163118</xdr:rowOff>
    </xdr:from>
    <xdr:ext cx="534377" cy="259045"/>
    <xdr:sp macro="" textlink="">
      <xdr:nvSpPr>
        <xdr:cNvPr id="691" name="テキスト ボックス 690"/>
        <xdr:cNvSpPr txBox="1"/>
      </xdr:nvSpPr>
      <xdr:spPr>
        <a:xfrm>
          <a:off x="12547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149670</xdr:rowOff>
    </xdr:from>
    <xdr:to>
      <xdr:col>85</xdr:col>
      <xdr:colOff>177800</xdr:colOff>
      <xdr:row>99</xdr:row>
      <xdr:rowOff>79820</xdr:rowOff>
    </xdr:to>
    <xdr:sp macro="" textlink="">
      <xdr:nvSpPr>
        <xdr:cNvPr id="697" name="楕円 696"/>
        <xdr:cNvSpPr/>
      </xdr:nvSpPr>
      <xdr:spPr>
        <a:xfrm>
          <a:off x="16268700" y="169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64597</xdr:rowOff>
    </xdr:from>
    <xdr:ext cx="469744" cy="259045"/>
    <xdr:sp macro="" textlink="">
      <xdr:nvSpPr>
        <xdr:cNvPr id="698" name="積立金該当値テキスト"/>
        <xdr:cNvSpPr txBox="1"/>
      </xdr:nvSpPr>
      <xdr:spPr>
        <a:xfrm>
          <a:off x="16370300" y="168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147566</xdr:rowOff>
    </xdr:from>
    <xdr:to>
      <xdr:col>81</xdr:col>
      <xdr:colOff>101600</xdr:colOff>
      <xdr:row>99</xdr:row>
      <xdr:rowOff>77716</xdr:rowOff>
    </xdr:to>
    <xdr:sp macro="" textlink="">
      <xdr:nvSpPr>
        <xdr:cNvPr id="699" name="楕円 698"/>
        <xdr:cNvSpPr/>
      </xdr:nvSpPr>
      <xdr:spPr>
        <a:xfrm>
          <a:off x="15430500" y="169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68843</xdr:rowOff>
    </xdr:from>
    <xdr:ext cx="469744" cy="259045"/>
    <xdr:sp macro="" textlink="">
      <xdr:nvSpPr>
        <xdr:cNvPr id="700" name="テキスト ボックス 699"/>
        <xdr:cNvSpPr txBox="1"/>
      </xdr:nvSpPr>
      <xdr:spPr>
        <a:xfrm>
          <a:off x="15246428" y="1704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148930</xdr:rowOff>
    </xdr:from>
    <xdr:to>
      <xdr:col>76</xdr:col>
      <xdr:colOff>165100</xdr:colOff>
      <xdr:row>99</xdr:row>
      <xdr:rowOff>79080</xdr:rowOff>
    </xdr:to>
    <xdr:sp macro="" textlink="">
      <xdr:nvSpPr>
        <xdr:cNvPr id="701" name="楕円 700"/>
        <xdr:cNvSpPr/>
      </xdr:nvSpPr>
      <xdr:spPr>
        <a:xfrm>
          <a:off x="14541500" y="169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70207</xdr:rowOff>
    </xdr:from>
    <xdr:ext cx="469744" cy="259045"/>
    <xdr:sp macro="" textlink="">
      <xdr:nvSpPr>
        <xdr:cNvPr id="702" name="テキスト ボックス 701"/>
        <xdr:cNvSpPr txBox="1"/>
      </xdr:nvSpPr>
      <xdr:spPr>
        <a:xfrm>
          <a:off x="14357428" y="1704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114054</xdr:rowOff>
    </xdr:from>
    <xdr:to>
      <xdr:col>72</xdr:col>
      <xdr:colOff>38100</xdr:colOff>
      <xdr:row>99</xdr:row>
      <xdr:rowOff>44204</xdr:rowOff>
    </xdr:to>
    <xdr:sp macro="" textlink="">
      <xdr:nvSpPr>
        <xdr:cNvPr id="703" name="楕円 702"/>
        <xdr:cNvSpPr/>
      </xdr:nvSpPr>
      <xdr:spPr>
        <a:xfrm>
          <a:off x="13652500" y="169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35331</xdr:rowOff>
    </xdr:from>
    <xdr:ext cx="469744" cy="259045"/>
    <xdr:sp macro="" textlink="">
      <xdr:nvSpPr>
        <xdr:cNvPr id="704" name="テキスト ボックス 703"/>
        <xdr:cNvSpPr txBox="1"/>
      </xdr:nvSpPr>
      <xdr:spPr>
        <a:xfrm>
          <a:off x="13468428" y="1700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40070</xdr:rowOff>
    </xdr:from>
    <xdr:to>
      <xdr:col>67</xdr:col>
      <xdr:colOff>101600</xdr:colOff>
      <xdr:row>98</xdr:row>
      <xdr:rowOff>141670</xdr:rowOff>
    </xdr:to>
    <xdr:sp macro="" textlink="">
      <xdr:nvSpPr>
        <xdr:cNvPr id="705" name="楕円 704"/>
        <xdr:cNvSpPr/>
      </xdr:nvSpPr>
      <xdr:spPr>
        <a:xfrm>
          <a:off x="12763500" y="168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158197</xdr:rowOff>
    </xdr:from>
    <xdr:ext cx="534377" cy="259045"/>
    <xdr:sp macro="" textlink="">
      <xdr:nvSpPr>
        <xdr:cNvPr id="706" name="テキスト ボックス 705"/>
        <xdr:cNvSpPr txBox="1"/>
      </xdr:nvSpPr>
      <xdr:spPr>
        <a:xfrm>
          <a:off x="12547111" y="166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60996</xdr:rowOff>
    </xdr:from>
    <xdr:to>
      <xdr:col>116</xdr:col>
      <xdr:colOff>63500</xdr:colOff>
      <xdr:row>39</xdr:row>
      <xdr:rowOff>68616</xdr:rowOff>
    </xdr:to>
    <xdr:cxnSp macro="">
      <xdr:nvCxnSpPr>
        <xdr:cNvPr id="737" name="直線コネクタ 736"/>
        <xdr:cNvCxnSpPr/>
      </xdr:nvCxnSpPr>
      <xdr:spPr>
        <a:xfrm>
          <a:off x="21323300" y="674754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56751</xdr:rowOff>
    </xdr:from>
    <xdr:to>
      <xdr:col>111</xdr:col>
      <xdr:colOff>177800</xdr:colOff>
      <xdr:row>39</xdr:row>
      <xdr:rowOff>60996</xdr:rowOff>
    </xdr:to>
    <xdr:cxnSp macro="">
      <xdr:nvCxnSpPr>
        <xdr:cNvPr id="740" name="直線コネクタ 739"/>
        <xdr:cNvCxnSpPr/>
      </xdr:nvCxnSpPr>
      <xdr:spPr>
        <a:xfrm>
          <a:off x="20434300" y="674330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55227</xdr:rowOff>
    </xdr:from>
    <xdr:to>
      <xdr:col>107</xdr:col>
      <xdr:colOff>50800</xdr:colOff>
      <xdr:row>39</xdr:row>
      <xdr:rowOff>56751</xdr:rowOff>
    </xdr:to>
    <xdr:cxnSp macro="">
      <xdr:nvCxnSpPr>
        <xdr:cNvPr id="743" name="直線コネクタ 742"/>
        <xdr:cNvCxnSpPr/>
      </xdr:nvCxnSpPr>
      <xdr:spPr>
        <a:xfrm>
          <a:off x="19545300" y="674177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54247</xdr:rowOff>
    </xdr:from>
    <xdr:to>
      <xdr:col>102</xdr:col>
      <xdr:colOff>114300</xdr:colOff>
      <xdr:row>39</xdr:row>
      <xdr:rowOff>55227</xdr:rowOff>
    </xdr:to>
    <xdr:cxnSp macro="">
      <xdr:nvCxnSpPr>
        <xdr:cNvPr id="746" name="直線コネクタ 745"/>
        <xdr:cNvCxnSpPr/>
      </xdr:nvCxnSpPr>
      <xdr:spPr>
        <a:xfrm>
          <a:off x="18656300" y="674079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17816</xdr:rowOff>
    </xdr:from>
    <xdr:to>
      <xdr:col>116</xdr:col>
      <xdr:colOff>114300</xdr:colOff>
      <xdr:row>39</xdr:row>
      <xdr:rowOff>119416</xdr:rowOff>
    </xdr:to>
    <xdr:sp macro="" textlink="">
      <xdr:nvSpPr>
        <xdr:cNvPr id="756" name="楕円 755"/>
        <xdr:cNvSpPr/>
      </xdr:nvSpPr>
      <xdr:spPr>
        <a:xfrm>
          <a:off x="22110700" y="67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104193</xdr:rowOff>
    </xdr:from>
    <xdr:ext cx="378565" cy="259045"/>
    <xdr:sp macro="" textlink="">
      <xdr:nvSpPr>
        <xdr:cNvPr id="757" name="投資及び出資金該当値テキスト"/>
        <xdr:cNvSpPr txBox="1"/>
      </xdr:nvSpPr>
      <xdr:spPr>
        <a:xfrm>
          <a:off x="22212300" y="661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10196</xdr:rowOff>
    </xdr:from>
    <xdr:to>
      <xdr:col>112</xdr:col>
      <xdr:colOff>38100</xdr:colOff>
      <xdr:row>39</xdr:row>
      <xdr:rowOff>111796</xdr:rowOff>
    </xdr:to>
    <xdr:sp macro="" textlink="">
      <xdr:nvSpPr>
        <xdr:cNvPr id="758" name="楕円 757"/>
        <xdr:cNvSpPr/>
      </xdr:nvSpPr>
      <xdr:spPr>
        <a:xfrm>
          <a:off x="21272500" y="66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102923</xdr:rowOff>
    </xdr:from>
    <xdr:ext cx="378565" cy="259045"/>
    <xdr:sp macro="" textlink="">
      <xdr:nvSpPr>
        <xdr:cNvPr id="759" name="テキスト ボックス 758"/>
        <xdr:cNvSpPr txBox="1"/>
      </xdr:nvSpPr>
      <xdr:spPr>
        <a:xfrm>
          <a:off x="21134017" y="678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5951</xdr:rowOff>
    </xdr:from>
    <xdr:to>
      <xdr:col>107</xdr:col>
      <xdr:colOff>101600</xdr:colOff>
      <xdr:row>39</xdr:row>
      <xdr:rowOff>107551</xdr:rowOff>
    </xdr:to>
    <xdr:sp macro="" textlink="">
      <xdr:nvSpPr>
        <xdr:cNvPr id="760" name="楕円 759"/>
        <xdr:cNvSpPr/>
      </xdr:nvSpPr>
      <xdr:spPr>
        <a:xfrm>
          <a:off x="20383500" y="66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98678</xdr:rowOff>
    </xdr:from>
    <xdr:ext cx="378565" cy="259045"/>
    <xdr:sp macro="" textlink="">
      <xdr:nvSpPr>
        <xdr:cNvPr id="761" name="テキスト ボックス 760"/>
        <xdr:cNvSpPr txBox="1"/>
      </xdr:nvSpPr>
      <xdr:spPr>
        <a:xfrm>
          <a:off x="20245017" y="67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4427</xdr:rowOff>
    </xdr:from>
    <xdr:to>
      <xdr:col>102</xdr:col>
      <xdr:colOff>165100</xdr:colOff>
      <xdr:row>39</xdr:row>
      <xdr:rowOff>106027</xdr:rowOff>
    </xdr:to>
    <xdr:sp macro="" textlink="">
      <xdr:nvSpPr>
        <xdr:cNvPr id="762" name="楕円 761"/>
        <xdr:cNvSpPr/>
      </xdr:nvSpPr>
      <xdr:spPr>
        <a:xfrm>
          <a:off x="19494500" y="66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97154</xdr:rowOff>
    </xdr:from>
    <xdr:ext cx="378565" cy="259045"/>
    <xdr:sp macro="" textlink="">
      <xdr:nvSpPr>
        <xdr:cNvPr id="763" name="テキスト ボックス 762"/>
        <xdr:cNvSpPr txBox="1"/>
      </xdr:nvSpPr>
      <xdr:spPr>
        <a:xfrm>
          <a:off x="19356017" y="6783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3447</xdr:rowOff>
    </xdr:from>
    <xdr:to>
      <xdr:col>98</xdr:col>
      <xdr:colOff>38100</xdr:colOff>
      <xdr:row>39</xdr:row>
      <xdr:rowOff>105047</xdr:rowOff>
    </xdr:to>
    <xdr:sp macro="" textlink="">
      <xdr:nvSpPr>
        <xdr:cNvPr id="764" name="楕円 763"/>
        <xdr:cNvSpPr/>
      </xdr:nvSpPr>
      <xdr:spPr>
        <a:xfrm>
          <a:off x="18605500" y="66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96174</xdr:rowOff>
    </xdr:from>
    <xdr:ext cx="378565" cy="259045"/>
    <xdr:sp macro="" textlink="">
      <xdr:nvSpPr>
        <xdr:cNvPr id="765" name="テキスト ボックス 764"/>
        <xdr:cNvSpPr txBox="1"/>
      </xdr:nvSpPr>
      <xdr:spPr>
        <a:xfrm>
          <a:off x="18467017" y="678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77946</xdr:rowOff>
    </xdr:from>
    <xdr:to>
      <xdr:col>116</xdr:col>
      <xdr:colOff>63500</xdr:colOff>
      <xdr:row>58</xdr:row>
      <xdr:rowOff>84346</xdr:rowOff>
    </xdr:to>
    <xdr:cxnSp macro="">
      <xdr:nvCxnSpPr>
        <xdr:cNvPr id="796" name="直線コネクタ 795"/>
        <xdr:cNvCxnSpPr/>
      </xdr:nvCxnSpPr>
      <xdr:spPr>
        <a:xfrm>
          <a:off x="21323300" y="10022046"/>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64780</xdr:rowOff>
    </xdr:from>
    <xdr:ext cx="469744" cy="259045"/>
    <xdr:sp macro="" textlink="">
      <xdr:nvSpPr>
        <xdr:cNvPr id="797" name="貸付金平均値テキスト"/>
        <xdr:cNvSpPr txBox="1"/>
      </xdr:nvSpPr>
      <xdr:spPr>
        <a:xfrm>
          <a:off x="22212300" y="10008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77946</xdr:rowOff>
    </xdr:from>
    <xdr:to>
      <xdr:col>111</xdr:col>
      <xdr:colOff>177800</xdr:colOff>
      <xdr:row>58</xdr:row>
      <xdr:rowOff>78892</xdr:rowOff>
    </xdr:to>
    <xdr:cxnSp macro="">
      <xdr:nvCxnSpPr>
        <xdr:cNvPr id="799" name="直線コネクタ 798"/>
        <xdr:cNvCxnSpPr/>
      </xdr:nvCxnSpPr>
      <xdr:spPr>
        <a:xfrm flipV="1">
          <a:off x="20434300" y="10022046"/>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13378</xdr:rowOff>
    </xdr:from>
    <xdr:ext cx="469744" cy="259045"/>
    <xdr:sp macro="" textlink="">
      <xdr:nvSpPr>
        <xdr:cNvPr id="801" name="テキスト ボックス 800"/>
        <xdr:cNvSpPr txBox="1"/>
      </xdr:nvSpPr>
      <xdr:spPr>
        <a:xfrm>
          <a:off x="21088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77978</xdr:rowOff>
    </xdr:from>
    <xdr:to>
      <xdr:col>107</xdr:col>
      <xdr:colOff>50800</xdr:colOff>
      <xdr:row>58</xdr:row>
      <xdr:rowOff>78892</xdr:rowOff>
    </xdr:to>
    <xdr:cxnSp macro="">
      <xdr:nvCxnSpPr>
        <xdr:cNvPr id="802" name="直線コネクタ 801"/>
        <xdr:cNvCxnSpPr/>
      </xdr:nvCxnSpPr>
      <xdr:spPr>
        <a:xfrm>
          <a:off x="19545300" y="100220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33397</xdr:rowOff>
    </xdr:from>
    <xdr:ext cx="469744" cy="259045"/>
    <xdr:sp macro="" textlink="">
      <xdr:nvSpPr>
        <xdr:cNvPr id="804" name="テキスト ボックス 803"/>
        <xdr:cNvSpPr txBox="1"/>
      </xdr:nvSpPr>
      <xdr:spPr>
        <a:xfrm>
          <a:off x="20199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77978</xdr:rowOff>
    </xdr:from>
    <xdr:to>
      <xdr:col>102</xdr:col>
      <xdr:colOff>114300</xdr:colOff>
      <xdr:row>58</xdr:row>
      <xdr:rowOff>78925</xdr:rowOff>
    </xdr:to>
    <xdr:cxnSp macro="">
      <xdr:nvCxnSpPr>
        <xdr:cNvPr id="805" name="直線コネクタ 804"/>
        <xdr:cNvCxnSpPr/>
      </xdr:nvCxnSpPr>
      <xdr:spPr>
        <a:xfrm flipV="1">
          <a:off x="18656300" y="10022078"/>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33546</xdr:rowOff>
    </xdr:from>
    <xdr:to>
      <xdr:col>116</xdr:col>
      <xdr:colOff>114300</xdr:colOff>
      <xdr:row>58</xdr:row>
      <xdr:rowOff>135146</xdr:rowOff>
    </xdr:to>
    <xdr:sp macro="" textlink="">
      <xdr:nvSpPr>
        <xdr:cNvPr id="815" name="楕円 814"/>
        <xdr:cNvSpPr/>
      </xdr:nvSpPr>
      <xdr:spPr>
        <a:xfrm>
          <a:off x="22110700" y="997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56423</xdr:rowOff>
    </xdr:from>
    <xdr:ext cx="469744" cy="259045"/>
    <xdr:sp macro="" textlink="">
      <xdr:nvSpPr>
        <xdr:cNvPr id="816" name="貸付金該当値テキスト"/>
        <xdr:cNvSpPr txBox="1"/>
      </xdr:nvSpPr>
      <xdr:spPr>
        <a:xfrm>
          <a:off x="22212300" y="98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27146</xdr:rowOff>
    </xdr:from>
    <xdr:to>
      <xdr:col>112</xdr:col>
      <xdr:colOff>38100</xdr:colOff>
      <xdr:row>58</xdr:row>
      <xdr:rowOff>128746</xdr:rowOff>
    </xdr:to>
    <xdr:sp macro="" textlink="">
      <xdr:nvSpPr>
        <xdr:cNvPr id="817" name="楕円 816"/>
        <xdr:cNvSpPr/>
      </xdr:nvSpPr>
      <xdr:spPr>
        <a:xfrm>
          <a:off x="21272500" y="99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145273</xdr:rowOff>
    </xdr:from>
    <xdr:ext cx="469744" cy="259045"/>
    <xdr:sp macro="" textlink="">
      <xdr:nvSpPr>
        <xdr:cNvPr id="818" name="テキスト ボックス 817"/>
        <xdr:cNvSpPr txBox="1"/>
      </xdr:nvSpPr>
      <xdr:spPr>
        <a:xfrm>
          <a:off x="21088428" y="974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28092</xdr:rowOff>
    </xdr:from>
    <xdr:to>
      <xdr:col>107</xdr:col>
      <xdr:colOff>101600</xdr:colOff>
      <xdr:row>58</xdr:row>
      <xdr:rowOff>129692</xdr:rowOff>
    </xdr:to>
    <xdr:sp macro="" textlink="">
      <xdr:nvSpPr>
        <xdr:cNvPr id="819" name="楕円 818"/>
        <xdr:cNvSpPr/>
      </xdr:nvSpPr>
      <xdr:spPr>
        <a:xfrm>
          <a:off x="20383500" y="9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146219</xdr:rowOff>
    </xdr:from>
    <xdr:ext cx="469744" cy="259045"/>
    <xdr:sp macro="" textlink="">
      <xdr:nvSpPr>
        <xdr:cNvPr id="820" name="テキスト ボックス 819"/>
        <xdr:cNvSpPr txBox="1"/>
      </xdr:nvSpPr>
      <xdr:spPr>
        <a:xfrm>
          <a:off x="20199428" y="97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27178</xdr:rowOff>
    </xdr:from>
    <xdr:to>
      <xdr:col>102</xdr:col>
      <xdr:colOff>165100</xdr:colOff>
      <xdr:row>58</xdr:row>
      <xdr:rowOff>128778</xdr:rowOff>
    </xdr:to>
    <xdr:sp macro="" textlink="">
      <xdr:nvSpPr>
        <xdr:cNvPr id="821" name="楕円 820"/>
        <xdr:cNvSpPr/>
      </xdr:nvSpPr>
      <xdr:spPr>
        <a:xfrm>
          <a:off x="194945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119905</xdr:rowOff>
    </xdr:from>
    <xdr:ext cx="469744" cy="259045"/>
    <xdr:sp macro="" textlink="">
      <xdr:nvSpPr>
        <xdr:cNvPr id="822" name="テキスト ボックス 821"/>
        <xdr:cNvSpPr txBox="1"/>
      </xdr:nvSpPr>
      <xdr:spPr>
        <a:xfrm>
          <a:off x="19310428" y="100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28125</xdr:rowOff>
    </xdr:from>
    <xdr:to>
      <xdr:col>98</xdr:col>
      <xdr:colOff>38100</xdr:colOff>
      <xdr:row>58</xdr:row>
      <xdr:rowOff>129725</xdr:rowOff>
    </xdr:to>
    <xdr:sp macro="" textlink="">
      <xdr:nvSpPr>
        <xdr:cNvPr id="823" name="楕円 822"/>
        <xdr:cNvSpPr/>
      </xdr:nvSpPr>
      <xdr:spPr>
        <a:xfrm>
          <a:off x="18605500" y="99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120852</xdr:rowOff>
    </xdr:from>
    <xdr:ext cx="469744" cy="259045"/>
    <xdr:sp macro="" textlink="">
      <xdr:nvSpPr>
        <xdr:cNvPr id="824" name="テキスト ボックス 823"/>
        <xdr:cNvSpPr txBox="1"/>
      </xdr:nvSpPr>
      <xdr:spPr>
        <a:xfrm>
          <a:off x="18421428" y="1006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51613</xdr:rowOff>
    </xdr:from>
    <xdr:to>
      <xdr:col>116</xdr:col>
      <xdr:colOff>63500</xdr:colOff>
      <xdr:row>73</xdr:row>
      <xdr:rowOff>75654</xdr:rowOff>
    </xdr:to>
    <xdr:cxnSp macro="">
      <xdr:nvCxnSpPr>
        <xdr:cNvPr id="854" name="直線コネクタ 853"/>
        <xdr:cNvCxnSpPr/>
      </xdr:nvCxnSpPr>
      <xdr:spPr>
        <a:xfrm>
          <a:off x="21323300" y="12567463"/>
          <a:ext cx="8382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5" name="繰出金平均値テキスト"/>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51613</xdr:rowOff>
    </xdr:from>
    <xdr:to>
      <xdr:col>111</xdr:col>
      <xdr:colOff>177800</xdr:colOff>
      <xdr:row>73</xdr:row>
      <xdr:rowOff>111658</xdr:rowOff>
    </xdr:to>
    <xdr:cxnSp macro="">
      <xdr:nvCxnSpPr>
        <xdr:cNvPr id="857" name="直線コネクタ 856"/>
        <xdr:cNvCxnSpPr/>
      </xdr:nvCxnSpPr>
      <xdr:spPr>
        <a:xfrm flipV="1">
          <a:off x="20434300" y="12567463"/>
          <a:ext cx="8890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59" name="テキスト ボックス 858"/>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111658</xdr:rowOff>
    </xdr:from>
    <xdr:to>
      <xdr:col>107</xdr:col>
      <xdr:colOff>50800</xdr:colOff>
      <xdr:row>74</xdr:row>
      <xdr:rowOff>9398</xdr:rowOff>
    </xdr:to>
    <xdr:cxnSp macro="">
      <xdr:nvCxnSpPr>
        <xdr:cNvPr id="860" name="直線コネクタ 859"/>
        <xdr:cNvCxnSpPr/>
      </xdr:nvCxnSpPr>
      <xdr:spPr>
        <a:xfrm flipV="1">
          <a:off x="19545300" y="12627508"/>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72623</xdr:rowOff>
    </xdr:from>
    <xdr:ext cx="534377" cy="259045"/>
    <xdr:sp macro="" textlink="">
      <xdr:nvSpPr>
        <xdr:cNvPr id="862" name="テキスト ボックス 861"/>
        <xdr:cNvSpPr txBox="1"/>
      </xdr:nvSpPr>
      <xdr:spPr>
        <a:xfrm>
          <a:off x="20167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9398</xdr:rowOff>
    </xdr:from>
    <xdr:to>
      <xdr:col>102</xdr:col>
      <xdr:colOff>114300</xdr:colOff>
      <xdr:row>74</xdr:row>
      <xdr:rowOff>69558</xdr:rowOff>
    </xdr:to>
    <xdr:cxnSp macro="">
      <xdr:nvCxnSpPr>
        <xdr:cNvPr id="863" name="直線コネクタ 862"/>
        <xdr:cNvCxnSpPr/>
      </xdr:nvCxnSpPr>
      <xdr:spPr>
        <a:xfrm flipV="1">
          <a:off x="18656300" y="12696698"/>
          <a:ext cx="8890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5" name="テキスト ボックス 864"/>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7" name="テキスト ボックス 866"/>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24854</xdr:rowOff>
    </xdr:from>
    <xdr:to>
      <xdr:col>116</xdr:col>
      <xdr:colOff>114300</xdr:colOff>
      <xdr:row>73</xdr:row>
      <xdr:rowOff>126454</xdr:rowOff>
    </xdr:to>
    <xdr:sp macro="" textlink="">
      <xdr:nvSpPr>
        <xdr:cNvPr id="873" name="楕円 872"/>
        <xdr:cNvSpPr/>
      </xdr:nvSpPr>
      <xdr:spPr>
        <a:xfrm>
          <a:off x="22110700" y="12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47731</xdr:rowOff>
    </xdr:from>
    <xdr:ext cx="534377" cy="259045"/>
    <xdr:sp macro="" textlink="">
      <xdr:nvSpPr>
        <xdr:cNvPr id="874" name="繰出金該当値テキスト"/>
        <xdr:cNvSpPr txBox="1"/>
      </xdr:nvSpPr>
      <xdr:spPr>
        <a:xfrm>
          <a:off x="22212300" y="123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813</xdr:rowOff>
    </xdr:from>
    <xdr:to>
      <xdr:col>112</xdr:col>
      <xdr:colOff>38100</xdr:colOff>
      <xdr:row>73</xdr:row>
      <xdr:rowOff>102413</xdr:rowOff>
    </xdr:to>
    <xdr:sp macro="" textlink="">
      <xdr:nvSpPr>
        <xdr:cNvPr id="875" name="楕円 874"/>
        <xdr:cNvSpPr/>
      </xdr:nvSpPr>
      <xdr:spPr>
        <a:xfrm>
          <a:off x="21272500" y="125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118940</xdr:rowOff>
    </xdr:from>
    <xdr:ext cx="534377" cy="259045"/>
    <xdr:sp macro="" textlink="">
      <xdr:nvSpPr>
        <xdr:cNvPr id="876" name="テキスト ボックス 875"/>
        <xdr:cNvSpPr txBox="1"/>
      </xdr:nvSpPr>
      <xdr:spPr>
        <a:xfrm>
          <a:off x="21056111" y="122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60858</xdr:rowOff>
    </xdr:from>
    <xdr:to>
      <xdr:col>107</xdr:col>
      <xdr:colOff>101600</xdr:colOff>
      <xdr:row>73</xdr:row>
      <xdr:rowOff>162458</xdr:rowOff>
    </xdr:to>
    <xdr:sp macro="" textlink="">
      <xdr:nvSpPr>
        <xdr:cNvPr id="877" name="楕円 876"/>
        <xdr:cNvSpPr/>
      </xdr:nvSpPr>
      <xdr:spPr>
        <a:xfrm>
          <a:off x="20383500" y="125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7535</xdr:rowOff>
    </xdr:from>
    <xdr:ext cx="534377" cy="259045"/>
    <xdr:sp macro="" textlink="">
      <xdr:nvSpPr>
        <xdr:cNvPr id="878" name="テキスト ボックス 877"/>
        <xdr:cNvSpPr txBox="1"/>
      </xdr:nvSpPr>
      <xdr:spPr>
        <a:xfrm>
          <a:off x="20167111" y="123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130048</xdr:rowOff>
    </xdr:from>
    <xdr:to>
      <xdr:col>102</xdr:col>
      <xdr:colOff>165100</xdr:colOff>
      <xdr:row>74</xdr:row>
      <xdr:rowOff>60198</xdr:rowOff>
    </xdr:to>
    <xdr:sp macro="" textlink="">
      <xdr:nvSpPr>
        <xdr:cNvPr id="879" name="楕円 878"/>
        <xdr:cNvSpPr/>
      </xdr:nvSpPr>
      <xdr:spPr>
        <a:xfrm>
          <a:off x="19494500" y="126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76725</xdr:rowOff>
    </xdr:from>
    <xdr:ext cx="534377" cy="259045"/>
    <xdr:sp macro="" textlink="">
      <xdr:nvSpPr>
        <xdr:cNvPr id="880" name="テキスト ボックス 879"/>
        <xdr:cNvSpPr txBox="1"/>
      </xdr:nvSpPr>
      <xdr:spPr>
        <a:xfrm>
          <a:off x="19278111" y="124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18758</xdr:rowOff>
    </xdr:from>
    <xdr:to>
      <xdr:col>98</xdr:col>
      <xdr:colOff>38100</xdr:colOff>
      <xdr:row>74</xdr:row>
      <xdr:rowOff>120358</xdr:rowOff>
    </xdr:to>
    <xdr:sp macro="" textlink="">
      <xdr:nvSpPr>
        <xdr:cNvPr id="881" name="楕円 880"/>
        <xdr:cNvSpPr/>
      </xdr:nvSpPr>
      <xdr:spPr>
        <a:xfrm>
          <a:off x="18605500" y="127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136885</xdr:rowOff>
    </xdr:from>
    <xdr:ext cx="534377" cy="259045"/>
    <xdr:sp macro="" textlink="">
      <xdr:nvSpPr>
        <xdr:cNvPr id="882" name="テキスト ボックス 881"/>
        <xdr:cNvSpPr txBox="1"/>
      </xdr:nvSpPr>
      <xdr:spPr>
        <a:xfrm>
          <a:off x="18389111" y="124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420,510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円となっている。最も構成割合の高い項目は扶助費であり、住民一人当たり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104,115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よりも高い水準で推移している。これは、施設型給付費・地域保育給付費や、生活保護費等の増が主な要因である。今後も少子高齢化の進行等に伴い増加していくことが見込まれるが、健康増進対策の充実などにより、扶助費の適正化に努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また、前年度と比較して大きく増減した項目は普通建設事業費（うち新規整備）で、住民一人当たり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29,273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％増）となっている。これは、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オフィス環境整備事業及び河東学園中学校建設事業の実施が主な要因である。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120,756
119,983
382.97
52,868,454
50,779,053
1,881,385
28,513,313
45,273,007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62738</xdr:rowOff>
    </xdr:from>
    <xdr:to>
      <xdr:col>24</xdr:col>
      <xdr:colOff>63500</xdr:colOff>
      <xdr:row>33</xdr:row>
      <xdr:rowOff>128270</xdr:rowOff>
    </xdr:to>
    <xdr:cxnSp macro="">
      <xdr:nvCxnSpPr>
        <xdr:cNvPr id="61" name="直線コネクタ 60"/>
        <xdr:cNvCxnSpPr/>
      </xdr:nvCxnSpPr>
      <xdr:spPr>
        <a:xfrm>
          <a:off x="3797300" y="5720588"/>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71120</xdr:rowOff>
    </xdr:from>
    <xdr:to>
      <xdr:col>19</xdr:col>
      <xdr:colOff>177800</xdr:colOff>
      <xdr:row>33</xdr:row>
      <xdr:rowOff>62738</xdr:rowOff>
    </xdr:to>
    <xdr:cxnSp macro="">
      <xdr:nvCxnSpPr>
        <xdr:cNvPr id="64" name="直線コネクタ 63"/>
        <xdr:cNvCxnSpPr/>
      </xdr:nvCxnSpPr>
      <xdr:spPr>
        <a:xfrm>
          <a:off x="2908300" y="5557520"/>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71120</xdr:rowOff>
    </xdr:from>
    <xdr:to>
      <xdr:col>15</xdr:col>
      <xdr:colOff>50800</xdr:colOff>
      <xdr:row>32</xdr:row>
      <xdr:rowOff>161036</xdr:rowOff>
    </xdr:to>
    <xdr:cxnSp macro="">
      <xdr:nvCxnSpPr>
        <xdr:cNvPr id="67" name="直線コネクタ 66"/>
        <xdr:cNvCxnSpPr/>
      </xdr:nvCxnSpPr>
      <xdr:spPr>
        <a:xfrm flipV="1">
          <a:off x="2019300" y="5557520"/>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161036</xdr:rowOff>
    </xdr:from>
    <xdr:to>
      <xdr:col>10</xdr:col>
      <xdr:colOff>114300</xdr:colOff>
      <xdr:row>33</xdr:row>
      <xdr:rowOff>68072</xdr:rowOff>
    </xdr:to>
    <xdr:cxnSp macro="">
      <xdr:nvCxnSpPr>
        <xdr:cNvPr id="70" name="直線コネクタ 69"/>
        <xdr:cNvCxnSpPr/>
      </xdr:nvCxnSpPr>
      <xdr:spPr>
        <a:xfrm flipV="1">
          <a:off x="1130300" y="5647436"/>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77470</xdr:rowOff>
    </xdr:from>
    <xdr:to>
      <xdr:col>24</xdr:col>
      <xdr:colOff>114300</xdr:colOff>
      <xdr:row>34</xdr:row>
      <xdr:rowOff>7620</xdr:rowOff>
    </xdr:to>
    <xdr:sp macro="" textlink="">
      <xdr:nvSpPr>
        <xdr:cNvPr id="80" name="楕円 79"/>
        <xdr:cNvSpPr/>
      </xdr:nvSpPr>
      <xdr:spPr>
        <a:xfrm>
          <a:off x="45847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100347</xdr:rowOff>
    </xdr:from>
    <xdr:ext cx="469744" cy="259045"/>
    <xdr:sp macro="" textlink="">
      <xdr:nvSpPr>
        <xdr:cNvPr id="81" name="議会費該当値テキスト"/>
        <xdr:cNvSpPr txBox="1"/>
      </xdr:nvSpPr>
      <xdr:spPr>
        <a:xfrm>
          <a:off x="4686300"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11938</xdr:rowOff>
    </xdr:from>
    <xdr:to>
      <xdr:col>20</xdr:col>
      <xdr:colOff>38100</xdr:colOff>
      <xdr:row>33</xdr:row>
      <xdr:rowOff>113538</xdr:rowOff>
    </xdr:to>
    <xdr:sp macro="" textlink="">
      <xdr:nvSpPr>
        <xdr:cNvPr id="82" name="楕円 81"/>
        <xdr:cNvSpPr/>
      </xdr:nvSpPr>
      <xdr:spPr>
        <a:xfrm>
          <a:off x="37465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130065</xdr:rowOff>
    </xdr:from>
    <xdr:ext cx="469744" cy="259045"/>
    <xdr:sp macro="" textlink="">
      <xdr:nvSpPr>
        <xdr:cNvPr id="83" name="テキスト ボックス 82"/>
        <xdr:cNvSpPr txBox="1"/>
      </xdr:nvSpPr>
      <xdr:spPr>
        <a:xfrm>
          <a:off x="3562428" y="54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20320</xdr:rowOff>
    </xdr:from>
    <xdr:to>
      <xdr:col>15</xdr:col>
      <xdr:colOff>101600</xdr:colOff>
      <xdr:row>32</xdr:row>
      <xdr:rowOff>121920</xdr:rowOff>
    </xdr:to>
    <xdr:sp macro="" textlink="">
      <xdr:nvSpPr>
        <xdr:cNvPr id="84" name="楕円 83"/>
        <xdr:cNvSpPr/>
      </xdr:nvSpPr>
      <xdr:spPr>
        <a:xfrm>
          <a:off x="2857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138447</xdr:rowOff>
    </xdr:from>
    <xdr:ext cx="469744" cy="259045"/>
    <xdr:sp macro="" textlink="">
      <xdr:nvSpPr>
        <xdr:cNvPr id="85" name="テキスト ボックス 84"/>
        <xdr:cNvSpPr txBox="1"/>
      </xdr:nvSpPr>
      <xdr:spPr>
        <a:xfrm>
          <a:off x="2673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110236</xdr:rowOff>
    </xdr:from>
    <xdr:to>
      <xdr:col>10</xdr:col>
      <xdr:colOff>165100</xdr:colOff>
      <xdr:row>33</xdr:row>
      <xdr:rowOff>40386</xdr:rowOff>
    </xdr:to>
    <xdr:sp macro="" textlink="">
      <xdr:nvSpPr>
        <xdr:cNvPr id="86" name="楕円 85"/>
        <xdr:cNvSpPr/>
      </xdr:nvSpPr>
      <xdr:spPr>
        <a:xfrm>
          <a:off x="1968500" y="559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56913</xdr:rowOff>
    </xdr:from>
    <xdr:ext cx="469744" cy="259045"/>
    <xdr:sp macro="" textlink="">
      <xdr:nvSpPr>
        <xdr:cNvPr id="87" name="テキスト ボックス 86"/>
        <xdr:cNvSpPr txBox="1"/>
      </xdr:nvSpPr>
      <xdr:spPr>
        <a:xfrm>
          <a:off x="1784428" y="53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17272</xdr:rowOff>
    </xdr:from>
    <xdr:to>
      <xdr:col>6</xdr:col>
      <xdr:colOff>38100</xdr:colOff>
      <xdr:row>33</xdr:row>
      <xdr:rowOff>118872</xdr:rowOff>
    </xdr:to>
    <xdr:sp macro="" textlink="">
      <xdr:nvSpPr>
        <xdr:cNvPr id="88" name="楕円 87"/>
        <xdr:cNvSpPr/>
      </xdr:nvSpPr>
      <xdr:spPr>
        <a:xfrm>
          <a:off x="1079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135399</xdr:rowOff>
    </xdr:from>
    <xdr:ext cx="469744" cy="259045"/>
    <xdr:sp macro="" textlink="">
      <xdr:nvSpPr>
        <xdr:cNvPr id="89" name="テキスト ボックス 88"/>
        <xdr:cNvSpPr txBox="1"/>
      </xdr:nvSpPr>
      <xdr:spPr>
        <a:xfrm>
          <a:off x="895428" y="5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109136</xdr:rowOff>
    </xdr:from>
    <xdr:to>
      <xdr:col>24</xdr:col>
      <xdr:colOff>63500</xdr:colOff>
      <xdr:row>57</xdr:row>
      <xdr:rowOff>122491</xdr:rowOff>
    </xdr:to>
    <xdr:cxnSp macro="">
      <xdr:nvCxnSpPr>
        <xdr:cNvPr id="116" name="直線コネクタ 115"/>
        <xdr:cNvCxnSpPr/>
      </xdr:nvCxnSpPr>
      <xdr:spPr>
        <a:xfrm>
          <a:off x="3797300" y="9881786"/>
          <a:ext cx="8382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109136</xdr:rowOff>
    </xdr:from>
    <xdr:to>
      <xdr:col>19</xdr:col>
      <xdr:colOff>177800</xdr:colOff>
      <xdr:row>57</xdr:row>
      <xdr:rowOff>111230</xdr:rowOff>
    </xdr:to>
    <xdr:cxnSp macro="">
      <xdr:nvCxnSpPr>
        <xdr:cNvPr id="119" name="直線コネクタ 118"/>
        <xdr:cNvCxnSpPr/>
      </xdr:nvCxnSpPr>
      <xdr:spPr>
        <a:xfrm flipV="1">
          <a:off x="2908300" y="9881786"/>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92142</xdr:rowOff>
    </xdr:from>
    <xdr:to>
      <xdr:col>15</xdr:col>
      <xdr:colOff>50800</xdr:colOff>
      <xdr:row>57</xdr:row>
      <xdr:rowOff>111230</xdr:rowOff>
    </xdr:to>
    <xdr:cxnSp macro="">
      <xdr:nvCxnSpPr>
        <xdr:cNvPr id="122" name="直線コネクタ 121"/>
        <xdr:cNvCxnSpPr/>
      </xdr:nvCxnSpPr>
      <xdr:spPr>
        <a:xfrm>
          <a:off x="2019300" y="9864792"/>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40350</xdr:rowOff>
    </xdr:from>
    <xdr:to>
      <xdr:col>10</xdr:col>
      <xdr:colOff>114300</xdr:colOff>
      <xdr:row>57</xdr:row>
      <xdr:rowOff>92142</xdr:rowOff>
    </xdr:to>
    <xdr:cxnSp macro="">
      <xdr:nvCxnSpPr>
        <xdr:cNvPr id="125" name="直線コネクタ 124"/>
        <xdr:cNvCxnSpPr/>
      </xdr:nvCxnSpPr>
      <xdr:spPr>
        <a:xfrm>
          <a:off x="1130300" y="9813000"/>
          <a:ext cx="889000" cy="5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9" name="テキスト ボックス 128"/>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71691</xdr:rowOff>
    </xdr:from>
    <xdr:to>
      <xdr:col>24</xdr:col>
      <xdr:colOff>114300</xdr:colOff>
      <xdr:row>58</xdr:row>
      <xdr:rowOff>1841</xdr:rowOff>
    </xdr:to>
    <xdr:sp macro="" textlink="">
      <xdr:nvSpPr>
        <xdr:cNvPr id="135" name="楕円 134"/>
        <xdr:cNvSpPr/>
      </xdr:nvSpPr>
      <xdr:spPr>
        <a:xfrm>
          <a:off x="4584700" y="98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6"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58336</xdr:rowOff>
    </xdr:from>
    <xdr:to>
      <xdr:col>20</xdr:col>
      <xdr:colOff>38100</xdr:colOff>
      <xdr:row>57</xdr:row>
      <xdr:rowOff>159936</xdr:rowOff>
    </xdr:to>
    <xdr:sp macro="" textlink="">
      <xdr:nvSpPr>
        <xdr:cNvPr id="137" name="楕円 136"/>
        <xdr:cNvSpPr/>
      </xdr:nvSpPr>
      <xdr:spPr>
        <a:xfrm>
          <a:off x="3746500" y="98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151063</xdr:rowOff>
    </xdr:from>
    <xdr:ext cx="534377" cy="259045"/>
    <xdr:sp macro="" textlink="">
      <xdr:nvSpPr>
        <xdr:cNvPr id="138" name="テキスト ボックス 137"/>
        <xdr:cNvSpPr txBox="1"/>
      </xdr:nvSpPr>
      <xdr:spPr>
        <a:xfrm>
          <a:off x="3530111" y="99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60430</xdr:rowOff>
    </xdr:from>
    <xdr:to>
      <xdr:col>15</xdr:col>
      <xdr:colOff>101600</xdr:colOff>
      <xdr:row>57</xdr:row>
      <xdr:rowOff>162030</xdr:rowOff>
    </xdr:to>
    <xdr:sp macro="" textlink="">
      <xdr:nvSpPr>
        <xdr:cNvPr id="139" name="楕円 138"/>
        <xdr:cNvSpPr/>
      </xdr:nvSpPr>
      <xdr:spPr>
        <a:xfrm>
          <a:off x="2857500" y="98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153157</xdr:rowOff>
    </xdr:from>
    <xdr:ext cx="534377" cy="259045"/>
    <xdr:sp macro="" textlink="">
      <xdr:nvSpPr>
        <xdr:cNvPr id="140" name="テキスト ボックス 139"/>
        <xdr:cNvSpPr txBox="1"/>
      </xdr:nvSpPr>
      <xdr:spPr>
        <a:xfrm>
          <a:off x="2641111" y="992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41342</xdr:rowOff>
    </xdr:from>
    <xdr:to>
      <xdr:col>10</xdr:col>
      <xdr:colOff>165100</xdr:colOff>
      <xdr:row>57</xdr:row>
      <xdr:rowOff>142942</xdr:rowOff>
    </xdr:to>
    <xdr:sp macro="" textlink="">
      <xdr:nvSpPr>
        <xdr:cNvPr id="141" name="楕円 140"/>
        <xdr:cNvSpPr/>
      </xdr:nvSpPr>
      <xdr:spPr>
        <a:xfrm>
          <a:off x="1968500" y="981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159469</xdr:rowOff>
    </xdr:from>
    <xdr:ext cx="534377" cy="259045"/>
    <xdr:sp macro="" textlink="">
      <xdr:nvSpPr>
        <xdr:cNvPr id="142" name="テキスト ボックス 141"/>
        <xdr:cNvSpPr txBox="1"/>
      </xdr:nvSpPr>
      <xdr:spPr>
        <a:xfrm>
          <a:off x="1752111" y="95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161000</xdr:rowOff>
    </xdr:from>
    <xdr:to>
      <xdr:col>6</xdr:col>
      <xdr:colOff>38100</xdr:colOff>
      <xdr:row>57</xdr:row>
      <xdr:rowOff>91150</xdr:rowOff>
    </xdr:to>
    <xdr:sp macro="" textlink="">
      <xdr:nvSpPr>
        <xdr:cNvPr id="143" name="楕円 142"/>
        <xdr:cNvSpPr/>
      </xdr:nvSpPr>
      <xdr:spPr>
        <a:xfrm>
          <a:off x="1079500" y="97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107677</xdr:rowOff>
    </xdr:from>
    <xdr:ext cx="534377" cy="259045"/>
    <xdr:sp macro="" textlink="">
      <xdr:nvSpPr>
        <xdr:cNvPr id="144" name="テキスト ボックス 143"/>
        <xdr:cNvSpPr txBox="1"/>
      </xdr:nvSpPr>
      <xdr:spPr>
        <a:xfrm>
          <a:off x="863111" y="953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136935</xdr:rowOff>
    </xdr:from>
    <xdr:to>
      <xdr:col>24</xdr:col>
      <xdr:colOff>63500</xdr:colOff>
      <xdr:row>75</xdr:row>
      <xdr:rowOff>1114</xdr:rowOff>
    </xdr:to>
    <xdr:cxnSp macro="">
      <xdr:nvCxnSpPr>
        <xdr:cNvPr id="176" name="直線コネクタ 175"/>
        <xdr:cNvCxnSpPr/>
      </xdr:nvCxnSpPr>
      <xdr:spPr>
        <a:xfrm flipV="1">
          <a:off x="3797300" y="12824235"/>
          <a:ext cx="8382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1114</xdr:rowOff>
    </xdr:from>
    <xdr:to>
      <xdr:col>19</xdr:col>
      <xdr:colOff>177800</xdr:colOff>
      <xdr:row>75</xdr:row>
      <xdr:rowOff>49555</xdr:rowOff>
    </xdr:to>
    <xdr:cxnSp macro="">
      <xdr:nvCxnSpPr>
        <xdr:cNvPr id="179" name="直線コネクタ 178"/>
        <xdr:cNvCxnSpPr/>
      </xdr:nvCxnSpPr>
      <xdr:spPr>
        <a:xfrm flipV="1">
          <a:off x="2908300" y="12859864"/>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49555</xdr:rowOff>
    </xdr:from>
    <xdr:to>
      <xdr:col>15</xdr:col>
      <xdr:colOff>50800</xdr:colOff>
      <xdr:row>76</xdr:row>
      <xdr:rowOff>16343</xdr:rowOff>
    </xdr:to>
    <xdr:cxnSp macro="">
      <xdr:nvCxnSpPr>
        <xdr:cNvPr id="182" name="直線コネクタ 181"/>
        <xdr:cNvCxnSpPr/>
      </xdr:nvCxnSpPr>
      <xdr:spPr>
        <a:xfrm flipV="1">
          <a:off x="2019300" y="12908305"/>
          <a:ext cx="8890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72965</xdr:rowOff>
    </xdr:from>
    <xdr:ext cx="599010" cy="259045"/>
    <xdr:sp macro="" textlink="">
      <xdr:nvSpPr>
        <xdr:cNvPr id="184" name="テキスト ボックス 183"/>
        <xdr:cNvSpPr txBox="1"/>
      </xdr:nvSpPr>
      <xdr:spPr>
        <a:xfrm>
          <a:off x="2608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16343</xdr:rowOff>
    </xdr:from>
    <xdr:to>
      <xdr:col>10</xdr:col>
      <xdr:colOff>114300</xdr:colOff>
      <xdr:row>76</xdr:row>
      <xdr:rowOff>147777</xdr:rowOff>
    </xdr:to>
    <xdr:cxnSp macro="">
      <xdr:nvCxnSpPr>
        <xdr:cNvPr id="185" name="直線コネクタ 184"/>
        <xdr:cNvCxnSpPr/>
      </xdr:nvCxnSpPr>
      <xdr:spPr>
        <a:xfrm flipV="1">
          <a:off x="1130300" y="13046543"/>
          <a:ext cx="889000" cy="13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86135</xdr:rowOff>
    </xdr:from>
    <xdr:to>
      <xdr:col>24</xdr:col>
      <xdr:colOff>114300</xdr:colOff>
      <xdr:row>75</xdr:row>
      <xdr:rowOff>16285</xdr:rowOff>
    </xdr:to>
    <xdr:sp macro="" textlink="">
      <xdr:nvSpPr>
        <xdr:cNvPr id="195" name="楕円 194"/>
        <xdr:cNvSpPr/>
      </xdr:nvSpPr>
      <xdr:spPr>
        <a:xfrm>
          <a:off x="4584700" y="127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109012</xdr:rowOff>
    </xdr:from>
    <xdr:ext cx="599010" cy="259045"/>
    <xdr:sp macro="" textlink="">
      <xdr:nvSpPr>
        <xdr:cNvPr id="196" name="民生費該当値テキスト"/>
        <xdr:cNvSpPr txBox="1"/>
      </xdr:nvSpPr>
      <xdr:spPr>
        <a:xfrm>
          <a:off x="4686300" y="1262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121764</xdr:rowOff>
    </xdr:from>
    <xdr:to>
      <xdr:col>20</xdr:col>
      <xdr:colOff>38100</xdr:colOff>
      <xdr:row>75</xdr:row>
      <xdr:rowOff>51914</xdr:rowOff>
    </xdr:to>
    <xdr:sp macro="" textlink="">
      <xdr:nvSpPr>
        <xdr:cNvPr id="197" name="楕円 196"/>
        <xdr:cNvSpPr/>
      </xdr:nvSpPr>
      <xdr:spPr>
        <a:xfrm>
          <a:off x="3746500" y="128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68441</xdr:rowOff>
    </xdr:from>
    <xdr:ext cx="599010" cy="259045"/>
    <xdr:sp macro="" textlink="">
      <xdr:nvSpPr>
        <xdr:cNvPr id="198" name="テキスト ボックス 197"/>
        <xdr:cNvSpPr txBox="1"/>
      </xdr:nvSpPr>
      <xdr:spPr>
        <a:xfrm>
          <a:off x="3497795" y="1258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170205</xdr:rowOff>
    </xdr:from>
    <xdr:to>
      <xdr:col>15</xdr:col>
      <xdr:colOff>101600</xdr:colOff>
      <xdr:row>75</xdr:row>
      <xdr:rowOff>100355</xdr:rowOff>
    </xdr:to>
    <xdr:sp macro="" textlink="">
      <xdr:nvSpPr>
        <xdr:cNvPr id="199" name="楕円 198"/>
        <xdr:cNvSpPr/>
      </xdr:nvSpPr>
      <xdr:spPr>
        <a:xfrm>
          <a:off x="2857500" y="128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116882</xdr:rowOff>
    </xdr:from>
    <xdr:ext cx="599010" cy="259045"/>
    <xdr:sp macro="" textlink="">
      <xdr:nvSpPr>
        <xdr:cNvPr id="200" name="テキスト ボックス 199"/>
        <xdr:cNvSpPr txBox="1"/>
      </xdr:nvSpPr>
      <xdr:spPr>
        <a:xfrm>
          <a:off x="2608795" y="1263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136993</xdr:rowOff>
    </xdr:from>
    <xdr:to>
      <xdr:col>10</xdr:col>
      <xdr:colOff>165100</xdr:colOff>
      <xdr:row>76</xdr:row>
      <xdr:rowOff>67143</xdr:rowOff>
    </xdr:to>
    <xdr:sp macro="" textlink="">
      <xdr:nvSpPr>
        <xdr:cNvPr id="201" name="楕円 200"/>
        <xdr:cNvSpPr/>
      </xdr:nvSpPr>
      <xdr:spPr>
        <a:xfrm>
          <a:off x="1968500" y="129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83670</xdr:rowOff>
    </xdr:from>
    <xdr:ext cx="599010" cy="259045"/>
    <xdr:sp macro="" textlink="">
      <xdr:nvSpPr>
        <xdr:cNvPr id="202" name="テキスト ボックス 201"/>
        <xdr:cNvSpPr txBox="1"/>
      </xdr:nvSpPr>
      <xdr:spPr>
        <a:xfrm>
          <a:off x="1719795" y="1277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96977</xdr:rowOff>
    </xdr:from>
    <xdr:to>
      <xdr:col>6</xdr:col>
      <xdr:colOff>38100</xdr:colOff>
      <xdr:row>77</xdr:row>
      <xdr:rowOff>27127</xdr:rowOff>
    </xdr:to>
    <xdr:sp macro="" textlink="">
      <xdr:nvSpPr>
        <xdr:cNvPr id="203" name="楕円 202"/>
        <xdr:cNvSpPr/>
      </xdr:nvSpPr>
      <xdr:spPr>
        <a:xfrm>
          <a:off x="1079500" y="131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43654</xdr:rowOff>
    </xdr:from>
    <xdr:ext cx="599010" cy="259045"/>
    <xdr:sp macro="" textlink="">
      <xdr:nvSpPr>
        <xdr:cNvPr id="204" name="テキスト ボックス 203"/>
        <xdr:cNvSpPr txBox="1"/>
      </xdr:nvSpPr>
      <xdr:spPr>
        <a:xfrm>
          <a:off x="830795" y="1290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143472</xdr:rowOff>
    </xdr:from>
    <xdr:to>
      <xdr:col>24</xdr:col>
      <xdr:colOff>63500</xdr:colOff>
      <xdr:row>97</xdr:row>
      <xdr:rowOff>148478</xdr:rowOff>
    </xdr:to>
    <xdr:cxnSp macro="">
      <xdr:nvCxnSpPr>
        <xdr:cNvPr id="232" name="直線コネクタ 231"/>
        <xdr:cNvCxnSpPr/>
      </xdr:nvCxnSpPr>
      <xdr:spPr>
        <a:xfrm flipV="1">
          <a:off x="3797300" y="16774122"/>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143427</xdr:rowOff>
    </xdr:from>
    <xdr:to>
      <xdr:col>19</xdr:col>
      <xdr:colOff>177800</xdr:colOff>
      <xdr:row>97</xdr:row>
      <xdr:rowOff>148478</xdr:rowOff>
    </xdr:to>
    <xdr:cxnSp macro="">
      <xdr:nvCxnSpPr>
        <xdr:cNvPr id="235" name="直線コネクタ 234"/>
        <xdr:cNvCxnSpPr/>
      </xdr:nvCxnSpPr>
      <xdr:spPr>
        <a:xfrm>
          <a:off x="2908300" y="16774077"/>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143427</xdr:rowOff>
    </xdr:from>
    <xdr:to>
      <xdr:col>15</xdr:col>
      <xdr:colOff>50800</xdr:colOff>
      <xdr:row>97</xdr:row>
      <xdr:rowOff>165784</xdr:rowOff>
    </xdr:to>
    <xdr:cxnSp macro="">
      <xdr:nvCxnSpPr>
        <xdr:cNvPr id="238" name="直線コネクタ 237"/>
        <xdr:cNvCxnSpPr/>
      </xdr:nvCxnSpPr>
      <xdr:spPr>
        <a:xfrm flipV="1">
          <a:off x="2019300" y="16774077"/>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165784</xdr:rowOff>
    </xdr:from>
    <xdr:to>
      <xdr:col>10</xdr:col>
      <xdr:colOff>114300</xdr:colOff>
      <xdr:row>98</xdr:row>
      <xdr:rowOff>36830</xdr:rowOff>
    </xdr:to>
    <xdr:cxnSp macro="">
      <xdr:nvCxnSpPr>
        <xdr:cNvPr id="241" name="直線コネクタ 240"/>
        <xdr:cNvCxnSpPr/>
      </xdr:nvCxnSpPr>
      <xdr:spPr>
        <a:xfrm flipV="1">
          <a:off x="1130300" y="16796434"/>
          <a:ext cx="889000" cy="4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92672</xdr:rowOff>
    </xdr:from>
    <xdr:to>
      <xdr:col>24</xdr:col>
      <xdr:colOff>114300</xdr:colOff>
      <xdr:row>98</xdr:row>
      <xdr:rowOff>22822</xdr:rowOff>
    </xdr:to>
    <xdr:sp macro="" textlink="">
      <xdr:nvSpPr>
        <xdr:cNvPr id="251" name="楕円 250"/>
        <xdr:cNvSpPr/>
      </xdr:nvSpPr>
      <xdr:spPr>
        <a:xfrm>
          <a:off x="4584700" y="167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71099</xdr:rowOff>
    </xdr:from>
    <xdr:ext cx="534377" cy="259045"/>
    <xdr:sp macro="" textlink="">
      <xdr:nvSpPr>
        <xdr:cNvPr id="252" name="衛生費該当値テキスト"/>
        <xdr:cNvSpPr txBox="1"/>
      </xdr:nvSpPr>
      <xdr:spPr>
        <a:xfrm>
          <a:off x="4686300"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97678</xdr:rowOff>
    </xdr:from>
    <xdr:to>
      <xdr:col>20</xdr:col>
      <xdr:colOff>38100</xdr:colOff>
      <xdr:row>98</xdr:row>
      <xdr:rowOff>27828</xdr:rowOff>
    </xdr:to>
    <xdr:sp macro="" textlink="">
      <xdr:nvSpPr>
        <xdr:cNvPr id="253" name="楕円 252"/>
        <xdr:cNvSpPr/>
      </xdr:nvSpPr>
      <xdr:spPr>
        <a:xfrm>
          <a:off x="3746500" y="167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18955</xdr:rowOff>
    </xdr:from>
    <xdr:ext cx="534377" cy="259045"/>
    <xdr:sp macro="" textlink="">
      <xdr:nvSpPr>
        <xdr:cNvPr id="254" name="テキスト ボックス 253"/>
        <xdr:cNvSpPr txBox="1"/>
      </xdr:nvSpPr>
      <xdr:spPr>
        <a:xfrm>
          <a:off x="3530111" y="168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92627</xdr:rowOff>
    </xdr:from>
    <xdr:to>
      <xdr:col>15</xdr:col>
      <xdr:colOff>101600</xdr:colOff>
      <xdr:row>98</xdr:row>
      <xdr:rowOff>22777</xdr:rowOff>
    </xdr:to>
    <xdr:sp macro="" textlink="">
      <xdr:nvSpPr>
        <xdr:cNvPr id="255" name="楕円 254"/>
        <xdr:cNvSpPr/>
      </xdr:nvSpPr>
      <xdr:spPr>
        <a:xfrm>
          <a:off x="2857500" y="167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13904</xdr:rowOff>
    </xdr:from>
    <xdr:ext cx="534377" cy="259045"/>
    <xdr:sp macro="" textlink="">
      <xdr:nvSpPr>
        <xdr:cNvPr id="256" name="テキスト ボックス 255"/>
        <xdr:cNvSpPr txBox="1"/>
      </xdr:nvSpPr>
      <xdr:spPr>
        <a:xfrm>
          <a:off x="2641111" y="1681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114984</xdr:rowOff>
    </xdr:from>
    <xdr:to>
      <xdr:col>10</xdr:col>
      <xdr:colOff>165100</xdr:colOff>
      <xdr:row>98</xdr:row>
      <xdr:rowOff>45134</xdr:rowOff>
    </xdr:to>
    <xdr:sp macro="" textlink="">
      <xdr:nvSpPr>
        <xdr:cNvPr id="257" name="楕円 256"/>
        <xdr:cNvSpPr/>
      </xdr:nvSpPr>
      <xdr:spPr>
        <a:xfrm>
          <a:off x="1968500" y="167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36261</xdr:rowOff>
    </xdr:from>
    <xdr:ext cx="534377" cy="259045"/>
    <xdr:sp macro="" textlink="">
      <xdr:nvSpPr>
        <xdr:cNvPr id="258" name="テキスト ボックス 257"/>
        <xdr:cNvSpPr txBox="1"/>
      </xdr:nvSpPr>
      <xdr:spPr>
        <a:xfrm>
          <a:off x="1752111" y="1683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157480</xdr:rowOff>
    </xdr:from>
    <xdr:to>
      <xdr:col>6</xdr:col>
      <xdr:colOff>38100</xdr:colOff>
      <xdr:row>98</xdr:row>
      <xdr:rowOff>87630</xdr:rowOff>
    </xdr:to>
    <xdr:sp macro="" textlink="">
      <xdr:nvSpPr>
        <xdr:cNvPr id="259" name="楕円 258"/>
        <xdr:cNvSpPr/>
      </xdr:nvSpPr>
      <xdr:spPr>
        <a:xfrm>
          <a:off x="1079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78757</xdr:rowOff>
    </xdr:from>
    <xdr:ext cx="534377" cy="259045"/>
    <xdr:sp macro="" textlink="">
      <xdr:nvSpPr>
        <xdr:cNvPr id="260" name="テキスト ボックス 259"/>
        <xdr:cNvSpPr txBox="1"/>
      </xdr:nvSpPr>
      <xdr:spPr>
        <a:xfrm>
          <a:off x="863111" y="168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55118</xdr:rowOff>
    </xdr:from>
    <xdr:to>
      <xdr:col>55</xdr:col>
      <xdr:colOff>0</xdr:colOff>
      <xdr:row>37</xdr:row>
      <xdr:rowOff>55804</xdr:rowOff>
    </xdr:to>
    <xdr:cxnSp macro="">
      <xdr:nvCxnSpPr>
        <xdr:cNvPr id="287" name="直線コネクタ 286"/>
        <xdr:cNvCxnSpPr/>
      </xdr:nvCxnSpPr>
      <xdr:spPr>
        <a:xfrm flipV="1">
          <a:off x="9639300" y="639876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21150</xdr:rowOff>
    </xdr:from>
    <xdr:ext cx="378565" cy="259045"/>
    <xdr:sp macro="" textlink="">
      <xdr:nvSpPr>
        <xdr:cNvPr id="288" name="労働費平均値テキスト"/>
        <xdr:cNvSpPr txBox="1"/>
      </xdr:nvSpPr>
      <xdr:spPr>
        <a:xfrm>
          <a:off x="10528300" y="6364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117983</xdr:rowOff>
    </xdr:from>
    <xdr:to>
      <xdr:col>50</xdr:col>
      <xdr:colOff>114300</xdr:colOff>
      <xdr:row>37</xdr:row>
      <xdr:rowOff>55804</xdr:rowOff>
    </xdr:to>
    <xdr:cxnSp macro="">
      <xdr:nvCxnSpPr>
        <xdr:cNvPr id="290" name="直線コネクタ 289"/>
        <xdr:cNvCxnSpPr/>
      </xdr:nvCxnSpPr>
      <xdr:spPr>
        <a:xfrm>
          <a:off x="8750300" y="5947283"/>
          <a:ext cx="889000" cy="4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146651</xdr:rowOff>
    </xdr:from>
    <xdr:ext cx="378565" cy="259045"/>
    <xdr:sp macro="" textlink="">
      <xdr:nvSpPr>
        <xdr:cNvPr id="292" name="テキスト ボックス 291"/>
        <xdr:cNvSpPr txBox="1"/>
      </xdr:nvSpPr>
      <xdr:spPr>
        <a:xfrm>
          <a:off x="9450017" y="64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111582</xdr:rowOff>
    </xdr:from>
    <xdr:to>
      <xdr:col>45</xdr:col>
      <xdr:colOff>177800</xdr:colOff>
      <xdr:row>34</xdr:row>
      <xdr:rowOff>117983</xdr:rowOff>
    </xdr:to>
    <xdr:cxnSp macro="">
      <xdr:nvCxnSpPr>
        <xdr:cNvPr id="293" name="直線コネクタ 292"/>
        <xdr:cNvCxnSpPr/>
      </xdr:nvCxnSpPr>
      <xdr:spPr>
        <a:xfrm>
          <a:off x="7861300" y="5597982"/>
          <a:ext cx="889000" cy="3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130878</xdr:rowOff>
    </xdr:from>
    <xdr:ext cx="378565" cy="259045"/>
    <xdr:sp macro="" textlink="">
      <xdr:nvSpPr>
        <xdr:cNvPr id="295" name="テキスト ボックス 294"/>
        <xdr:cNvSpPr txBox="1"/>
      </xdr:nvSpPr>
      <xdr:spPr>
        <a:xfrm>
          <a:off x="8561017" y="647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105867</xdr:rowOff>
    </xdr:from>
    <xdr:to>
      <xdr:col>41</xdr:col>
      <xdr:colOff>50800</xdr:colOff>
      <xdr:row>32</xdr:row>
      <xdr:rowOff>111582</xdr:rowOff>
    </xdr:to>
    <xdr:cxnSp macro="">
      <xdr:nvCxnSpPr>
        <xdr:cNvPr id="296" name="直線コネクタ 295"/>
        <xdr:cNvCxnSpPr/>
      </xdr:nvCxnSpPr>
      <xdr:spPr>
        <a:xfrm>
          <a:off x="6972300" y="5420817"/>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125849</xdr:rowOff>
    </xdr:from>
    <xdr:ext cx="469744" cy="259045"/>
    <xdr:sp macro="" textlink="">
      <xdr:nvSpPr>
        <xdr:cNvPr id="298" name="テキスト ボックス 297"/>
        <xdr:cNvSpPr txBox="1"/>
      </xdr:nvSpPr>
      <xdr:spPr>
        <a:xfrm>
          <a:off x="7626428"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79900</xdr:rowOff>
    </xdr:from>
    <xdr:ext cx="469744" cy="259045"/>
    <xdr:sp macro="" textlink="">
      <xdr:nvSpPr>
        <xdr:cNvPr id="300" name="テキスト ボックス 299"/>
        <xdr:cNvSpPr txBox="1"/>
      </xdr:nvSpPr>
      <xdr:spPr>
        <a:xfrm>
          <a:off x="6737428"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4318</xdr:rowOff>
    </xdr:from>
    <xdr:to>
      <xdr:col>55</xdr:col>
      <xdr:colOff>50800</xdr:colOff>
      <xdr:row>37</xdr:row>
      <xdr:rowOff>105918</xdr:rowOff>
    </xdr:to>
    <xdr:sp macro="" textlink="">
      <xdr:nvSpPr>
        <xdr:cNvPr id="306" name="楕円 305"/>
        <xdr:cNvSpPr/>
      </xdr:nvSpPr>
      <xdr:spPr>
        <a:xfrm>
          <a:off x="104267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27195</xdr:rowOff>
    </xdr:from>
    <xdr:ext cx="469744" cy="259045"/>
    <xdr:sp macro="" textlink="">
      <xdr:nvSpPr>
        <xdr:cNvPr id="307" name="労働費該当値テキスト"/>
        <xdr:cNvSpPr txBox="1"/>
      </xdr:nvSpPr>
      <xdr:spPr>
        <a:xfrm>
          <a:off x="10528300" y="619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5004</xdr:rowOff>
    </xdr:from>
    <xdr:to>
      <xdr:col>50</xdr:col>
      <xdr:colOff>165100</xdr:colOff>
      <xdr:row>37</xdr:row>
      <xdr:rowOff>106604</xdr:rowOff>
    </xdr:to>
    <xdr:sp macro="" textlink="">
      <xdr:nvSpPr>
        <xdr:cNvPr id="308" name="楕円 307"/>
        <xdr:cNvSpPr/>
      </xdr:nvSpPr>
      <xdr:spPr>
        <a:xfrm>
          <a:off x="9588500" y="63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123131</xdr:rowOff>
    </xdr:from>
    <xdr:ext cx="469744" cy="259045"/>
    <xdr:sp macro="" textlink="">
      <xdr:nvSpPr>
        <xdr:cNvPr id="309" name="テキスト ボックス 308"/>
        <xdr:cNvSpPr txBox="1"/>
      </xdr:nvSpPr>
      <xdr:spPr>
        <a:xfrm>
          <a:off x="9404428" y="612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67183</xdr:rowOff>
    </xdr:from>
    <xdr:to>
      <xdr:col>46</xdr:col>
      <xdr:colOff>38100</xdr:colOff>
      <xdr:row>34</xdr:row>
      <xdr:rowOff>168783</xdr:rowOff>
    </xdr:to>
    <xdr:sp macro="" textlink="">
      <xdr:nvSpPr>
        <xdr:cNvPr id="310" name="楕円 309"/>
        <xdr:cNvSpPr/>
      </xdr:nvSpPr>
      <xdr:spPr>
        <a:xfrm>
          <a:off x="8699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13860</xdr:rowOff>
    </xdr:from>
    <xdr:ext cx="469744" cy="259045"/>
    <xdr:sp macro="" textlink="">
      <xdr:nvSpPr>
        <xdr:cNvPr id="311" name="テキスト ボックス 310"/>
        <xdr:cNvSpPr txBox="1"/>
      </xdr:nvSpPr>
      <xdr:spPr>
        <a:xfrm>
          <a:off x="8515428"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60782</xdr:rowOff>
    </xdr:from>
    <xdr:to>
      <xdr:col>41</xdr:col>
      <xdr:colOff>101600</xdr:colOff>
      <xdr:row>32</xdr:row>
      <xdr:rowOff>162382</xdr:rowOff>
    </xdr:to>
    <xdr:sp macro="" textlink="">
      <xdr:nvSpPr>
        <xdr:cNvPr id="312" name="楕円 311"/>
        <xdr:cNvSpPr/>
      </xdr:nvSpPr>
      <xdr:spPr>
        <a:xfrm>
          <a:off x="7810500" y="55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7459</xdr:rowOff>
    </xdr:from>
    <xdr:ext cx="469744" cy="259045"/>
    <xdr:sp macro="" textlink="">
      <xdr:nvSpPr>
        <xdr:cNvPr id="313" name="テキスト ボックス 312"/>
        <xdr:cNvSpPr txBox="1"/>
      </xdr:nvSpPr>
      <xdr:spPr>
        <a:xfrm>
          <a:off x="7626428" y="532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55067</xdr:rowOff>
    </xdr:from>
    <xdr:to>
      <xdr:col>36</xdr:col>
      <xdr:colOff>165100</xdr:colOff>
      <xdr:row>31</xdr:row>
      <xdr:rowOff>156667</xdr:rowOff>
    </xdr:to>
    <xdr:sp macro="" textlink="">
      <xdr:nvSpPr>
        <xdr:cNvPr id="314" name="楕円 313"/>
        <xdr:cNvSpPr/>
      </xdr:nvSpPr>
      <xdr:spPr>
        <a:xfrm>
          <a:off x="6921500" y="53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1744</xdr:rowOff>
    </xdr:from>
    <xdr:ext cx="469744" cy="259045"/>
    <xdr:sp macro="" textlink="">
      <xdr:nvSpPr>
        <xdr:cNvPr id="315" name="テキスト ボックス 314"/>
        <xdr:cNvSpPr txBox="1"/>
      </xdr:nvSpPr>
      <xdr:spPr>
        <a:xfrm>
          <a:off x="6737428" y="514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105258</xdr:rowOff>
    </xdr:from>
    <xdr:to>
      <xdr:col>55</xdr:col>
      <xdr:colOff>0</xdr:colOff>
      <xdr:row>56</xdr:row>
      <xdr:rowOff>107582</xdr:rowOff>
    </xdr:to>
    <xdr:cxnSp macro="">
      <xdr:nvCxnSpPr>
        <xdr:cNvPr id="344" name="直線コネクタ 343"/>
        <xdr:cNvCxnSpPr/>
      </xdr:nvCxnSpPr>
      <xdr:spPr>
        <a:xfrm flipV="1">
          <a:off x="9639300" y="9706458"/>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146918</xdr:rowOff>
    </xdr:from>
    <xdr:ext cx="469744" cy="259045"/>
    <xdr:sp macro="" textlink="">
      <xdr:nvSpPr>
        <xdr:cNvPr id="345" name="農林水産業費平均値テキスト"/>
        <xdr:cNvSpPr txBox="1"/>
      </xdr:nvSpPr>
      <xdr:spPr>
        <a:xfrm>
          <a:off x="10528300" y="991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60947</xdr:rowOff>
    </xdr:from>
    <xdr:to>
      <xdr:col>50</xdr:col>
      <xdr:colOff>114300</xdr:colOff>
      <xdr:row>56</xdr:row>
      <xdr:rowOff>107582</xdr:rowOff>
    </xdr:to>
    <xdr:cxnSp macro="">
      <xdr:nvCxnSpPr>
        <xdr:cNvPr id="347" name="直線コネクタ 346"/>
        <xdr:cNvCxnSpPr/>
      </xdr:nvCxnSpPr>
      <xdr:spPr>
        <a:xfrm>
          <a:off x="8750300" y="9662147"/>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105770</xdr:rowOff>
    </xdr:from>
    <xdr:ext cx="469744" cy="259045"/>
    <xdr:sp macro="" textlink="">
      <xdr:nvSpPr>
        <xdr:cNvPr id="349" name="テキスト ボックス 348"/>
        <xdr:cNvSpPr txBox="1"/>
      </xdr:nvSpPr>
      <xdr:spPr>
        <a:xfrm>
          <a:off x="9404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60947</xdr:rowOff>
    </xdr:from>
    <xdr:to>
      <xdr:col>45</xdr:col>
      <xdr:colOff>177800</xdr:colOff>
      <xdr:row>56</xdr:row>
      <xdr:rowOff>102171</xdr:rowOff>
    </xdr:to>
    <xdr:cxnSp macro="">
      <xdr:nvCxnSpPr>
        <xdr:cNvPr id="350" name="直線コネクタ 349"/>
        <xdr:cNvCxnSpPr/>
      </xdr:nvCxnSpPr>
      <xdr:spPr>
        <a:xfrm flipV="1">
          <a:off x="7861300" y="9662147"/>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102171</xdr:rowOff>
    </xdr:from>
    <xdr:to>
      <xdr:col>41</xdr:col>
      <xdr:colOff>50800</xdr:colOff>
      <xdr:row>57</xdr:row>
      <xdr:rowOff>55118</xdr:rowOff>
    </xdr:to>
    <xdr:cxnSp macro="">
      <xdr:nvCxnSpPr>
        <xdr:cNvPr id="353" name="直線コネクタ 352"/>
        <xdr:cNvCxnSpPr/>
      </xdr:nvCxnSpPr>
      <xdr:spPr>
        <a:xfrm flipV="1">
          <a:off x="6972300" y="9703371"/>
          <a:ext cx="8890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111904</xdr:rowOff>
    </xdr:from>
    <xdr:ext cx="469744" cy="259045"/>
    <xdr:sp macro="" textlink="">
      <xdr:nvSpPr>
        <xdr:cNvPr id="355" name="テキスト ボックス 354"/>
        <xdr:cNvSpPr txBox="1"/>
      </xdr:nvSpPr>
      <xdr:spPr>
        <a:xfrm>
          <a:off x="7626428"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147337</xdr:rowOff>
    </xdr:from>
    <xdr:ext cx="469744" cy="259045"/>
    <xdr:sp macro="" textlink="">
      <xdr:nvSpPr>
        <xdr:cNvPr id="357" name="テキスト ボックス 356"/>
        <xdr:cNvSpPr txBox="1"/>
      </xdr:nvSpPr>
      <xdr:spPr>
        <a:xfrm>
          <a:off x="6737428"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54458</xdr:rowOff>
    </xdr:from>
    <xdr:to>
      <xdr:col>55</xdr:col>
      <xdr:colOff>50800</xdr:colOff>
      <xdr:row>56</xdr:row>
      <xdr:rowOff>156058</xdr:rowOff>
    </xdr:to>
    <xdr:sp macro="" textlink="">
      <xdr:nvSpPr>
        <xdr:cNvPr id="363" name="楕円 362"/>
        <xdr:cNvSpPr/>
      </xdr:nvSpPr>
      <xdr:spPr>
        <a:xfrm>
          <a:off x="10426700" y="96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77335</xdr:rowOff>
    </xdr:from>
    <xdr:ext cx="534377" cy="259045"/>
    <xdr:sp macro="" textlink="">
      <xdr:nvSpPr>
        <xdr:cNvPr id="364" name="農林水産業費該当値テキスト"/>
        <xdr:cNvSpPr txBox="1"/>
      </xdr:nvSpPr>
      <xdr:spPr>
        <a:xfrm>
          <a:off x="10528300" y="950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56782</xdr:rowOff>
    </xdr:from>
    <xdr:to>
      <xdr:col>50</xdr:col>
      <xdr:colOff>165100</xdr:colOff>
      <xdr:row>56</xdr:row>
      <xdr:rowOff>158382</xdr:rowOff>
    </xdr:to>
    <xdr:sp macro="" textlink="">
      <xdr:nvSpPr>
        <xdr:cNvPr id="365" name="楕円 364"/>
        <xdr:cNvSpPr/>
      </xdr:nvSpPr>
      <xdr:spPr>
        <a:xfrm>
          <a:off x="9588500" y="96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3459</xdr:rowOff>
    </xdr:from>
    <xdr:ext cx="534377" cy="259045"/>
    <xdr:sp macro="" textlink="">
      <xdr:nvSpPr>
        <xdr:cNvPr id="366" name="テキスト ボックス 365"/>
        <xdr:cNvSpPr txBox="1"/>
      </xdr:nvSpPr>
      <xdr:spPr>
        <a:xfrm>
          <a:off x="9372111" y="943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10147</xdr:rowOff>
    </xdr:from>
    <xdr:to>
      <xdr:col>46</xdr:col>
      <xdr:colOff>38100</xdr:colOff>
      <xdr:row>56</xdr:row>
      <xdr:rowOff>111747</xdr:rowOff>
    </xdr:to>
    <xdr:sp macro="" textlink="">
      <xdr:nvSpPr>
        <xdr:cNvPr id="367" name="楕円 366"/>
        <xdr:cNvSpPr/>
      </xdr:nvSpPr>
      <xdr:spPr>
        <a:xfrm>
          <a:off x="8699500" y="96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128274</xdr:rowOff>
    </xdr:from>
    <xdr:ext cx="534377" cy="259045"/>
    <xdr:sp macro="" textlink="">
      <xdr:nvSpPr>
        <xdr:cNvPr id="368" name="テキスト ボックス 367"/>
        <xdr:cNvSpPr txBox="1"/>
      </xdr:nvSpPr>
      <xdr:spPr>
        <a:xfrm>
          <a:off x="8483111" y="93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51371</xdr:rowOff>
    </xdr:from>
    <xdr:to>
      <xdr:col>41</xdr:col>
      <xdr:colOff>101600</xdr:colOff>
      <xdr:row>56</xdr:row>
      <xdr:rowOff>152971</xdr:rowOff>
    </xdr:to>
    <xdr:sp macro="" textlink="">
      <xdr:nvSpPr>
        <xdr:cNvPr id="369" name="楕円 368"/>
        <xdr:cNvSpPr/>
      </xdr:nvSpPr>
      <xdr:spPr>
        <a:xfrm>
          <a:off x="7810500" y="96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169498</xdr:rowOff>
    </xdr:from>
    <xdr:ext cx="534377" cy="259045"/>
    <xdr:sp macro="" textlink="">
      <xdr:nvSpPr>
        <xdr:cNvPr id="370" name="テキスト ボックス 369"/>
        <xdr:cNvSpPr txBox="1"/>
      </xdr:nvSpPr>
      <xdr:spPr>
        <a:xfrm>
          <a:off x="7594111" y="942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4318</xdr:rowOff>
    </xdr:from>
    <xdr:to>
      <xdr:col>36</xdr:col>
      <xdr:colOff>165100</xdr:colOff>
      <xdr:row>57</xdr:row>
      <xdr:rowOff>105918</xdr:rowOff>
    </xdr:to>
    <xdr:sp macro="" textlink="">
      <xdr:nvSpPr>
        <xdr:cNvPr id="371" name="楕円 370"/>
        <xdr:cNvSpPr/>
      </xdr:nvSpPr>
      <xdr:spPr>
        <a:xfrm>
          <a:off x="6921500" y="97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122445</xdr:rowOff>
    </xdr:from>
    <xdr:ext cx="469744" cy="259045"/>
    <xdr:sp macro="" textlink="">
      <xdr:nvSpPr>
        <xdr:cNvPr id="372" name="テキスト ボックス 371"/>
        <xdr:cNvSpPr txBox="1"/>
      </xdr:nvSpPr>
      <xdr:spPr>
        <a:xfrm>
          <a:off x="6737428" y="955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61633</xdr:rowOff>
    </xdr:from>
    <xdr:to>
      <xdr:col>55</xdr:col>
      <xdr:colOff>0</xdr:colOff>
      <xdr:row>76</xdr:row>
      <xdr:rowOff>110234</xdr:rowOff>
    </xdr:to>
    <xdr:cxnSp macro="">
      <xdr:nvCxnSpPr>
        <xdr:cNvPr id="399" name="直線コネクタ 398"/>
        <xdr:cNvCxnSpPr/>
      </xdr:nvCxnSpPr>
      <xdr:spPr>
        <a:xfrm flipV="1">
          <a:off x="9639300" y="12920383"/>
          <a:ext cx="838200" cy="2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64653</xdr:rowOff>
    </xdr:from>
    <xdr:ext cx="469744" cy="259045"/>
    <xdr:sp macro="" textlink="">
      <xdr:nvSpPr>
        <xdr:cNvPr id="400" name="商工費平均値テキスト"/>
        <xdr:cNvSpPr txBox="1"/>
      </xdr:nvSpPr>
      <xdr:spPr>
        <a:xfrm>
          <a:off x="10528300" y="1326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110234</xdr:rowOff>
    </xdr:from>
    <xdr:to>
      <xdr:col>50</xdr:col>
      <xdr:colOff>114300</xdr:colOff>
      <xdr:row>77</xdr:row>
      <xdr:rowOff>14199</xdr:rowOff>
    </xdr:to>
    <xdr:cxnSp macro="">
      <xdr:nvCxnSpPr>
        <xdr:cNvPr id="402" name="直線コネクタ 401"/>
        <xdr:cNvCxnSpPr/>
      </xdr:nvCxnSpPr>
      <xdr:spPr>
        <a:xfrm flipV="1">
          <a:off x="8750300" y="13140434"/>
          <a:ext cx="889000" cy="7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34729</xdr:rowOff>
    </xdr:from>
    <xdr:ext cx="469744" cy="259045"/>
    <xdr:sp macro="" textlink="">
      <xdr:nvSpPr>
        <xdr:cNvPr id="404" name="テキスト ボックス 403"/>
        <xdr:cNvSpPr txBox="1"/>
      </xdr:nvSpPr>
      <xdr:spPr>
        <a:xfrm>
          <a:off x="9404428" y="134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168594</xdr:rowOff>
    </xdr:from>
    <xdr:to>
      <xdr:col>45</xdr:col>
      <xdr:colOff>177800</xdr:colOff>
      <xdr:row>77</xdr:row>
      <xdr:rowOff>14199</xdr:rowOff>
    </xdr:to>
    <xdr:cxnSp macro="">
      <xdr:nvCxnSpPr>
        <xdr:cNvPr id="405" name="直線コネクタ 404"/>
        <xdr:cNvCxnSpPr/>
      </xdr:nvCxnSpPr>
      <xdr:spPr>
        <a:xfrm>
          <a:off x="7861300" y="13198794"/>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36101</xdr:rowOff>
    </xdr:from>
    <xdr:ext cx="469744" cy="259045"/>
    <xdr:sp macro="" textlink="">
      <xdr:nvSpPr>
        <xdr:cNvPr id="407" name="テキスト ボックス 406"/>
        <xdr:cNvSpPr txBox="1"/>
      </xdr:nvSpPr>
      <xdr:spPr>
        <a:xfrm>
          <a:off x="8515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162561</xdr:rowOff>
    </xdr:from>
    <xdr:to>
      <xdr:col>41</xdr:col>
      <xdr:colOff>50800</xdr:colOff>
      <xdr:row>76</xdr:row>
      <xdr:rowOff>168594</xdr:rowOff>
    </xdr:to>
    <xdr:cxnSp macro="">
      <xdr:nvCxnSpPr>
        <xdr:cNvPr id="408" name="直線コネクタ 407"/>
        <xdr:cNvCxnSpPr/>
      </xdr:nvCxnSpPr>
      <xdr:spPr>
        <a:xfrm>
          <a:off x="6972300" y="1319276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163293</xdr:rowOff>
    </xdr:from>
    <xdr:ext cx="469744" cy="259045"/>
    <xdr:sp macro="" textlink="">
      <xdr:nvSpPr>
        <xdr:cNvPr id="410" name="テキスト ボックス 409"/>
        <xdr:cNvSpPr txBox="1"/>
      </xdr:nvSpPr>
      <xdr:spPr>
        <a:xfrm>
          <a:off x="7626428"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156367</xdr:rowOff>
    </xdr:from>
    <xdr:ext cx="469744" cy="259045"/>
    <xdr:sp macro="" textlink="">
      <xdr:nvSpPr>
        <xdr:cNvPr id="412" name="テキスト ボックス 411"/>
        <xdr:cNvSpPr txBox="1"/>
      </xdr:nvSpPr>
      <xdr:spPr>
        <a:xfrm>
          <a:off x="6737428"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10833</xdr:rowOff>
    </xdr:from>
    <xdr:to>
      <xdr:col>55</xdr:col>
      <xdr:colOff>50800</xdr:colOff>
      <xdr:row>75</xdr:row>
      <xdr:rowOff>112433</xdr:rowOff>
    </xdr:to>
    <xdr:sp macro="" textlink="">
      <xdr:nvSpPr>
        <xdr:cNvPr id="418" name="楕円 417"/>
        <xdr:cNvSpPr/>
      </xdr:nvSpPr>
      <xdr:spPr>
        <a:xfrm>
          <a:off x="10426700" y="128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33710</xdr:rowOff>
    </xdr:from>
    <xdr:ext cx="534377" cy="259045"/>
    <xdr:sp macro="" textlink="">
      <xdr:nvSpPr>
        <xdr:cNvPr id="419" name="商工費該当値テキスト"/>
        <xdr:cNvSpPr txBox="1"/>
      </xdr:nvSpPr>
      <xdr:spPr>
        <a:xfrm>
          <a:off x="10528300" y="1272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59434</xdr:rowOff>
    </xdr:from>
    <xdr:to>
      <xdr:col>50</xdr:col>
      <xdr:colOff>165100</xdr:colOff>
      <xdr:row>76</xdr:row>
      <xdr:rowOff>161034</xdr:rowOff>
    </xdr:to>
    <xdr:sp macro="" textlink="">
      <xdr:nvSpPr>
        <xdr:cNvPr id="420" name="楕円 419"/>
        <xdr:cNvSpPr/>
      </xdr:nvSpPr>
      <xdr:spPr>
        <a:xfrm>
          <a:off x="9588500" y="130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6111</xdr:rowOff>
    </xdr:from>
    <xdr:ext cx="534377" cy="259045"/>
    <xdr:sp macro="" textlink="">
      <xdr:nvSpPr>
        <xdr:cNvPr id="421" name="テキスト ボックス 420"/>
        <xdr:cNvSpPr txBox="1"/>
      </xdr:nvSpPr>
      <xdr:spPr>
        <a:xfrm>
          <a:off x="9372111" y="128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134849</xdr:rowOff>
    </xdr:from>
    <xdr:to>
      <xdr:col>46</xdr:col>
      <xdr:colOff>38100</xdr:colOff>
      <xdr:row>77</xdr:row>
      <xdr:rowOff>64999</xdr:rowOff>
    </xdr:to>
    <xdr:sp macro="" textlink="">
      <xdr:nvSpPr>
        <xdr:cNvPr id="422" name="楕円 421"/>
        <xdr:cNvSpPr/>
      </xdr:nvSpPr>
      <xdr:spPr>
        <a:xfrm>
          <a:off x="8699500" y="131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81525</xdr:rowOff>
    </xdr:from>
    <xdr:ext cx="534377" cy="259045"/>
    <xdr:sp macro="" textlink="">
      <xdr:nvSpPr>
        <xdr:cNvPr id="423" name="テキスト ボックス 422"/>
        <xdr:cNvSpPr txBox="1"/>
      </xdr:nvSpPr>
      <xdr:spPr>
        <a:xfrm>
          <a:off x="8483111" y="129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117794</xdr:rowOff>
    </xdr:from>
    <xdr:to>
      <xdr:col>41</xdr:col>
      <xdr:colOff>101600</xdr:colOff>
      <xdr:row>77</xdr:row>
      <xdr:rowOff>47944</xdr:rowOff>
    </xdr:to>
    <xdr:sp macro="" textlink="">
      <xdr:nvSpPr>
        <xdr:cNvPr id="424" name="楕円 423"/>
        <xdr:cNvSpPr/>
      </xdr:nvSpPr>
      <xdr:spPr>
        <a:xfrm>
          <a:off x="7810500" y="131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64472</xdr:rowOff>
    </xdr:from>
    <xdr:ext cx="534377" cy="259045"/>
    <xdr:sp macro="" textlink="">
      <xdr:nvSpPr>
        <xdr:cNvPr id="425" name="テキスト ボックス 424"/>
        <xdr:cNvSpPr txBox="1"/>
      </xdr:nvSpPr>
      <xdr:spPr>
        <a:xfrm>
          <a:off x="7594111" y="129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111761</xdr:rowOff>
    </xdr:from>
    <xdr:to>
      <xdr:col>36</xdr:col>
      <xdr:colOff>165100</xdr:colOff>
      <xdr:row>77</xdr:row>
      <xdr:rowOff>41911</xdr:rowOff>
    </xdr:to>
    <xdr:sp macro="" textlink="">
      <xdr:nvSpPr>
        <xdr:cNvPr id="426" name="楕円 425"/>
        <xdr:cNvSpPr/>
      </xdr:nvSpPr>
      <xdr:spPr>
        <a:xfrm>
          <a:off x="6921500" y="131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58437</xdr:rowOff>
    </xdr:from>
    <xdr:ext cx="534377" cy="259045"/>
    <xdr:sp macro="" textlink="">
      <xdr:nvSpPr>
        <xdr:cNvPr id="427" name="テキスト ボックス 426"/>
        <xdr:cNvSpPr txBox="1"/>
      </xdr:nvSpPr>
      <xdr:spPr>
        <a:xfrm>
          <a:off x="6705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139128</xdr:rowOff>
    </xdr:from>
    <xdr:to>
      <xdr:col>55</xdr:col>
      <xdr:colOff>0</xdr:colOff>
      <xdr:row>98</xdr:row>
      <xdr:rowOff>55625</xdr:rowOff>
    </xdr:to>
    <xdr:cxnSp macro="">
      <xdr:nvCxnSpPr>
        <xdr:cNvPr id="459" name="直線コネクタ 458"/>
        <xdr:cNvCxnSpPr/>
      </xdr:nvCxnSpPr>
      <xdr:spPr>
        <a:xfrm flipV="1">
          <a:off x="9639300" y="16769778"/>
          <a:ext cx="838200" cy="8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55625</xdr:rowOff>
    </xdr:from>
    <xdr:to>
      <xdr:col>50</xdr:col>
      <xdr:colOff>114300</xdr:colOff>
      <xdr:row>98</xdr:row>
      <xdr:rowOff>122310</xdr:rowOff>
    </xdr:to>
    <xdr:cxnSp macro="">
      <xdr:nvCxnSpPr>
        <xdr:cNvPr id="462" name="直線コネクタ 461"/>
        <xdr:cNvCxnSpPr/>
      </xdr:nvCxnSpPr>
      <xdr:spPr>
        <a:xfrm flipV="1">
          <a:off x="8750300" y="16857725"/>
          <a:ext cx="889000" cy="6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119028</xdr:rowOff>
    </xdr:from>
    <xdr:to>
      <xdr:col>45</xdr:col>
      <xdr:colOff>177800</xdr:colOff>
      <xdr:row>98</xdr:row>
      <xdr:rowOff>122310</xdr:rowOff>
    </xdr:to>
    <xdr:cxnSp macro="">
      <xdr:nvCxnSpPr>
        <xdr:cNvPr id="465" name="直線コネクタ 464"/>
        <xdr:cNvCxnSpPr/>
      </xdr:nvCxnSpPr>
      <xdr:spPr>
        <a:xfrm>
          <a:off x="7861300" y="16749678"/>
          <a:ext cx="889000" cy="17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119028</xdr:rowOff>
    </xdr:from>
    <xdr:to>
      <xdr:col>41</xdr:col>
      <xdr:colOff>50800</xdr:colOff>
      <xdr:row>98</xdr:row>
      <xdr:rowOff>71039</xdr:rowOff>
    </xdr:to>
    <xdr:cxnSp macro="">
      <xdr:nvCxnSpPr>
        <xdr:cNvPr id="468" name="直線コネクタ 467"/>
        <xdr:cNvCxnSpPr/>
      </xdr:nvCxnSpPr>
      <xdr:spPr>
        <a:xfrm flipV="1">
          <a:off x="6972300" y="16749678"/>
          <a:ext cx="889000" cy="1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88328</xdr:rowOff>
    </xdr:from>
    <xdr:to>
      <xdr:col>55</xdr:col>
      <xdr:colOff>50800</xdr:colOff>
      <xdr:row>98</xdr:row>
      <xdr:rowOff>18478</xdr:rowOff>
    </xdr:to>
    <xdr:sp macro="" textlink="">
      <xdr:nvSpPr>
        <xdr:cNvPr id="478" name="楕円 477"/>
        <xdr:cNvSpPr/>
      </xdr:nvSpPr>
      <xdr:spPr>
        <a:xfrm>
          <a:off x="104267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111205</xdr:rowOff>
    </xdr:from>
    <xdr:ext cx="534377" cy="259045"/>
    <xdr:sp macro="" textlink="">
      <xdr:nvSpPr>
        <xdr:cNvPr id="479" name="土木費該当値テキスト"/>
        <xdr:cNvSpPr txBox="1"/>
      </xdr:nvSpPr>
      <xdr:spPr>
        <a:xfrm>
          <a:off x="10528300"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4825</xdr:rowOff>
    </xdr:from>
    <xdr:to>
      <xdr:col>50</xdr:col>
      <xdr:colOff>165100</xdr:colOff>
      <xdr:row>98</xdr:row>
      <xdr:rowOff>106425</xdr:rowOff>
    </xdr:to>
    <xdr:sp macro="" textlink="">
      <xdr:nvSpPr>
        <xdr:cNvPr id="480" name="楕円 479"/>
        <xdr:cNvSpPr/>
      </xdr:nvSpPr>
      <xdr:spPr>
        <a:xfrm>
          <a:off x="9588500" y="168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97552</xdr:rowOff>
    </xdr:from>
    <xdr:ext cx="534377" cy="259045"/>
    <xdr:sp macro="" textlink="">
      <xdr:nvSpPr>
        <xdr:cNvPr id="481" name="テキスト ボックス 480"/>
        <xdr:cNvSpPr txBox="1"/>
      </xdr:nvSpPr>
      <xdr:spPr>
        <a:xfrm>
          <a:off x="9372111" y="168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71510</xdr:rowOff>
    </xdr:from>
    <xdr:to>
      <xdr:col>46</xdr:col>
      <xdr:colOff>38100</xdr:colOff>
      <xdr:row>99</xdr:row>
      <xdr:rowOff>1660</xdr:rowOff>
    </xdr:to>
    <xdr:sp macro="" textlink="">
      <xdr:nvSpPr>
        <xdr:cNvPr id="482" name="楕円 481"/>
        <xdr:cNvSpPr/>
      </xdr:nvSpPr>
      <xdr:spPr>
        <a:xfrm>
          <a:off x="8699500" y="168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164237</xdr:rowOff>
    </xdr:from>
    <xdr:ext cx="534377" cy="259045"/>
    <xdr:sp macro="" textlink="">
      <xdr:nvSpPr>
        <xdr:cNvPr id="483" name="テキスト ボックス 482"/>
        <xdr:cNvSpPr txBox="1"/>
      </xdr:nvSpPr>
      <xdr:spPr>
        <a:xfrm>
          <a:off x="8483111" y="169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68228</xdr:rowOff>
    </xdr:from>
    <xdr:to>
      <xdr:col>41</xdr:col>
      <xdr:colOff>101600</xdr:colOff>
      <xdr:row>97</xdr:row>
      <xdr:rowOff>169828</xdr:rowOff>
    </xdr:to>
    <xdr:sp macro="" textlink="">
      <xdr:nvSpPr>
        <xdr:cNvPr id="484" name="楕円 483"/>
        <xdr:cNvSpPr/>
      </xdr:nvSpPr>
      <xdr:spPr>
        <a:xfrm>
          <a:off x="7810500" y="1669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160955</xdr:rowOff>
    </xdr:from>
    <xdr:ext cx="534377" cy="259045"/>
    <xdr:sp macro="" textlink="">
      <xdr:nvSpPr>
        <xdr:cNvPr id="485" name="テキスト ボックス 484"/>
        <xdr:cNvSpPr txBox="1"/>
      </xdr:nvSpPr>
      <xdr:spPr>
        <a:xfrm>
          <a:off x="7594111" y="1679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20239</xdr:rowOff>
    </xdr:from>
    <xdr:to>
      <xdr:col>36</xdr:col>
      <xdr:colOff>165100</xdr:colOff>
      <xdr:row>98</xdr:row>
      <xdr:rowOff>121839</xdr:rowOff>
    </xdr:to>
    <xdr:sp macro="" textlink="">
      <xdr:nvSpPr>
        <xdr:cNvPr id="486" name="楕円 485"/>
        <xdr:cNvSpPr/>
      </xdr:nvSpPr>
      <xdr:spPr>
        <a:xfrm>
          <a:off x="6921500" y="168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112966</xdr:rowOff>
    </xdr:from>
    <xdr:ext cx="534377" cy="259045"/>
    <xdr:sp macro="" textlink="">
      <xdr:nvSpPr>
        <xdr:cNvPr id="487" name="テキスト ボックス 486"/>
        <xdr:cNvSpPr txBox="1"/>
      </xdr:nvSpPr>
      <xdr:spPr>
        <a:xfrm>
          <a:off x="6705111" y="169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75463</xdr:rowOff>
    </xdr:from>
    <xdr:to>
      <xdr:col>85</xdr:col>
      <xdr:colOff>127000</xdr:colOff>
      <xdr:row>35</xdr:row>
      <xdr:rowOff>86817</xdr:rowOff>
    </xdr:to>
    <xdr:cxnSp macro="">
      <xdr:nvCxnSpPr>
        <xdr:cNvPr id="517" name="直線コネクタ 516"/>
        <xdr:cNvCxnSpPr/>
      </xdr:nvCxnSpPr>
      <xdr:spPr>
        <a:xfrm>
          <a:off x="15481300" y="6076213"/>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28753</xdr:rowOff>
    </xdr:from>
    <xdr:to>
      <xdr:col>81</xdr:col>
      <xdr:colOff>50800</xdr:colOff>
      <xdr:row>35</xdr:row>
      <xdr:rowOff>75463</xdr:rowOff>
    </xdr:to>
    <xdr:cxnSp macro="">
      <xdr:nvCxnSpPr>
        <xdr:cNvPr id="520" name="直線コネクタ 519"/>
        <xdr:cNvCxnSpPr/>
      </xdr:nvCxnSpPr>
      <xdr:spPr>
        <a:xfrm>
          <a:off x="14592300" y="6029503"/>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28753</xdr:rowOff>
    </xdr:from>
    <xdr:to>
      <xdr:col>76</xdr:col>
      <xdr:colOff>114300</xdr:colOff>
      <xdr:row>35</xdr:row>
      <xdr:rowOff>68300</xdr:rowOff>
    </xdr:to>
    <xdr:cxnSp macro="">
      <xdr:nvCxnSpPr>
        <xdr:cNvPr id="523" name="直線コネクタ 522"/>
        <xdr:cNvCxnSpPr/>
      </xdr:nvCxnSpPr>
      <xdr:spPr>
        <a:xfrm flipV="1">
          <a:off x="13703300" y="6029503"/>
          <a:ext cx="889000" cy="3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68300</xdr:rowOff>
    </xdr:from>
    <xdr:to>
      <xdr:col>71</xdr:col>
      <xdr:colOff>177800</xdr:colOff>
      <xdr:row>35</xdr:row>
      <xdr:rowOff>113030</xdr:rowOff>
    </xdr:to>
    <xdr:cxnSp macro="">
      <xdr:nvCxnSpPr>
        <xdr:cNvPr id="526" name="直線コネクタ 525"/>
        <xdr:cNvCxnSpPr/>
      </xdr:nvCxnSpPr>
      <xdr:spPr>
        <a:xfrm flipV="1">
          <a:off x="12814300" y="6069050"/>
          <a:ext cx="8890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36017</xdr:rowOff>
    </xdr:from>
    <xdr:to>
      <xdr:col>85</xdr:col>
      <xdr:colOff>177800</xdr:colOff>
      <xdr:row>35</xdr:row>
      <xdr:rowOff>137617</xdr:rowOff>
    </xdr:to>
    <xdr:sp macro="" textlink="">
      <xdr:nvSpPr>
        <xdr:cNvPr id="536" name="楕円 535"/>
        <xdr:cNvSpPr/>
      </xdr:nvSpPr>
      <xdr:spPr>
        <a:xfrm>
          <a:off x="16268700" y="60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14444</xdr:rowOff>
    </xdr:from>
    <xdr:ext cx="534377" cy="259045"/>
    <xdr:sp macro="" textlink="">
      <xdr:nvSpPr>
        <xdr:cNvPr id="537" name="消防費該当値テキスト"/>
        <xdr:cNvSpPr txBox="1"/>
      </xdr:nvSpPr>
      <xdr:spPr>
        <a:xfrm>
          <a:off x="16370300" y="60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24663</xdr:rowOff>
    </xdr:from>
    <xdr:to>
      <xdr:col>81</xdr:col>
      <xdr:colOff>101600</xdr:colOff>
      <xdr:row>35</xdr:row>
      <xdr:rowOff>126263</xdr:rowOff>
    </xdr:to>
    <xdr:sp macro="" textlink="">
      <xdr:nvSpPr>
        <xdr:cNvPr id="538" name="楕円 537"/>
        <xdr:cNvSpPr/>
      </xdr:nvSpPr>
      <xdr:spPr>
        <a:xfrm>
          <a:off x="15430500" y="60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142790</xdr:rowOff>
    </xdr:from>
    <xdr:ext cx="534377" cy="259045"/>
    <xdr:sp macro="" textlink="">
      <xdr:nvSpPr>
        <xdr:cNvPr id="539" name="テキスト ボックス 538"/>
        <xdr:cNvSpPr txBox="1"/>
      </xdr:nvSpPr>
      <xdr:spPr>
        <a:xfrm>
          <a:off x="15214111" y="58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149403</xdr:rowOff>
    </xdr:from>
    <xdr:to>
      <xdr:col>76</xdr:col>
      <xdr:colOff>165100</xdr:colOff>
      <xdr:row>35</xdr:row>
      <xdr:rowOff>79553</xdr:rowOff>
    </xdr:to>
    <xdr:sp macro="" textlink="">
      <xdr:nvSpPr>
        <xdr:cNvPr id="540" name="楕円 539"/>
        <xdr:cNvSpPr/>
      </xdr:nvSpPr>
      <xdr:spPr>
        <a:xfrm>
          <a:off x="14541500" y="59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70680</xdr:rowOff>
    </xdr:from>
    <xdr:ext cx="534377" cy="259045"/>
    <xdr:sp macro="" textlink="">
      <xdr:nvSpPr>
        <xdr:cNvPr id="541" name="テキスト ボックス 540"/>
        <xdr:cNvSpPr txBox="1"/>
      </xdr:nvSpPr>
      <xdr:spPr>
        <a:xfrm>
          <a:off x="14325111" y="60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17500</xdr:rowOff>
    </xdr:from>
    <xdr:to>
      <xdr:col>72</xdr:col>
      <xdr:colOff>38100</xdr:colOff>
      <xdr:row>35</xdr:row>
      <xdr:rowOff>119100</xdr:rowOff>
    </xdr:to>
    <xdr:sp macro="" textlink="">
      <xdr:nvSpPr>
        <xdr:cNvPr id="542" name="楕円 541"/>
        <xdr:cNvSpPr/>
      </xdr:nvSpPr>
      <xdr:spPr>
        <a:xfrm>
          <a:off x="13652500" y="60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110227</xdr:rowOff>
    </xdr:from>
    <xdr:ext cx="534377" cy="259045"/>
    <xdr:sp macro="" textlink="">
      <xdr:nvSpPr>
        <xdr:cNvPr id="543" name="テキスト ボックス 542"/>
        <xdr:cNvSpPr txBox="1"/>
      </xdr:nvSpPr>
      <xdr:spPr>
        <a:xfrm>
          <a:off x="13436111" y="61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62230</xdr:rowOff>
    </xdr:from>
    <xdr:to>
      <xdr:col>67</xdr:col>
      <xdr:colOff>101600</xdr:colOff>
      <xdr:row>35</xdr:row>
      <xdr:rowOff>163830</xdr:rowOff>
    </xdr:to>
    <xdr:sp macro="" textlink="">
      <xdr:nvSpPr>
        <xdr:cNvPr id="544" name="楕円 543"/>
        <xdr:cNvSpPr/>
      </xdr:nvSpPr>
      <xdr:spPr>
        <a:xfrm>
          <a:off x="12763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154957</xdr:rowOff>
    </xdr:from>
    <xdr:ext cx="534377" cy="259045"/>
    <xdr:sp macro="" textlink="">
      <xdr:nvSpPr>
        <xdr:cNvPr id="545" name="テキスト ボックス 544"/>
        <xdr:cNvSpPr txBox="1"/>
      </xdr:nvSpPr>
      <xdr:spPr>
        <a:xfrm>
          <a:off x="12547111" y="61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152296</xdr:rowOff>
    </xdr:from>
    <xdr:to>
      <xdr:col>85</xdr:col>
      <xdr:colOff>127000</xdr:colOff>
      <xdr:row>56</xdr:row>
      <xdr:rowOff>42705</xdr:rowOff>
    </xdr:to>
    <xdr:cxnSp macro="">
      <xdr:nvCxnSpPr>
        <xdr:cNvPr id="573" name="直線コネクタ 572"/>
        <xdr:cNvCxnSpPr/>
      </xdr:nvCxnSpPr>
      <xdr:spPr>
        <a:xfrm flipV="1">
          <a:off x="15481300" y="9410596"/>
          <a:ext cx="838200" cy="2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4"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22726</xdr:rowOff>
    </xdr:from>
    <xdr:to>
      <xdr:col>81</xdr:col>
      <xdr:colOff>50800</xdr:colOff>
      <xdr:row>56</xdr:row>
      <xdr:rowOff>42705</xdr:rowOff>
    </xdr:to>
    <xdr:cxnSp macro="">
      <xdr:nvCxnSpPr>
        <xdr:cNvPr id="576" name="直線コネクタ 575"/>
        <xdr:cNvCxnSpPr/>
      </xdr:nvCxnSpPr>
      <xdr:spPr>
        <a:xfrm>
          <a:off x="14592300" y="9452476"/>
          <a:ext cx="889000" cy="19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8" name="テキスト ボックス 577"/>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22726</xdr:rowOff>
    </xdr:from>
    <xdr:to>
      <xdr:col>76</xdr:col>
      <xdr:colOff>114300</xdr:colOff>
      <xdr:row>55</xdr:row>
      <xdr:rowOff>117640</xdr:rowOff>
    </xdr:to>
    <xdr:cxnSp macro="">
      <xdr:nvCxnSpPr>
        <xdr:cNvPr id="579" name="直線コネクタ 578"/>
        <xdr:cNvCxnSpPr/>
      </xdr:nvCxnSpPr>
      <xdr:spPr>
        <a:xfrm flipV="1">
          <a:off x="13703300" y="9452476"/>
          <a:ext cx="8890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81" name="テキスト ボックス 580"/>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117640</xdr:rowOff>
    </xdr:from>
    <xdr:to>
      <xdr:col>71</xdr:col>
      <xdr:colOff>177800</xdr:colOff>
      <xdr:row>56</xdr:row>
      <xdr:rowOff>110234</xdr:rowOff>
    </xdr:to>
    <xdr:cxnSp macro="">
      <xdr:nvCxnSpPr>
        <xdr:cNvPr id="582" name="直線コネクタ 581"/>
        <xdr:cNvCxnSpPr/>
      </xdr:nvCxnSpPr>
      <xdr:spPr>
        <a:xfrm flipV="1">
          <a:off x="12814300" y="9547390"/>
          <a:ext cx="889000" cy="16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101496</xdr:rowOff>
    </xdr:from>
    <xdr:to>
      <xdr:col>85</xdr:col>
      <xdr:colOff>177800</xdr:colOff>
      <xdr:row>55</xdr:row>
      <xdr:rowOff>31646</xdr:rowOff>
    </xdr:to>
    <xdr:sp macro="" textlink="">
      <xdr:nvSpPr>
        <xdr:cNvPr id="592" name="楕円 591"/>
        <xdr:cNvSpPr/>
      </xdr:nvSpPr>
      <xdr:spPr>
        <a:xfrm>
          <a:off x="16268700" y="93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124373</xdr:rowOff>
    </xdr:from>
    <xdr:ext cx="534377" cy="259045"/>
    <xdr:sp macro="" textlink="">
      <xdr:nvSpPr>
        <xdr:cNvPr id="593" name="教育費該当値テキスト"/>
        <xdr:cNvSpPr txBox="1"/>
      </xdr:nvSpPr>
      <xdr:spPr>
        <a:xfrm>
          <a:off x="16370300" y="921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163355</xdr:rowOff>
    </xdr:from>
    <xdr:to>
      <xdr:col>81</xdr:col>
      <xdr:colOff>101600</xdr:colOff>
      <xdr:row>56</xdr:row>
      <xdr:rowOff>93505</xdr:rowOff>
    </xdr:to>
    <xdr:sp macro="" textlink="">
      <xdr:nvSpPr>
        <xdr:cNvPr id="594" name="楕円 593"/>
        <xdr:cNvSpPr/>
      </xdr:nvSpPr>
      <xdr:spPr>
        <a:xfrm>
          <a:off x="15430500" y="95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110032</xdr:rowOff>
    </xdr:from>
    <xdr:ext cx="534377" cy="259045"/>
    <xdr:sp macro="" textlink="">
      <xdr:nvSpPr>
        <xdr:cNvPr id="595" name="テキスト ボックス 594"/>
        <xdr:cNvSpPr txBox="1"/>
      </xdr:nvSpPr>
      <xdr:spPr>
        <a:xfrm>
          <a:off x="15214111" y="93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143376</xdr:rowOff>
    </xdr:from>
    <xdr:to>
      <xdr:col>76</xdr:col>
      <xdr:colOff>165100</xdr:colOff>
      <xdr:row>55</xdr:row>
      <xdr:rowOff>73526</xdr:rowOff>
    </xdr:to>
    <xdr:sp macro="" textlink="">
      <xdr:nvSpPr>
        <xdr:cNvPr id="596" name="楕円 595"/>
        <xdr:cNvSpPr/>
      </xdr:nvSpPr>
      <xdr:spPr>
        <a:xfrm>
          <a:off x="14541500" y="940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90053</xdr:rowOff>
    </xdr:from>
    <xdr:ext cx="534377" cy="259045"/>
    <xdr:sp macro="" textlink="">
      <xdr:nvSpPr>
        <xdr:cNvPr id="597" name="テキスト ボックス 596"/>
        <xdr:cNvSpPr txBox="1"/>
      </xdr:nvSpPr>
      <xdr:spPr>
        <a:xfrm>
          <a:off x="14325111" y="917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66840</xdr:rowOff>
    </xdr:from>
    <xdr:to>
      <xdr:col>72</xdr:col>
      <xdr:colOff>38100</xdr:colOff>
      <xdr:row>55</xdr:row>
      <xdr:rowOff>168440</xdr:rowOff>
    </xdr:to>
    <xdr:sp macro="" textlink="">
      <xdr:nvSpPr>
        <xdr:cNvPr id="598" name="楕円 597"/>
        <xdr:cNvSpPr/>
      </xdr:nvSpPr>
      <xdr:spPr>
        <a:xfrm>
          <a:off x="13652500" y="94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159567</xdr:rowOff>
    </xdr:from>
    <xdr:ext cx="534377" cy="259045"/>
    <xdr:sp macro="" textlink="">
      <xdr:nvSpPr>
        <xdr:cNvPr id="599" name="テキスト ボックス 598"/>
        <xdr:cNvSpPr txBox="1"/>
      </xdr:nvSpPr>
      <xdr:spPr>
        <a:xfrm>
          <a:off x="13436111" y="95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59434</xdr:rowOff>
    </xdr:from>
    <xdr:to>
      <xdr:col>67</xdr:col>
      <xdr:colOff>101600</xdr:colOff>
      <xdr:row>56</xdr:row>
      <xdr:rowOff>161034</xdr:rowOff>
    </xdr:to>
    <xdr:sp macro="" textlink="">
      <xdr:nvSpPr>
        <xdr:cNvPr id="600" name="楕円 599"/>
        <xdr:cNvSpPr/>
      </xdr:nvSpPr>
      <xdr:spPr>
        <a:xfrm>
          <a:off x="12763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152161</xdr:rowOff>
    </xdr:from>
    <xdr:ext cx="534377" cy="259045"/>
    <xdr:sp macro="" textlink="">
      <xdr:nvSpPr>
        <xdr:cNvPr id="601" name="テキスト ボックス 600"/>
        <xdr:cNvSpPr txBox="1"/>
      </xdr:nvSpPr>
      <xdr:spPr>
        <a:xfrm>
          <a:off x="12547111" y="9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121413</xdr:rowOff>
    </xdr:from>
    <xdr:to>
      <xdr:col>85</xdr:col>
      <xdr:colOff>127000</xdr:colOff>
      <xdr:row>79</xdr:row>
      <xdr:rowOff>82877</xdr:rowOff>
    </xdr:to>
    <xdr:cxnSp macro="">
      <xdr:nvCxnSpPr>
        <xdr:cNvPr id="632" name="直線コネクタ 631"/>
        <xdr:cNvCxnSpPr/>
      </xdr:nvCxnSpPr>
      <xdr:spPr>
        <a:xfrm>
          <a:off x="15481300" y="13494513"/>
          <a:ext cx="8382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121413</xdr:rowOff>
    </xdr:from>
    <xdr:to>
      <xdr:col>81</xdr:col>
      <xdr:colOff>50800</xdr:colOff>
      <xdr:row>78</xdr:row>
      <xdr:rowOff>161581</xdr:rowOff>
    </xdr:to>
    <xdr:cxnSp macro="">
      <xdr:nvCxnSpPr>
        <xdr:cNvPr id="635" name="直線コネクタ 634"/>
        <xdr:cNvCxnSpPr/>
      </xdr:nvCxnSpPr>
      <xdr:spPr>
        <a:xfrm flipV="1">
          <a:off x="14592300" y="13494513"/>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161581</xdr:rowOff>
    </xdr:from>
    <xdr:to>
      <xdr:col>76</xdr:col>
      <xdr:colOff>114300</xdr:colOff>
      <xdr:row>79</xdr:row>
      <xdr:rowOff>15929</xdr:rowOff>
    </xdr:to>
    <xdr:cxnSp macro="">
      <xdr:nvCxnSpPr>
        <xdr:cNvPr id="638" name="直線コネクタ 637"/>
        <xdr:cNvCxnSpPr/>
      </xdr:nvCxnSpPr>
      <xdr:spPr>
        <a:xfrm flipV="1">
          <a:off x="13703300" y="13534681"/>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79284</xdr:rowOff>
    </xdr:from>
    <xdr:to>
      <xdr:col>71</xdr:col>
      <xdr:colOff>177800</xdr:colOff>
      <xdr:row>79</xdr:row>
      <xdr:rowOff>15929</xdr:rowOff>
    </xdr:to>
    <xdr:cxnSp macro="">
      <xdr:nvCxnSpPr>
        <xdr:cNvPr id="641" name="直線コネクタ 640"/>
        <xdr:cNvCxnSpPr/>
      </xdr:nvCxnSpPr>
      <xdr:spPr>
        <a:xfrm>
          <a:off x="12814300" y="13452384"/>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32077</xdr:rowOff>
    </xdr:from>
    <xdr:to>
      <xdr:col>85</xdr:col>
      <xdr:colOff>177800</xdr:colOff>
      <xdr:row>79</xdr:row>
      <xdr:rowOff>133677</xdr:rowOff>
    </xdr:to>
    <xdr:sp macro="" textlink="">
      <xdr:nvSpPr>
        <xdr:cNvPr id="651" name="楕円 650"/>
        <xdr:cNvSpPr/>
      </xdr:nvSpPr>
      <xdr:spPr>
        <a:xfrm>
          <a:off x="16268700" y="135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118454</xdr:rowOff>
    </xdr:from>
    <xdr:ext cx="313932" cy="259045"/>
    <xdr:sp macro="" textlink="">
      <xdr:nvSpPr>
        <xdr:cNvPr id="652" name="災害復旧費該当値テキスト"/>
        <xdr:cNvSpPr txBox="1"/>
      </xdr:nvSpPr>
      <xdr:spPr>
        <a:xfrm>
          <a:off x="16370300" y="134915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70613</xdr:rowOff>
    </xdr:from>
    <xdr:to>
      <xdr:col>81</xdr:col>
      <xdr:colOff>101600</xdr:colOff>
      <xdr:row>79</xdr:row>
      <xdr:rowOff>763</xdr:rowOff>
    </xdr:to>
    <xdr:sp macro="" textlink="">
      <xdr:nvSpPr>
        <xdr:cNvPr id="653" name="楕円 652"/>
        <xdr:cNvSpPr/>
      </xdr:nvSpPr>
      <xdr:spPr>
        <a:xfrm>
          <a:off x="15430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163340</xdr:rowOff>
    </xdr:from>
    <xdr:ext cx="378565" cy="259045"/>
    <xdr:sp macro="" textlink="">
      <xdr:nvSpPr>
        <xdr:cNvPr id="654" name="テキスト ボックス 653"/>
        <xdr:cNvSpPr txBox="1"/>
      </xdr:nvSpPr>
      <xdr:spPr>
        <a:xfrm>
          <a:off x="15292017" y="135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110781</xdr:rowOff>
    </xdr:from>
    <xdr:to>
      <xdr:col>76</xdr:col>
      <xdr:colOff>165100</xdr:colOff>
      <xdr:row>79</xdr:row>
      <xdr:rowOff>40931</xdr:rowOff>
    </xdr:to>
    <xdr:sp macro="" textlink="">
      <xdr:nvSpPr>
        <xdr:cNvPr id="655" name="楕円 654"/>
        <xdr:cNvSpPr/>
      </xdr:nvSpPr>
      <xdr:spPr>
        <a:xfrm>
          <a:off x="14541500" y="1348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32058</xdr:rowOff>
    </xdr:from>
    <xdr:ext cx="378565" cy="259045"/>
    <xdr:sp macro="" textlink="">
      <xdr:nvSpPr>
        <xdr:cNvPr id="656" name="テキスト ボックス 655"/>
        <xdr:cNvSpPr txBox="1"/>
      </xdr:nvSpPr>
      <xdr:spPr>
        <a:xfrm>
          <a:off x="14403017" y="1357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136579</xdr:rowOff>
    </xdr:from>
    <xdr:to>
      <xdr:col>72</xdr:col>
      <xdr:colOff>38100</xdr:colOff>
      <xdr:row>79</xdr:row>
      <xdr:rowOff>66729</xdr:rowOff>
    </xdr:to>
    <xdr:sp macro="" textlink="">
      <xdr:nvSpPr>
        <xdr:cNvPr id="657" name="楕円 656"/>
        <xdr:cNvSpPr/>
      </xdr:nvSpPr>
      <xdr:spPr>
        <a:xfrm>
          <a:off x="13652500" y="135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57856</xdr:rowOff>
    </xdr:from>
    <xdr:ext cx="378565" cy="259045"/>
    <xdr:sp macro="" textlink="">
      <xdr:nvSpPr>
        <xdr:cNvPr id="658" name="テキスト ボックス 657"/>
        <xdr:cNvSpPr txBox="1"/>
      </xdr:nvSpPr>
      <xdr:spPr>
        <a:xfrm>
          <a:off x="13514017" y="1360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28484</xdr:rowOff>
    </xdr:from>
    <xdr:to>
      <xdr:col>67</xdr:col>
      <xdr:colOff>101600</xdr:colOff>
      <xdr:row>78</xdr:row>
      <xdr:rowOff>130084</xdr:rowOff>
    </xdr:to>
    <xdr:sp macro="" textlink="">
      <xdr:nvSpPr>
        <xdr:cNvPr id="659" name="楕円 658"/>
        <xdr:cNvSpPr/>
      </xdr:nvSpPr>
      <xdr:spPr>
        <a:xfrm>
          <a:off x="12763500" y="134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121211</xdr:rowOff>
    </xdr:from>
    <xdr:ext cx="378565" cy="259045"/>
    <xdr:sp macro="" textlink="">
      <xdr:nvSpPr>
        <xdr:cNvPr id="660" name="テキスト ボックス 659"/>
        <xdr:cNvSpPr txBox="1"/>
      </xdr:nvSpPr>
      <xdr:spPr>
        <a:xfrm>
          <a:off x="12625017" y="13494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82569</xdr:rowOff>
    </xdr:from>
    <xdr:to>
      <xdr:col>85</xdr:col>
      <xdr:colOff>127000</xdr:colOff>
      <xdr:row>94</xdr:row>
      <xdr:rowOff>129299</xdr:rowOff>
    </xdr:to>
    <xdr:cxnSp macro="">
      <xdr:nvCxnSpPr>
        <xdr:cNvPr id="689" name="直線コネクタ 688"/>
        <xdr:cNvCxnSpPr/>
      </xdr:nvCxnSpPr>
      <xdr:spPr>
        <a:xfrm flipV="1">
          <a:off x="15481300" y="16198869"/>
          <a:ext cx="8382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90" name="公債費平均値テキスト"/>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101257</xdr:rowOff>
    </xdr:from>
    <xdr:to>
      <xdr:col>81</xdr:col>
      <xdr:colOff>50800</xdr:colOff>
      <xdr:row>94</xdr:row>
      <xdr:rowOff>129299</xdr:rowOff>
    </xdr:to>
    <xdr:cxnSp macro="">
      <xdr:nvCxnSpPr>
        <xdr:cNvPr id="692" name="直線コネクタ 691"/>
        <xdr:cNvCxnSpPr/>
      </xdr:nvCxnSpPr>
      <xdr:spPr>
        <a:xfrm>
          <a:off x="14592300" y="16046107"/>
          <a:ext cx="889000" cy="1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108571</xdr:rowOff>
    </xdr:from>
    <xdr:ext cx="534377" cy="259045"/>
    <xdr:sp macro="" textlink="">
      <xdr:nvSpPr>
        <xdr:cNvPr id="694" name="テキスト ボックス 693"/>
        <xdr:cNvSpPr txBox="1"/>
      </xdr:nvSpPr>
      <xdr:spPr>
        <a:xfrm>
          <a:off x="15214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101257</xdr:rowOff>
    </xdr:from>
    <xdr:to>
      <xdr:col>76</xdr:col>
      <xdr:colOff>114300</xdr:colOff>
      <xdr:row>93</xdr:row>
      <xdr:rowOff>112154</xdr:rowOff>
    </xdr:to>
    <xdr:cxnSp macro="">
      <xdr:nvCxnSpPr>
        <xdr:cNvPr id="695" name="直線コネクタ 694"/>
        <xdr:cNvCxnSpPr/>
      </xdr:nvCxnSpPr>
      <xdr:spPr>
        <a:xfrm flipV="1">
          <a:off x="13703300" y="1604610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154385</xdr:rowOff>
    </xdr:from>
    <xdr:ext cx="534377" cy="259045"/>
    <xdr:sp macro="" textlink="">
      <xdr:nvSpPr>
        <xdr:cNvPr id="697" name="テキスト ボックス 696"/>
        <xdr:cNvSpPr txBox="1"/>
      </xdr:nvSpPr>
      <xdr:spPr>
        <a:xfrm>
          <a:off x="14325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112154</xdr:rowOff>
    </xdr:from>
    <xdr:to>
      <xdr:col>71</xdr:col>
      <xdr:colOff>177800</xdr:colOff>
      <xdr:row>93</xdr:row>
      <xdr:rowOff>112173</xdr:rowOff>
    </xdr:to>
    <xdr:cxnSp macro="">
      <xdr:nvCxnSpPr>
        <xdr:cNvPr id="698" name="直線コネクタ 697"/>
        <xdr:cNvCxnSpPr/>
      </xdr:nvCxnSpPr>
      <xdr:spPr>
        <a:xfrm flipV="1">
          <a:off x="12814300" y="1605700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37895</xdr:rowOff>
    </xdr:from>
    <xdr:ext cx="534377" cy="259045"/>
    <xdr:sp macro="" textlink="">
      <xdr:nvSpPr>
        <xdr:cNvPr id="700" name="テキスト ボックス 699"/>
        <xdr:cNvSpPr txBox="1"/>
      </xdr:nvSpPr>
      <xdr:spPr>
        <a:xfrm>
          <a:off x="13436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27512</xdr:rowOff>
    </xdr:from>
    <xdr:ext cx="534377" cy="259045"/>
    <xdr:sp macro="" textlink="">
      <xdr:nvSpPr>
        <xdr:cNvPr id="702" name="テキスト ボックス 701"/>
        <xdr:cNvSpPr txBox="1"/>
      </xdr:nvSpPr>
      <xdr:spPr>
        <a:xfrm>
          <a:off x="12547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31769</xdr:rowOff>
    </xdr:from>
    <xdr:to>
      <xdr:col>85</xdr:col>
      <xdr:colOff>177800</xdr:colOff>
      <xdr:row>94</xdr:row>
      <xdr:rowOff>133369</xdr:rowOff>
    </xdr:to>
    <xdr:sp macro="" textlink="">
      <xdr:nvSpPr>
        <xdr:cNvPr id="708" name="楕円 707"/>
        <xdr:cNvSpPr/>
      </xdr:nvSpPr>
      <xdr:spPr>
        <a:xfrm>
          <a:off x="16268700" y="161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54646</xdr:rowOff>
    </xdr:from>
    <xdr:ext cx="534377" cy="259045"/>
    <xdr:sp macro="" textlink="">
      <xdr:nvSpPr>
        <xdr:cNvPr id="709" name="公債費該当値テキスト"/>
        <xdr:cNvSpPr txBox="1"/>
      </xdr:nvSpPr>
      <xdr:spPr>
        <a:xfrm>
          <a:off x="16370300" y="159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78499</xdr:rowOff>
    </xdr:from>
    <xdr:to>
      <xdr:col>81</xdr:col>
      <xdr:colOff>101600</xdr:colOff>
      <xdr:row>95</xdr:row>
      <xdr:rowOff>8649</xdr:rowOff>
    </xdr:to>
    <xdr:sp macro="" textlink="">
      <xdr:nvSpPr>
        <xdr:cNvPr id="710" name="楕円 709"/>
        <xdr:cNvSpPr/>
      </xdr:nvSpPr>
      <xdr:spPr>
        <a:xfrm>
          <a:off x="15430500" y="161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25176</xdr:rowOff>
    </xdr:from>
    <xdr:ext cx="534377" cy="259045"/>
    <xdr:sp macro="" textlink="">
      <xdr:nvSpPr>
        <xdr:cNvPr id="711" name="テキスト ボックス 710"/>
        <xdr:cNvSpPr txBox="1"/>
      </xdr:nvSpPr>
      <xdr:spPr>
        <a:xfrm>
          <a:off x="15214111" y="159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50457</xdr:rowOff>
    </xdr:from>
    <xdr:to>
      <xdr:col>76</xdr:col>
      <xdr:colOff>165100</xdr:colOff>
      <xdr:row>93</xdr:row>
      <xdr:rowOff>152057</xdr:rowOff>
    </xdr:to>
    <xdr:sp macro="" textlink="">
      <xdr:nvSpPr>
        <xdr:cNvPr id="712" name="楕円 711"/>
        <xdr:cNvSpPr/>
      </xdr:nvSpPr>
      <xdr:spPr>
        <a:xfrm>
          <a:off x="14541500" y="159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168584</xdr:rowOff>
    </xdr:from>
    <xdr:ext cx="534377" cy="259045"/>
    <xdr:sp macro="" textlink="">
      <xdr:nvSpPr>
        <xdr:cNvPr id="713" name="テキスト ボックス 712"/>
        <xdr:cNvSpPr txBox="1"/>
      </xdr:nvSpPr>
      <xdr:spPr>
        <a:xfrm>
          <a:off x="14325111" y="157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61354</xdr:rowOff>
    </xdr:from>
    <xdr:to>
      <xdr:col>72</xdr:col>
      <xdr:colOff>38100</xdr:colOff>
      <xdr:row>93</xdr:row>
      <xdr:rowOff>162954</xdr:rowOff>
    </xdr:to>
    <xdr:sp macro="" textlink="">
      <xdr:nvSpPr>
        <xdr:cNvPr id="714" name="楕円 713"/>
        <xdr:cNvSpPr/>
      </xdr:nvSpPr>
      <xdr:spPr>
        <a:xfrm>
          <a:off x="13652500" y="160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8031</xdr:rowOff>
    </xdr:from>
    <xdr:ext cx="534377" cy="259045"/>
    <xdr:sp macro="" textlink="">
      <xdr:nvSpPr>
        <xdr:cNvPr id="715" name="テキスト ボックス 714"/>
        <xdr:cNvSpPr txBox="1"/>
      </xdr:nvSpPr>
      <xdr:spPr>
        <a:xfrm>
          <a:off x="13436111" y="157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61373</xdr:rowOff>
    </xdr:from>
    <xdr:to>
      <xdr:col>67</xdr:col>
      <xdr:colOff>101600</xdr:colOff>
      <xdr:row>93</xdr:row>
      <xdr:rowOff>162973</xdr:rowOff>
    </xdr:to>
    <xdr:sp macro="" textlink="">
      <xdr:nvSpPr>
        <xdr:cNvPr id="716" name="楕円 715"/>
        <xdr:cNvSpPr/>
      </xdr:nvSpPr>
      <xdr:spPr>
        <a:xfrm>
          <a:off x="12763500" y="160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8050</xdr:rowOff>
    </xdr:from>
    <xdr:ext cx="534377" cy="259045"/>
    <xdr:sp macro="" textlink="">
      <xdr:nvSpPr>
        <xdr:cNvPr id="717" name="テキスト ボックス 716"/>
        <xdr:cNvSpPr txBox="1"/>
      </xdr:nvSpPr>
      <xdr:spPr>
        <a:xfrm>
          <a:off x="12547111" y="1578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歳出決算総額において、最も構成割合の高い項目は民生費であり、住民一人当たり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165,254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よりも高い水準で推移している。これは、施設型給付費・地域保育給付費や、生活保護費等の増が主な要因である。今後も少子高齢化の進行等に伴い増加していくことが見込まれるが、必要性・有効性の観点から見直しを行いながら民生費の適正化に努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また、前年度と比較して大きく増減した項目は教育費で、住民一人当たり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49,449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％増）となっている。これは、河東学園中学校建設事業費の増が主な要因である。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実質単年度収支については、前年度と比較して</a:t>
          </a:r>
          <a:r>
            <a:rPr kumimoji="1" lang="en-US" altLang="ja-JP" sz="1300">
              <a:solidFill>
                <a:sysClr val="windowText" lastClr="000000"/>
              </a:solidFill>
              <a:latin typeface="ＭＳ ゴシック" pitchFamily="49" charset="-128"/>
              <a:ea typeface="ＭＳ ゴシック" pitchFamily="49" charset="-128"/>
            </a:rPr>
            <a:t>1.96</a:t>
          </a:r>
          <a:r>
            <a:rPr kumimoji="1" lang="ja-JP" altLang="en-US" sz="1300">
              <a:solidFill>
                <a:sysClr val="windowText" lastClr="000000"/>
              </a:solidFill>
              <a:latin typeface="ＭＳ ゴシック" pitchFamily="49" charset="-128"/>
              <a:ea typeface="ＭＳ ゴシック" pitchFamily="49" charset="-128"/>
            </a:rPr>
            <a:t>ポイントの増となっている。また、決算剰余金については、予算の効率的な執行や徴収率の向上など市税の確保に向けた取り組みを強化してきたところである。財政調整基金については、雪害対策のために</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年度末に取り崩しを行ったところではあるが、前年度決算剰余金の</a:t>
          </a:r>
          <a:r>
            <a:rPr kumimoji="1" lang="en-US" altLang="ja-JP" sz="1300">
              <a:solidFill>
                <a:sysClr val="windowText" lastClr="000000"/>
              </a:solidFill>
              <a:latin typeface="ＭＳ ゴシック" pitchFamily="49" charset="-128"/>
              <a:ea typeface="ＭＳ ゴシック" pitchFamily="49" charset="-128"/>
            </a:rPr>
            <a:t>1/2</a:t>
          </a:r>
          <a:r>
            <a:rPr kumimoji="1" lang="ja-JP" altLang="en-US" sz="1300">
              <a:solidFill>
                <a:sysClr val="windowText" lastClr="000000"/>
              </a:solidFill>
              <a:latin typeface="ＭＳ ゴシック" pitchFamily="49" charset="-128"/>
              <a:ea typeface="ＭＳ ゴシック" pitchFamily="49" charset="-128"/>
            </a:rPr>
            <a:t>の額を基本として財政調整基金への積み立てを行うことを目指し、今後も適正とされる標準財政規模の</a:t>
          </a:r>
          <a:r>
            <a:rPr kumimoji="1" lang="en-US" altLang="ja-JP" sz="1300">
              <a:solidFill>
                <a:sysClr val="windowText" lastClr="000000"/>
              </a:solidFill>
              <a:latin typeface="ＭＳ ゴシック" pitchFamily="49" charset="-128"/>
              <a:ea typeface="ＭＳ ゴシック" pitchFamily="49" charset="-128"/>
            </a:rPr>
            <a:t>10</a:t>
          </a:r>
          <a:r>
            <a:rPr kumimoji="1" lang="ja-JP" altLang="en-US" sz="1300">
              <a:solidFill>
                <a:sysClr val="windowText" lastClr="000000"/>
              </a:solidFill>
              <a:latin typeface="ＭＳ ゴシック" pitchFamily="49" charset="-128"/>
              <a:ea typeface="ＭＳ ゴシック" pitchFamily="49" charset="-128"/>
            </a:rPr>
            <a:t>％の財政調整基金残高の安定的な確保を目標に取り組みを継続していく。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すべての会計において黒字決算となった。今後も各会計において赤字額が生じないよう、適正かつ健全な財政運営を図っていく。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12304;&#36001;&#25919;&#29366;&#27841;&#36039;&#26009;&#38598;&#12305;_072028_&#20250;&#27941;&#33509;&#26494;&#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36.299999999999997</v>
          </cell>
          <cell r="CN51">
            <v>30.3</v>
          </cell>
          <cell r="CV51">
            <v>31.7</v>
          </cell>
        </row>
        <row r="53">
          <cell r="CF53">
            <v>51.6</v>
          </cell>
          <cell r="CN53">
            <v>53.1</v>
          </cell>
          <cell r="CV53">
            <v>53.5</v>
          </cell>
        </row>
        <row r="55">
          <cell r="AN55" t="str">
            <v>類似団体内平均値</v>
          </cell>
          <cell r="CF55">
            <v>17.8</v>
          </cell>
          <cell r="CN55">
            <v>15</v>
          </cell>
          <cell r="CV55">
            <v>12.2</v>
          </cell>
        </row>
        <row r="57">
          <cell r="CF57">
            <v>56.2</v>
          </cell>
          <cell r="CN57">
            <v>60.1</v>
          </cell>
          <cell r="CV57">
            <v>60.4</v>
          </cell>
        </row>
        <row r="72">
          <cell r="BP72" t="str">
            <v>H25</v>
          </cell>
          <cell r="BX72" t="str">
            <v>H26</v>
          </cell>
          <cell r="CF72" t="str">
            <v>H27</v>
          </cell>
          <cell r="CN72" t="str">
            <v>H28</v>
          </cell>
          <cell r="CV72" t="str">
            <v>H29</v>
          </cell>
        </row>
        <row r="73">
          <cell r="AN73" t="str">
            <v>当該団体値</v>
          </cell>
          <cell r="BP73">
            <v>53.2</v>
          </cell>
          <cell r="BX73">
            <v>39.299999999999997</v>
          </cell>
          <cell r="CF73">
            <v>36.299999999999997</v>
          </cell>
          <cell r="CN73">
            <v>30.3</v>
          </cell>
          <cell r="CV73">
            <v>31.7</v>
          </cell>
        </row>
        <row r="75">
          <cell r="BP75">
            <v>14.4</v>
          </cell>
          <cell r="BX75">
            <v>12.6</v>
          </cell>
          <cell r="CF75">
            <v>10.8</v>
          </cell>
          <cell r="CN75">
            <v>8.8000000000000007</v>
          </cell>
          <cell r="CV75">
            <v>7.3</v>
          </cell>
        </row>
        <row r="77">
          <cell r="AN77" t="str">
            <v>類似団体内平均値</v>
          </cell>
          <cell r="BP77">
            <v>37.6</v>
          </cell>
          <cell r="BX77">
            <v>33.799999999999997</v>
          </cell>
          <cell r="CF77">
            <v>17.8</v>
          </cell>
          <cell r="CN77">
            <v>15</v>
          </cell>
          <cell r="CV77">
            <v>12.2</v>
          </cell>
        </row>
        <row r="79">
          <cell r="BP79">
            <v>7.9</v>
          </cell>
          <cell r="BX79">
            <v>7.1</v>
          </cell>
          <cell r="CF79">
            <v>5.3</v>
          </cell>
          <cell r="CN79">
            <v>5</v>
          </cell>
          <cell r="CV79">
            <v>4.8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2">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52868454</v>
      </c>
      <c r="BO4" s="403"/>
      <c r="BP4" s="403"/>
      <c r="BQ4" s="403"/>
      <c r="BR4" s="403"/>
      <c r="BS4" s="403"/>
      <c r="BT4" s="403"/>
      <c r="BU4" s="404"/>
      <c r="BV4" s="402">
        <v>49806041</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6.6</v>
      </c>
      <c r="CU4" s="584"/>
      <c r="CV4" s="584"/>
      <c r="CW4" s="584"/>
      <c r="CX4" s="584"/>
      <c r="CY4" s="584"/>
      <c r="CZ4" s="584"/>
      <c r="DA4" s="585"/>
      <c r="DB4" s="583">
        <v>6.3</v>
      </c>
      <c r="DC4" s="584"/>
      <c r="DD4" s="584"/>
      <c r="DE4" s="584"/>
      <c r="DF4" s="584"/>
      <c r="DG4" s="584"/>
      <c r="DH4" s="584"/>
      <c r="DI4" s="585"/>
      <c r="DJ4" s="165"/>
      <c r="DK4" s="165"/>
      <c r="DL4" s="165"/>
      <c r="DM4" s="165"/>
      <c r="DN4" s="165"/>
      <c r="DO4" s="165"/>
    </row>
    <row r="5" spans="1:119" ht="18.75" customHeight="1" x14ac:dyDescent="0.2">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50779053</v>
      </c>
      <c r="BO5" s="408"/>
      <c r="BP5" s="408"/>
      <c r="BQ5" s="408"/>
      <c r="BR5" s="408"/>
      <c r="BS5" s="408"/>
      <c r="BT5" s="408"/>
      <c r="BU5" s="409"/>
      <c r="BV5" s="407">
        <v>47756986</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89.3</v>
      </c>
      <c r="CU5" s="378"/>
      <c r="CV5" s="378"/>
      <c r="CW5" s="378"/>
      <c r="CX5" s="378"/>
      <c r="CY5" s="378"/>
      <c r="CZ5" s="378"/>
      <c r="DA5" s="379"/>
      <c r="DB5" s="377">
        <v>89.4</v>
      </c>
      <c r="DC5" s="378"/>
      <c r="DD5" s="378"/>
      <c r="DE5" s="378"/>
      <c r="DF5" s="378"/>
      <c r="DG5" s="378"/>
      <c r="DH5" s="378"/>
      <c r="DI5" s="379"/>
      <c r="DJ5" s="165"/>
      <c r="DK5" s="165"/>
      <c r="DL5" s="165"/>
      <c r="DM5" s="165"/>
      <c r="DN5" s="165"/>
      <c r="DO5" s="165"/>
    </row>
    <row r="6" spans="1:119" ht="18.75" customHeight="1" x14ac:dyDescent="0.2">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2089401</v>
      </c>
      <c r="BO6" s="408"/>
      <c r="BP6" s="408"/>
      <c r="BQ6" s="408"/>
      <c r="BR6" s="408"/>
      <c r="BS6" s="408"/>
      <c r="BT6" s="408"/>
      <c r="BU6" s="409"/>
      <c r="BV6" s="407">
        <v>2049055</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94.5</v>
      </c>
      <c r="CU6" s="558"/>
      <c r="CV6" s="558"/>
      <c r="CW6" s="558"/>
      <c r="CX6" s="558"/>
      <c r="CY6" s="558"/>
      <c r="CZ6" s="558"/>
      <c r="DA6" s="559"/>
      <c r="DB6" s="557">
        <v>93.6</v>
      </c>
      <c r="DC6" s="558"/>
      <c r="DD6" s="558"/>
      <c r="DE6" s="558"/>
      <c r="DF6" s="558"/>
      <c r="DG6" s="558"/>
      <c r="DH6" s="558"/>
      <c r="DI6" s="559"/>
      <c r="DJ6" s="165"/>
      <c r="DK6" s="165"/>
      <c r="DL6" s="165"/>
      <c r="DM6" s="165"/>
      <c r="DN6" s="165"/>
      <c r="DO6" s="165"/>
    </row>
    <row r="7" spans="1:119" ht="18.75" customHeight="1" x14ac:dyDescent="0.2">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87</v>
      </c>
      <c r="AV7" s="465"/>
      <c r="AW7" s="465"/>
      <c r="AX7" s="465"/>
      <c r="AY7" s="387" t="s">
        <v>99</v>
      </c>
      <c r="AZ7" s="388"/>
      <c r="BA7" s="388"/>
      <c r="BB7" s="388"/>
      <c r="BC7" s="388"/>
      <c r="BD7" s="388"/>
      <c r="BE7" s="388"/>
      <c r="BF7" s="388"/>
      <c r="BG7" s="388"/>
      <c r="BH7" s="388"/>
      <c r="BI7" s="388"/>
      <c r="BJ7" s="388"/>
      <c r="BK7" s="388"/>
      <c r="BL7" s="388"/>
      <c r="BM7" s="389"/>
      <c r="BN7" s="407">
        <v>208016</v>
      </c>
      <c r="BO7" s="408"/>
      <c r="BP7" s="408"/>
      <c r="BQ7" s="408"/>
      <c r="BR7" s="408"/>
      <c r="BS7" s="408"/>
      <c r="BT7" s="408"/>
      <c r="BU7" s="409"/>
      <c r="BV7" s="407">
        <v>242800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28513313</v>
      </c>
      <c r="CU7" s="408"/>
      <c r="CV7" s="408"/>
      <c r="CW7" s="408"/>
      <c r="CX7" s="408"/>
      <c r="CY7" s="408"/>
      <c r="CZ7" s="408"/>
      <c r="DA7" s="409"/>
      <c r="DB7" s="407">
        <v>28868531</v>
      </c>
      <c r="DC7" s="408"/>
      <c r="DD7" s="408"/>
      <c r="DE7" s="408"/>
      <c r="DF7" s="408"/>
      <c r="DG7" s="408"/>
      <c r="DH7" s="408"/>
      <c r="DI7" s="409"/>
      <c r="DJ7" s="165"/>
      <c r="DK7" s="165"/>
      <c r="DL7" s="165"/>
      <c r="DM7" s="165"/>
      <c r="DN7" s="165"/>
      <c r="DO7" s="165"/>
    </row>
    <row r="8" spans="1:119" ht="18.75" customHeight="1" thickBot="1" x14ac:dyDescent="0.25">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1881385</v>
      </c>
      <c r="BO8" s="408"/>
      <c r="BP8" s="408"/>
      <c r="BQ8" s="408"/>
      <c r="BR8" s="408"/>
      <c r="BS8" s="408"/>
      <c r="BT8" s="408"/>
      <c r="BU8" s="409"/>
      <c r="BV8" s="407">
        <v>1806255</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0.62</v>
      </c>
      <c r="CU8" s="521"/>
      <c r="CV8" s="521"/>
      <c r="CW8" s="521"/>
      <c r="CX8" s="521"/>
      <c r="CY8" s="521"/>
      <c r="CZ8" s="521"/>
      <c r="DA8" s="522"/>
      <c r="DB8" s="520">
        <v>0.62</v>
      </c>
      <c r="DC8" s="521"/>
      <c r="DD8" s="521"/>
      <c r="DE8" s="521"/>
      <c r="DF8" s="521"/>
      <c r="DG8" s="521"/>
      <c r="DH8" s="521"/>
      <c r="DI8" s="522"/>
      <c r="DJ8" s="165"/>
      <c r="DK8" s="165"/>
      <c r="DL8" s="165"/>
      <c r="DM8" s="165"/>
      <c r="DN8" s="165"/>
      <c r="DO8" s="165"/>
    </row>
    <row r="9" spans="1:119" ht="18.75" customHeight="1" thickBot="1" x14ac:dyDescent="0.25">
      <c r="A9" s="166"/>
      <c r="B9" s="546" t="s">
        <v>105</v>
      </c>
      <c r="C9" s="547"/>
      <c r="D9" s="547"/>
      <c r="E9" s="547"/>
      <c r="F9" s="547"/>
      <c r="G9" s="547"/>
      <c r="H9" s="547"/>
      <c r="I9" s="547"/>
      <c r="J9" s="547"/>
      <c r="K9" s="470"/>
      <c r="L9" s="548" t="s">
        <v>106</v>
      </c>
      <c r="M9" s="549"/>
      <c r="N9" s="549"/>
      <c r="O9" s="549"/>
      <c r="P9" s="549"/>
      <c r="Q9" s="550"/>
      <c r="R9" s="551">
        <v>124062</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87</v>
      </c>
      <c r="AV9" s="465"/>
      <c r="AW9" s="465"/>
      <c r="AX9" s="465"/>
      <c r="AY9" s="387" t="s">
        <v>109</v>
      </c>
      <c r="AZ9" s="388"/>
      <c r="BA9" s="388"/>
      <c r="BB9" s="388"/>
      <c r="BC9" s="388"/>
      <c r="BD9" s="388"/>
      <c r="BE9" s="388"/>
      <c r="BF9" s="388"/>
      <c r="BG9" s="388"/>
      <c r="BH9" s="388"/>
      <c r="BI9" s="388"/>
      <c r="BJ9" s="388"/>
      <c r="BK9" s="388"/>
      <c r="BL9" s="388"/>
      <c r="BM9" s="389"/>
      <c r="BN9" s="407">
        <v>75130</v>
      </c>
      <c r="BO9" s="408"/>
      <c r="BP9" s="408"/>
      <c r="BQ9" s="408"/>
      <c r="BR9" s="408"/>
      <c r="BS9" s="408"/>
      <c r="BT9" s="408"/>
      <c r="BU9" s="409"/>
      <c r="BV9" s="407">
        <v>-467816</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14.9</v>
      </c>
      <c r="CU9" s="378"/>
      <c r="CV9" s="378"/>
      <c r="CW9" s="378"/>
      <c r="CX9" s="378"/>
      <c r="CY9" s="378"/>
      <c r="CZ9" s="378"/>
      <c r="DA9" s="379"/>
      <c r="DB9" s="377">
        <v>14.4</v>
      </c>
      <c r="DC9" s="378"/>
      <c r="DD9" s="378"/>
      <c r="DE9" s="378"/>
      <c r="DF9" s="378"/>
      <c r="DG9" s="378"/>
      <c r="DH9" s="378"/>
      <c r="DI9" s="379"/>
      <c r="DJ9" s="165"/>
      <c r="DK9" s="165"/>
      <c r="DL9" s="165"/>
      <c r="DM9" s="165"/>
      <c r="DN9" s="165"/>
      <c r="DO9" s="165"/>
    </row>
    <row r="10" spans="1:119" ht="18.75" customHeight="1" thickBot="1" x14ac:dyDescent="0.25">
      <c r="A10" s="166"/>
      <c r="B10" s="546"/>
      <c r="C10" s="547"/>
      <c r="D10" s="547"/>
      <c r="E10" s="547"/>
      <c r="F10" s="547"/>
      <c r="G10" s="547"/>
      <c r="H10" s="547"/>
      <c r="I10" s="547"/>
      <c r="J10" s="547"/>
      <c r="K10" s="470"/>
      <c r="L10" s="380" t="s">
        <v>111</v>
      </c>
      <c r="M10" s="381"/>
      <c r="N10" s="381"/>
      <c r="O10" s="381"/>
      <c r="P10" s="381"/>
      <c r="Q10" s="382"/>
      <c r="R10" s="383">
        <v>126220</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87</v>
      </c>
      <c r="AV10" s="465"/>
      <c r="AW10" s="465"/>
      <c r="AX10" s="465"/>
      <c r="AY10" s="387" t="s">
        <v>113</v>
      </c>
      <c r="AZ10" s="388"/>
      <c r="BA10" s="388"/>
      <c r="BB10" s="388"/>
      <c r="BC10" s="388"/>
      <c r="BD10" s="388"/>
      <c r="BE10" s="388"/>
      <c r="BF10" s="388"/>
      <c r="BG10" s="388"/>
      <c r="BH10" s="388"/>
      <c r="BI10" s="388"/>
      <c r="BJ10" s="388"/>
      <c r="BK10" s="388"/>
      <c r="BL10" s="388"/>
      <c r="BM10" s="389"/>
      <c r="BN10" s="407">
        <v>339</v>
      </c>
      <c r="BO10" s="408"/>
      <c r="BP10" s="408"/>
      <c r="BQ10" s="408"/>
      <c r="BR10" s="408"/>
      <c r="BS10" s="408"/>
      <c r="BT10" s="408"/>
      <c r="BU10" s="409"/>
      <c r="BV10" s="407">
        <v>513</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423560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2">
      <c r="A12" s="166"/>
      <c r="B12" s="523" t="s">
        <v>123</v>
      </c>
      <c r="C12" s="524"/>
      <c r="D12" s="524"/>
      <c r="E12" s="524"/>
      <c r="F12" s="524"/>
      <c r="G12" s="524"/>
      <c r="H12" s="524"/>
      <c r="I12" s="524"/>
      <c r="J12" s="524"/>
      <c r="K12" s="525"/>
      <c r="L12" s="532" t="s">
        <v>124</v>
      </c>
      <c r="M12" s="533"/>
      <c r="N12" s="533"/>
      <c r="O12" s="533"/>
      <c r="P12" s="533"/>
      <c r="Q12" s="534"/>
      <c r="R12" s="535">
        <v>120756</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87</v>
      </c>
      <c r="AV12" s="465"/>
      <c r="AW12" s="465"/>
      <c r="AX12" s="465"/>
      <c r="AY12" s="387" t="s">
        <v>128</v>
      </c>
      <c r="AZ12" s="388"/>
      <c r="BA12" s="388"/>
      <c r="BB12" s="388"/>
      <c r="BC12" s="388"/>
      <c r="BD12" s="388"/>
      <c r="BE12" s="388"/>
      <c r="BF12" s="388"/>
      <c r="BG12" s="388"/>
      <c r="BH12" s="388"/>
      <c r="BI12" s="388"/>
      <c r="BJ12" s="388"/>
      <c r="BK12" s="388"/>
      <c r="BL12" s="388"/>
      <c r="BM12" s="389"/>
      <c r="BN12" s="407">
        <v>496276</v>
      </c>
      <c r="BO12" s="408"/>
      <c r="BP12" s="408"/>
      <c r="BQ12" s="408"/>
      <c r="BR12" s="408"/>
      <c r="BS12" s="408"/>
      <c r="BT12" s="408"/>
      <c r="BU12" s="409"/>
      <c r="BV12" s="407">
        <v>95937</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x14ac:dyDescent="0.2">
      <c r="A13" s="166"/>
      <c r="B13" s="526"/>
      <c r="C13" s="527"/>
      <c r="D13" s="527"/>
      <c r="E13" s="527"/>
      <c r="F13" s="527"/>
      <c r="G13" s="527"/>
      <c r="H13" s="527"/>
      <c r="I13" s="527"/>
      <c r="J13" s="527"/>
      <c r="K13" s="528"/>
      <c r="L13" s="176"/>
      <c r="M13" s="507" t="s">
        <v>130</v>
      </c>
      <c r="N13" s="508"/>
      <c r="O13" s="508"/>
      <c r="P13" s="508"/>
      <c r="Q13" s="509"/>
      <c r="R13" s="510">
        <v>119983</v>
      </c>
      <c r="S13" s="511"/>
      <c r="T13" s="511"/>
      <c r="U13" s="511"/>
      <c r="V13" s="512"/>
      <c r="W13" s="498" t="s">
        <v>131</v>
      </c>
      <c r="X13" s="420"/>
      <c r="Y13" s="420"/>
      <c r="Z13" s="420"/>
      <c r="AA13" s="420"/>
      <c r="AB13" s="421"/>
      <c r="AC13" s="383">
        <v>3063</v>
      </c>
      <c r="AD13" s="384"/>
      <c r="AE13" s="384"/>
      <c r="AF13" s="384"/>
      <c r="AG13" s="385"/>
      <c r="AH13" s="383">
        <v>3137</v>
      </c>
      <c r="AI13" s="384"/>
      <c r="AJ13" s="384"/>
      <c r="AK13" s="384"/>
      <c r="AL13" s="386"/>
      <c r="AM13" s="476" t="s">
        <v>132</v>
      </c>
      <c r="AN13" s="381"/>
      <c r="AO13" s="381"/>
      <c r="AP13" s="381"/>
      <c r="AQ13" s="381"/>
      <c r="AR13" s="381"/>
      <c r="AS13" s="381"/>
      <c r="AT13" s="382"/>
      <c r="AU13" s="464" t="s">
        <v>118</v>
      </c>
      <c r="AV13" s="465"/>
      <c r="AW13" s="465"/>
      <c r="AX13" s="465"/>
      <c r="AY13" s="387" t="s">
        <v>133</v>
      </c>
      <c r="AZ13" s="388"/>
      <c r="BA13" s="388"/>
      <c r="BB13" s="388"/>
      <c r="BC13" s="388"/>
      <c r="BD13" s="388"/>
      <c r="BE13" s="388"/>
      <c r="BF13" s="388"/>
      <c r="BG13" s="388"/>
      <c r="BH13" s="388"/>
      <c r="BI13" s="388"/>
      <c r="BJ13" s="388"/>
      <c r="BK13" s="388"/>
      <c r="BL13" s="388"/>
      <c r="BM13" s="389"/>
      <c r="BN13" s="407">
        <v>2753</v>
      </c>
      <c r="BO13" s="408"/>
      <c r="BP13" s="408"/>
      <c r="BQ13" s="408"/>
      <c r="BR13" s="408"/>
      <c r="BS13" s="408"/>
      <c r="BT13" s="408"/>
      <c r="BU13" s="409"/>
      <c r="BV13" s="407">
        <v>-563240</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7.3</v>
      </c>
      <c r="CU13" s="378"/>
      <c r="CV13" s="378"/>
      <c r="CW13" s="378"/>
      <c r="CX13" s="378"/>
      <c r="CY13" s="378"/>
      <c r="CZ13" s="378"/>
      <c r="DA13" s="379"/>
      <c r="DB13" s="377">
        <v>8.8000000000000007</v>
      </c>
      <c r="DC13" s="378"/>
      <c r="DD13" s="378"/>
      <c r="DE13" s="378"/>
      <c r="DF13" s="378"/>
      <c r="DG13" s="378"/>
      <c r="DH13" s="378"/>
      <c r="DI13" s="379"/>
      <c r="DJ13" s="165"/>
      <c r="DK13" s="165"/>
      <c r="DL13" s="165"/>
      <c r="DM13" s="165"/>
      <c r="DN13" s="165"/>
      <c r="DO13" s="165"/>
    </row>
    <row r="14" spans="1:119" ht="18.75" customHeight="1" thickBot="1" x14ac:dyDescent="0.25">
      <c r="A14" s="166"/>
      <c r="B14" s="526"/>
      <c r="C14" s="527"/>
      <c r="D14" s="527"/>
      <c r="E14" s="527"/>
      <c r="F14" s="527"/>
      <c r="G14" s="527"/>
      <c r="H14" s="527"/>
      <c r="I14" s="527"/>
      <c r="J14" s="527"/>
      <c r="K14" s="528"/>
      <c r="L14" s="500" t="s">
        <v>135</v>
      </c>
      <c r="M14" s="541"/>
      <c r="N14" s="541"/>
      <c r="O14" s="541"/>
      <c r="P14" s="541"/>
      <c r="Q14" s="542"/>
      <c r="R14" s="510">
        <v>121567</v>
      </c>
      <c r="S14" s="511"/>
      <c r="T14" s="511"/>
      <c r="U14" s="511"/>
      <c r="V14" s="512"/>
      <c r="W14" s="513"/>
      <c r="X14" s="423"/>
      <c r="Y14" s="423"/>
      <c r="Z14" s="423"/>
      <c r="AA14" s="423"/>
      <c r="AB14" s="424"/>
      <c r="AC14" s="503">
        <v>5.5</v>
      </c>
      <c r="AD14" s="504"/>
      <c r="AE14" s="504"/>
      <c r="AF14" s="504"/>
      <c r="AG14" s="505"/>
      <c r="AH14" s="503">
        <v>5.7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31.7</v>
      </c>
      <c r="CU14" s="515"/>
      <c r="CV14" s="515"/>
      <c r="CW14" s="515"/>
      <c r="CX14" s="515"/>
      <c r="CY14" s="515"/>
      <c r="CZ14" s="515"/>
      <c r="DA14" s="516"/>
      <c r="DB14" s="514">
        <v>30.3</v>
      </c>
      <c r="DC14" s="515"/>
      <c r="DD14" s="515"/>
      <c r="DE14" s="515"/>
      <c r="DF14" s="515"/>
      <c r="DG14" s="515"/>
      <c r="DH14" s="515"/>
      <c r="DI14" s="516"/>
      <c r="DJ14" s="165"/>
      <c r="DK14" s="165"/>
      <c r="DL14" s="165"/>
      <c r="DM14" s="165"/>
      <c r="DN14" s="165"/>
      <c r="DO14" s="165"/>
    </row>
    <row r="15" spans="1:119" ht="18.75" customHeight="1" x14ac:dyDescent="0.2">
      <c r="A15" s="166"/>
      <c r="B15" s="526"/>
      <c r="C15" s="527"/>
      <c r="D15" s="527"/>
      <c r="E15" s="527"/>
      <c r="F15" s="527"/>
      <c r="G15" s="527"/>
      <c r="H15" s="527"/>
      <c r="I15" s="527"/>
      <c r="J15" s="527"/>
      <c r="K15" s="528"/>
      <c r="L15" s="176"/>
      <c r="M15" s="507" t="s">
        <v>130</v>
      </c>
      <c r="N15" s="508"/>
      <c r="O15" s="508"/>
      <c r="P15" s="508"/>
      <c r="Q15" s="509"/>
      <c r="R15" s="510">
        <v>120836</v>
      </c>
      <c r="S15" s="511"/>
      <c r="T15" s="511"/>
      <c r="U15" s="511"/>
      <c r="V15" s="512"/>
      <c r="W15" s="498" t="s">
        <v>137</v>
      </c>
      <c r="X15" s="420"/>
      <c r="Y15" s="420"/>
      <c r="Z15" s="420"/>
      <c r="AA15" s="420"/>
      <c r="AB15" s="421"/>
      <c r="AC15" s="383">
        <v>14133</v>
      </c>
      <c r="AD15" s="384"/>
      <c r="AE15" s="384"/>
      <c r="AF15" s="384"/>
      <c r="AG15" s="385"/>
      <c r="AH15" s="383">
        <v>14181</v>
      </c>
      <c r="AI15" s="384"/>
      <c r="AJ15" s="384"/>
      <c r="AK15" s="384"/>
      <c r="AL15" s="386"/>
      <c r="AM15" s="476"/>
      <c r="AN15" s="381"/>
      <c r="AO15" s="381"/>
      <c r="AP15" s="381"/>
      <c r="AQ15" s="381"/>
      <c r="AR15" s="381"/>
      <c r="AS15" s="381"/>
      <c r="AT15" s="382"/>
      <c r="AU15" s="464"/>
      <c r="AV15" s="465"/>
      <c r="AW15" s="465"/>
      <c r="AX15" s="465"/>
      <c r="AY15" s="399" t="s">
        <v>138</v>
      </c>
      <c r="AZ15" s="400"/>
      <c r="BA15" s="400"/>
      <c r="BB15" s="400"/>
      <c r="BC15" s="400"/>
      <c r="BD15" s="400"/>
      <c r="BE15" s="400"/>
      <c r="BF15" s="400"/>
      <c r="BG15" s="400"/>
      <c r="BH15" s="400"/>
      <c r="BI15" s="400"/>
      <c r="BJ15" s="400"/>
      <c r="BK15" s="400"/>
      <c r="BL15" s="400"/>
      <c r="BM15" s="401"/>
      <c r="BN15" s="402">
        <v>13961563</v>
      </c>
      <c r="BO15" s="403"/>
      <c r="BP15" s="403"/>
      <c r="BQ15" s="403"/>
      <c r="BR15" s="403"/>
      <c r="BS15" s="403"/>
      <c r="BT15" s="403"/>
      <c r="BU15" s="404"/>
      <c r="BV15" s="402">
        <v>13985163</v>
      </c>
      <c r="BW15" s="403"/>
      <c r="BX15" s="403"/>
      <c r="BY15" s="403"/>
      <c r="BZ15" s="403"/>
      <c r="CA15" s="403"/>
      <c r="CB15" s="403"/>
      <c r="CC15" s="404"/>
      <c r="CD15" s="517" t="s">
        <v>139</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26"/>
      <c r="C16" s="527"/>
      <c r="D16" s="527"/>
      <c r="E16" s="527"/>
      <c r="F16" s="527"/>
      <c r="G16" s="527"/>
      <c r="H16" s="527"/>
      <c r="I16" s="527"/>
      <c r="J16" s="527"/>
      <c r="K16" s="528"/>
      <c r="L16" s="500" t="s">
        <v>140</v>
      </c>
      <c r="M16" s="501"/>
      <c r="N16" s="501"/>
      <c r="O16" s="501"/>
      <c r="P16" s="501"/>
      <c r="Q16" s="502"/>
      <c r="R16" s="495" t="s">
        <v>141</v>
      </c>
      <c r="S16" s="496"/>
      <c r="T16" s="496"/>
      <c r="U16" s="496"/>
      <c r="V16" s="497"/>
      <c r="W16" s="513"/>
      <c r="X16" s="423"/>
      <c r="Y16" s="423"/>
      <c r="Z16" s="423"/>
      <c r="AA16" s="423"/>
      <c r="AB16" s="424"/>
      <c r="AC16" s="503">
        <v>25.4</v>
      </c>
      <c r="AD16" s="504"/>
      <c r="AE16" s="504"/>
      <c r="AF16" s="504"/>
      <c r="AG16" s="505"/>
      <c r="AH16" s="503">
        <v>25.7</v>
      </c>
      <c r="AI16" s="504"/>
      <c r="AJ16" s="504"/>
      <c r="AK16" s="504"/>
      <c r="AL16" s="506"/>
      <c r="AM16" s="476"/>
      <c r="AN16" s="381"/>
      <c r="AO16" s="381"/>
      <c r="AP16" s="381"/>
      <c r="AQ16" s="381"/>
      <c r="AR16" s="381"/>
      <c r="AS16" s="381"/>
      <c r="AT16" s="382"/>
      <c r="AU16" s="464"/>
      <c r="AV16" s="465"/>
      <c r="AW16" s="465"/>
      <c r="AX16" s="465"/>
      <c r="AY16" s="387" t="s">
        <v>142</v>
      </c>
      <c r="AZ16" s="388"/>
      <c r="BA16" s="388"/>
      <c r="BB16" s="388"/>
      <c r="BC16" s="388"/>
      <c r="BD16" s="388"/>
      <c r="BE16" s="388"/>
      <c r="BF16" s="388"/>
      <c r="BG16" s="388"/>
      <c r="BH16" s="388"/>
      <c r="BI16" s="388"/>
      <c r="BJ16" s="388"/>
      <c r="BK16" s="388"/>
      <c r="BL16" s="388"/>
      <c r="BM16" s="389"/>
      <c r="BN16" s="407">
        <v>22342786</v>
      </c>
      <c r="BO16" s="408"/>
      <c r="BP16" s="408"/>
      <c r="BQ16" s="408"/>
      <c r="BR16" s="408"/>
      <c r="BS16" s="408"/>
      <c r="BT16" s="408"/>
      <c r="BU16" s="409"/>
      <c r="BV16" s="407">
        <v>22568023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5">
      <c r="A17" s="166"/>
      <c r="B17" s="529"/>
      <c r="C17" s="530"/>
      <c r="D17" s="530"/>
      <c r="E17" s="530"/>
      <c r="F17" s="530"/>
      <c r="G17" s="530"/>
      <c r="H17" s="530"/>
      <c r="I17" s="530"/>
      <c r="J17" s="530"/>
      <c r="K17" s="531"/>
      <c r="L17" s="181"/>
      <c r="M17" s="492" t="s">
        <v>143</v>
      </c>
      <c r="N17" s="493"/>
      <c r="O17" s="493"/>
      <c r="P17" s="493"/>
      <c r="Q17" s="494"/>
      <c r="R17" s="495" t="s">
        <v>141</v>
      </c>
      <c r="S17" s="496"/>
      <c r="T17" s="496"/>
      <c r="U17" s="496"/>
      <c r="V17" s="497"/>
      <c r="W17" s="498" t="s">
        <v>144</v>
      </c>
      <c r="X17" s="420"/>
      <c r="Y17" s="420"/>
      <c r="Z17" s="420"/>
      <c r="AA17" s="420"/>
      <c r="AB17" s="421"/>
      <c r="AC17" s="383">
        <v>38549</v>
      </c>
      <c r="AD17" s="384"/>
      <c r="AE17" s="384"/>
      <c r="AF17" s="384"/>
      <c r="AG17" s="385"/>
      <c r="AH17" s="383">
        <v>37934</v>
      </c>
      <c r="AI17" s="384"/>
      <c r="AJ17" s="384"/>
      <c r="AK17" s="384"/>
      <c r="AL17" s="386"/>
      <c r="AM17" s="476"/>
      <c r="AN17" s="381"/>
      <c r="AO17" s="381"/>
      <c r="AP17" s="381"/>
      <c r="AQ17" s="381"/>
      <c r="AR17" s="381"/>
      <c r="AS17" s="381"/>
      <c r="AT17" s="382"/>
      <c r="AU17" s="464"/>
      <c r="AV17" s="465"/>
      <c r="AW17" s="465"/>
      <c r="AX17" s="465"/>
      <c r="AY17" s="387" t="s">
        <v>145</v>
      </c>
      <c r="AZ17" s="388"/>
      <c r="BA17" s="388"/>
      <c r="BB17" s="388"/>
      <c r="BC17" s="388"/>
      <c r="BD17" s="388"/>
      <c r="BE17" s="388"/>
      <c r="BF17" s="388"/>
      <c r="BG17" s="388"/>
      <c r="BH17" s="388"/>
      <c r="BI17" s="388"/>
      <c r="BJ17" s="388"/>
      <c r="BK17" s="388"/>
      <c r="BL17" s="388"/>
      <c r="BM17" s="389"/>
      <c r="BN17" s="407">
        <v>17850068</v>
      </c>
      <c r="BO17" s="408"/>
      <c r="BP17" s="408"/>
      <c r="BQ17" s="408"/>
      <c r="BR17" s="408"/>
      <c r="BS17" s="408"/>
      <c r="BT17" s="408"/>
      <c r="BU17" s="409"/>
      <c r="BV17" s="407">
        <v>17848686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5">
      <c r="A18" s="166"/>
      <c r="B18" s="469" t="s">
        <v>146</v>
      </c>
      <c r="C18" s="470"/>
      <c r="D18" s="470"/>
      <c r="E18" s="471"/>
      <c r="F18" s="471"/>
      <c r="G18" s="471"/>
      <c r="H18" s="471"/>
      <c r="I18" s="471"/>
      <c r="J18" s="471"/>
      <c r="K18" s="471"/>
      <c r="L18" s="472">
        <v>382.97</v>
      </c>
      <c r="M18" s="472"/>
      <c r="N18" s="472"/>
      <c r="O18" s="472"/>
      <c r="P18" s="472"/>
      <c r="Q18" s="472"/>
      <c r="R18" s="473"/>
      <c r="S18" s="473"/>
      <c r="T18" s="473"/>
      <c r="U18" s="473"/>
      <c r="V18" s="474"/>
      <c r="W18" s="488"/>
      <c r="X18" s="489"/>
      <c r="Y18" s="489"/>
      <c r="Z18" s="489"/>
      <c r="AA18" s="489"/>
      <c r="AB18" s="499"/>
      <c r="AC18" s="371">
        <v>69.2</v>
      </c>
      <c r="AD18" s="372"/>
      <c r="AE18" s="372"/>
      <c r="AF18" s="372"/>
      <c r="AG18" s="475"/>
      <c r="AH18" s="371">
        <v>68.7</v>
      </c>
      <c r="AI18" s="372"/>
      <c r="AJ18" s="372"/>
      <c r="AK18" s="372"/>
      <c r="AL18" s="373"/>
      <c r="AM18" s="476"/>
      <c r="AN18" s="381"/>
      <c r="AO18" s="381"/>
      <c r="AP18" s="381"/>
      <c r="AQ18" s="381"/>
      <c r="AR18" s="381"/>
      <c r="AS18" s="381"/>
      <c r="AT18" s="382"/>
      <c r="AU18" s="464"/>
      <c r="AV18" s="465"/>
      <c r="AW18" s="465"/>
      <c r="AX18" s="465"/>
      <c r="AY18" s="387" t="s">
        <v>147</v>
      </c>
      <c r="AZ18" s="388"/>
      <c r="BA18" s="388"/>
      <c r="BB18" s="388"/>
      <c r="BC18" s="388"/>
      <c r="BD18" s="388"/>
      <c r="BE18" s="388"/>
      <c r="BF18" s="388"/>
      <c r="BG18" s="388"/>
      <c r="BH18" s="388"/>
      <c r="BI18" s="388"/>
      <c r="BJ18" s="388"/>
      <c r="BK18" s="388"/>
      <c r="BL18" s="388"/>
      <c r="BM18" s="389"/>
      <c r="BN18" s="407">
        <v>25903766</v>
      </c>
      <c r="BO18" s="408"/>
      <c r="BP18" s="408"/>
      <c r="BQ18" s="408"/>
      <c r="BR18" s="408"/>
      <c r="BS18" s="408"/>
      <c r="BT18" s="408"/>
      <c r="BU18" s="409"/>
      <c r="BV18" s="407">
        <v>25779818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5">
      <c r="A19" s="166"/>
      <c r="B19" s="469" t="s">
        <v>148</v>
      </c>
      <c r="C19" s="470"/>
      <c r="D19" s="470"/>
      <c r="E19" s="471"/>
      <c r="F19" s="471"/>
      <c r="G19" s="471"/>
      <c r="H19" s="471"/>
      <c r="I19" s="471"/>
      <c r="J19" s="471"/>
      <c r="K19" s="471"/>
      <c r="L19" s="477">
        <v>324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149</v>
      </c>
      <c r="AZ19" s="388"/>
      <c r="BA19" s="388"/>
      <c r="BB19" s="388"/>
      <c r="BC19" s="388"/>
      <c r="BD19" s="388"/>
      <c r="BE19" s="388"/>
      <c r="BF19" s="388"/>
      <c r="BG19" s="388"/>
      <c r="BH19" s="388"/>
      <c r="BI19" s="388"/>
      <c r="BJ19" s="388"/>
      <c r="BK19" s="388"/>
      <c r="BL19" s="388"/>
      <c r="BM19" s="389"/>
      <c r="BN19" s="407">
        <v>34018593</v>
      </c>
      <c r="BO19" s="408"/>
      <c r="BP19" s="408"/>
      <c r="BQ19" s="408"/>
      <c r="BR19" s="408"/>
      <c r="BS19" s="408"/>
      <c r="BT19" s="408"/>
      <c r="BU19" s="409"/>
      <c r="BV19" s="407">
        <v>33160925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5">
      <c r="A20" s="166"/>
      <c r="B20" s="469" t="s">
        <v>150</v>
      </c>
      <c r="C20" s="470"/>
      <c r="D20" s="470"/>
      <c r="E20" s="471"/>
      <c r="F20" s="471"/>
      <c r="G20" s="471"/>
      <c r="H20" s="471"/>
      <c r="I20" s="471"/>
      <c r="J20" s="471"/>
      <c r="K20" s="471"/>
      <c r="L20" s="477">
        <v>49431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2">
      <c r="A21" s="166"/>
      <c r="B21" s="466" t="s">
        <v>151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5">
      <c r="A22" s="166"/>
      <c r="B22" s="436" t="s">
        <v>152</v>
      </c>
      <c r="C22" s="437"/>
      <c r="D22" s="438"/>
      <c r="E22" s="445" t="s">
        <v>1</v>
      </c>
      <c r="F22" s="420"/>
      <c r="G22" s="420"/>
      <c r="H22" s="420"/>
      <c r="I22" s="420"/>
      <c r="J22" s="420"/>
      <c r="K22" s="421"/>
      <c r="L22" s="445" t="s">
        <v>153</v>
      </c>
      <c r="M22" s="420"/>
      <c r="N22" s="420"/>
      <c r="O22" s="420"/>
      <c r="P22" s="421"/>
      <c r="Q22" s="430" t="s">
        <v>154</v>
      </c>
      <c r="R22" s="431"/>
      <c r="S22" s="431"/>
      <c r="T22" s="431"/>
      <c r="U22" s="431"/>
      <c r="V22" s="446"/>
      <c r="W22" s="448" t="s">
        <v>155</v>
      </c>
      <c r="X22" s="437"/>
      <c r="Y22" s="438"/>
      <c r="Z22" s="445" t="s">
        <v>1</v>
      </c>
      <c r="AA22" s="420"/>
      <c r="AB22" s="420"/>
      <c r="AC22" s="420"/>
      <c r="AD22" s="420"/>
      <c r="AE22" s="420"/>
      <c r="AF22" s="420"/>
      <c r="AG22" s="421"/>
      <c r="AH22" s="419" t="s">
        <v>156</v>
      </c>
      <c r="AI22" s="420"/>
      <c r="AJ22" s="420"/>
      <c r="AK22" s="420"/>
      <c r="AL22" s="421"/>
      <c r="AM22" s="419" t="s">
        <v>157</v>
      </c>
      <c r="AN22" s="425"/>
      <c r="AO22" s="425"/>
      <c r="AP22" s="425"/>
      <c r="AQ22" s="425"/>
      <c r="AR22" s="426"/>
      <c r="AS22" s="430" t="s">
        <v>154</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2">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158</v>
      </c>
      <c r="AZ23" s="400"/>
      <c r="BA23" s="400"/>
      <c r="BB23" s="400"/>
      <c r="BC23" s="400"/>
      <c r="BD23" s="400"/>
      <c r="BE23" s="400"/>
      <c r="BF23" s="400"/>
      <c r="BG23" s="400"/>
      <c r="BH23" s="400"/>
      <c r="BI23" s="400"/>
      <c r="BJ23" s="400"/>
      <c r="BK23" s="400"/>
      <c r="BL23" s="400"/>
      <c r="BM23" s="401"/>
      <c r="BN23" s="407">
        <v>45273007</v>
      </c>
      <c r="BO23" s="408"/>
      <c r="BP23" s="408"/>
      <c r="BQ23" s="408"/>
      <c r="BR23" s="408"/>
      <c r="BS23" s="408"/>
      <c r="BT23" s="408"/>
      <c r="BU23" s="409"/>
      <c r="BV23" s="407">
        <v>45057269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5">
      <c r="A24" s="166"/>
      <c r="B24" s="439"/>
      <c r="C24" s="440"/>
      <c r="D24" s="441"/>
      <c r="E24" s="380" t="s">
        <v>159</v>
      </c>
      <c r="F24" s="381"/>
      <c r="G24" s="381"/>
      <c r="H24" s="381"/>
      <c r="I24" s="381"/>
      <c r="J24" s="381"/>
      <c r="K24" s="382"/>
      <c r="L24" s="383">
        <v>1</v>
      </c>
      <c r="M24" s="384"/>
      <c r="N24" s="384"/>
      <c r="O24" s="384"/>
      <c r="P24" s="385"/>
      <c r="Q24" s="383">
        <v>9370</v>
      </c>
      <c r="R24" s="384"/>
      <c r="S24" s="384"/>
      <c r="T24" s="384"/>
      <c r="U24" s="384"/>
      <c r="V24" s="385"/>
      <c r="W24" s="449"/>
      <c r="X24" s="440"/>
      <c r="Y24" s="441"/>
      <c r="Z24" s="380" t="s">
        <v>160</v>
      </c>
      <c r="AA24" s="381"/>
      <c r="AB24" s="381"/>
      <c r="AC24" s="381"/>
      <c r="AD24" s="381"/>
      <c r="AE24" s="381"/>
      <c r="AF24" s="381"/>
      <c r="AG24" s="382"/>
      <c r="AH24" s="383">
        <v>831</v>
      </c>
      <c r="AI24" s="384"/>
      <c r="AJ24" s="384"/>
      <c r="AK24" s="384"/>
      <c r="AL24" s="385"/>
      <c r="AM24" s="383">
        <v>2748948</v>
      </c>
      <c r="AN24" s="384"/>
      <c r="AO24" s="384"/>
      <c r="AP24" s="384"/>
      <c r="AQ24" s="384"/>
      <c r="AR24" s="385"/>
      <c r="AS24" s="383">
        <v>3308</v>
      </c>
      <c r="AT24" s="384"/>
      <c r="AU24" s="384"/>
      <c r="AV24" s="384"/>
      <c r="AW24" s="384"/>
      <c r="AX24" s="386"/>
      <c r="AY24" s="374" t="s">
        <v>161</v>
      </c>
      <c r="AZ24" s="375"/>
      <c r="BA24" s="375"/>
      <c r="BB24" s="375"/>
      <c r="BC24" s="375"/>
      <c r="BD24" s="375"/>
      <c r="BE24" s="375"/>
      <c r="BF24" s="375"/>
      <c r="BG24" s="375"/>
      <c r="BH24" s="375"/>
      <c r="BI24" s="375"/>
      <c r="BJ24" s="375"/>
      <c r="BK24" s="375"/>
      <c r="BL24" s="375"/>
      <c r="BM24" s="376"/>
      <c r="BN24" s="407">
        <v>39711340</v>
      </c>
      <c r="BO24" s="408"/>
      <c r="BP24" s="408"/>
      <c r="BQ24" s="408"/>
      <c r="BR24" s="408"/>
      <c r="BS24" s="408"/>
      <c r="BT24" s="408"/>
      <c r="BU24" s="409"/>
      <c r="BV24" s="407">
        <v>39504762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2">
      <c r="A25" s="166"/>
      <c r="B25" s="439"/>
      <c r="C25" s="440"/>
      <c r="D25" s="441"/>
      <c r="E25" s="380" t="s">
        <v>162</v>
      </c>
      <c r="F25" s="381"/>
      <c r="G25" s="381"/>
      <c r="H25" s="381"/>
      <c r="I25" s="381"/>
      <c r="J25" s="381"/>
      <c r="K25" s="382"/>
      <c r="L25" s="383">
        <v>1</v>
      </c>
      <c r="M25" s="384"/>
      <c r="N25" s="384"/>
      <c r="O25" s="384"/>
      <c r="P25" s="385"/>
      <c r="Q25" s="383">
        <v>7520</v>
      </c>
      <c r="R25" s="384"/>
      <c r="S25" s="384"/>
      <c r="T25" s="384"/>
      <c r="U25" s="384"/>
      <c r="V25" s="385"/>
      <c r="W25" s="449"/>
      <c r="X25" s="440"/>
      <c r="Y25" s="441"/>
      <c r="Z25" s="380" t="s">
        <v>163</v>
      </c>
      <c r="AA25" s="381"/>
      <c r="AB25" s="381"/>
      <c r="AC25" s="381"/>
      <c r="AD25" s="381"/>
      <c r="AE25" s="381"/>
      <c r="AF25" s="381"/>
      <c r="AG25" s="382"/>
      <c r="AH25" s="383" t="s">
        <v>164</v>
      </c>
      <c r="AI25" s="384"/>
      <c r="AJ25" s="384"/>
      <c r="AK25" s="384"/>
      <c r="AL25" s="385"/>
      <c r="AM25" s="383" t="s">
        <v>164</v>
      </c>
      <c r="AN25" s="384"/>
      <c r="AO25" s="384"/>
      <c r="AP25" s="384"/>
      <c r="AQ25" s="384"/>
      <c r="AR25" s="385"/>
      <c r="AS25" s="383" t="s">
        <v>164</v>
      </c>
      <c r="AT25" s="384"/>
      <c r="AU25" s="384"/>
      <c r="AV25" s="384"/>
      <c r="AW25" s="384"/>
      <c r="AX25" s="386"/>
      <c r="AY25" s="399" t="s">
        <v>165</v>
      </c>
      <c r="AZ25" s="400"/>
      <c r="BA25" s="400"/>
      <c r="BB25" s="400"/>
      <c r="BC25" s="400"/>
      <c r="BD25" s="400"/>
      <c r="BE25" s="400"/>
      <c r="BF25" s="400"/>
      <c r="BG25" s="400"/>
      <c r="BH25" s="400"/>
      <c r="BI25" s="400"/>
      <c r="BJ25" s="400"/>
      <c r="BK25" s="400"/>
      <c r="BL25" s="400"/>
      <c r="BM25" s="401"/>
      <c r="BN25" s="402">
        <v>5244461</v>
      </c>
      <c r="BO25" s="403"/>
      <c r="BP25" s="403"/>
      <c r="BQ25" s="403"/>
      <c r="BR25" s="403"/>
      <c r="BS25" s="403"/>
      <c r="BT25" s="403"/>
      <c r="BU25" s="404"/>
      <c r="BV25" s="402">
        <v>1896249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2">
      <c r="A26" s="166"/>
      <c r="B26" s="439"/>
      <c r="C26" s="440"/>
      <c r="D26" s="441"/>
      <c r="E26" s="380" t="s">
        <v>166</v>
      </c>
      <c r="F26" s="381"/>
      <c r="G26" s="381"/>
      <c r="H26" s="381"/>
      <c r="I26" s="381"/>
      <c r="J26" s="381"/>
      <c r="K26" s="382"/>
      <c r="L26" s="383">
        <v>1</v>
      </c>
      <c r="M26" s="384"/>
      <c r="N26" s="384"/>
      <c r="O26" s="384"/>
      <c r="P26" s="385"/>
      <c r="Q26" s="383">
        <v>6680</v>
      </c>
      <c r="R26" s="384"/>
      <c r="S26" s="384"/>
      <c r="T26" s="384"/>
      <c r="U26" s="384"/>
      <c r="V26" s="385"/>
      <c r="W26" s="449"/>
      <c r="X26" s="440"/>
      <c r="Y26" s="441"/>
      <c r="Z26" s="380" t="s">
        <v>167</v>
      </c>
      <c r="AA26" s="462"/>
      <c r="AB26" s="462"/>
      <c r="AC26" s="462"/>
      <c r="AD26" s="462"/>
      <c r="AE26" s="462"/>
      <c r="AF26" s="462"/>
      <c r="AG26" s="463"/>
      <c r="AH26" s="383">
        <v>58</v>
      </c>
      <c r="AI26" s="384"/>
      <c r="AJ26" s="384"/>
      <c r="AK26" s="384"/>
      <c r="AL26" s="385"/>
      <c r="AM26" s="383">
        <v>207118</v>
      </c>
      <c r="AN26" s="384"/>
      <c r="AO26" s="384"/>
      <c r="AP26" s="384"/>
      <c r="AQ26" s="384"/>
      <c r="AR26" s="385"/>
      <c r="AS26" s="383">
        <v>3571</v>
      </c>
      <c r="AT26" s="384"/>
      <c r="AU26" s="384"/>
      <c r="AV26" s="384"/>
      <c r="AW26" s="384"/>
      <c r="AX26" s="386"/>
      <c r="AY26" s="416" t="s">
        <v>168</v>
      </c>
      <c r="AZ26" s="417"/>
      <c r="BA26" s="417"/>
      <c r="BB26" s="417"/>
      <c r="BC26" s="417"/>
      <c r="BD26" s="417"/>
      <c r="BE26" s="417"/>
      <c r="BF26" s="417"/>
      <c r="BG26" s="417"/>
      <c r="BH26" s="417"/>
      <c r="BI26" s="417"/>
      <c r="BJ26" s="417"/>
      <c r="BK26" s="417"/>
      <c r="BL26" s="417"/>
      <c r="BM26" s="418"/>
      <c r="BN26" s="407" t="s">
        <v>164</v>
      </c>
      <c r="BO26" s="408"/>
      <c r="BP26" s="408"/>
      <c r="BQ26" s="408"/>
      <c r="BR26" s="408"/>
      <c r="BS26" s="408"/>
      <c r="BT26" s="408"/>
      <c r="BU26" s="409"/>
      <c r="BV26" s="407" t="s">
        <v>164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5">
      <c r="A27" s="166"/>
      <c r="B27" s="439"/>
      <c r="C27" s="440"/>
      <c r="D27" s="441"/>
      <c r="E27" s="380" t="s">
        <v>169</v>
      </c>
      <c r="F27" s="381"/>
      <c r="G27" s="381"/>
      <c r="H27" s="381"/>
      <c r="I27" s="381"/>
      <c r="J27" s="381"/>
      <c r="K27" s="382"/>
      <c r="L27" s="383">
        <v>1</v>
      </c>
      <c r="M27" s="384"/>
      <c r="N27" s="384"/>
      <c r="O27" s="384"/>
      <c r="P27" s="385"/>
      <c r="Q27" s="383">
        <v>5140</v>
      </c>
      <c r="R27" s="384"/>
      <c r="S27" s="384"/>
      <c r="T27" s="384"/>
      <c r="U27" s="384"/>
      <c r="V27" s="385"/>
      <c r="W27" s="449"/>
      <c r="X27" s="440"/>
      <c r="Y27" s="441"/>
      <c r="Z27" s="380" t="s">
        <v>170</v>
      </c>
      <c r="AA27" s="381"/>
      <c r="AB27" s="381"/>
      <c r="AC27" s="381"/>
      <c r="AD27" s="381"/>
      <c r="AE27" s="381"/>
      <c r="AF27" s="381"/>
      <c r="AG27" s="382"/>
      <c r="AH27" s="383">
        <v>15</v>
      </c>
      <c r="AI27" s="384"/>
      <c r="AJ27" s="384"/>
      <c r="AK27" s="384"/>
      <c r="AL27" s="385"/>
      <c r="AM27" s="383">
        <v>61756</v>
      </c>
      <c r="AN27" s="384"/>
      <c r="AO27" s="384"/>
      <c r="AP27" s="384"/>
      <c r="AQ27" s="384"/>
      <c r="AR27" s="385"/>
      <c r="AS27" s="383">
        <v>4117</v>
      </c>
      <c r="AT27" s="384"/>
      <c r="AU27" s="384"/>
      <c r="AV27" s="384"/>
      <c r="AW27" s="384"/>
      <c r="AX27" s="386"/>
      <c r="AY27" s="413" t="s">
        <v>171</v>
      </c>
      <c r="AZ27" s="414"/>
      <c r="BA27" s="414"/>
      <c r="BB27" s="414"/>
      <c r="BC27" s="414"/>
      <c r="BD27" s="414"/>
      <c r="BE27" s="414"/>
      <c r="BF27" s="414"/>
      <c r="BG27" s="414"/>
      <c r="BH27" s="414"/>
      <c r="BI27" s="414"/>
      <c r="BJ27" s="414"/>
      <c r="BK27" s="414"/>
      <c r="BL27" s="414"/>
      <c r="BM27" s="415"/>
      <c r="BN27" s="410" t="s">
        <v>164</v>
      </c>
      <c r="BO27" s="411"/>
      <c r="BP27" s="411"/>
      <c r="BQ27" s="411"/>
      <c r="BR27" s="411"/>
      <c r="BS27" s="411"/>
      <c r="BT27" s="411"/>
      <c r="BU27" s="412"/>
      <c r="BV27" s="410" t="s">
        <v>121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2">
      <c r="A28" s="166"/>
      <c r="B28" s="439"/>
      <c r="C28" s="440"/>
      <c r="D28" s="441"/>
      <c r="E28" s="380" t="s">
        <v>172</v>
      </c>
      <c r="F28" s="381"/>
      <c r="G28" s="381"/>
      <c r="H28" s="381"/>
      <c r="I28" s="381"/>
      <c r="J28" s="381"/>
      <c r="K28" s="382"/>
      <c r="L28" s="383">
        <v>1</v>
      </c>
      <c r="M28" s="384"/>
      <c r="N28" s="384"/>
      <c r="O28" s="384"/>
      <c r="P28" s="385"/>
      <c r="Q28" s="383">
        <v>4770</v>
      </c>
      <c r="R28" s="384"/>
      <c r="S28" s="384"/>
      <c r="T28" s="384"/>
      <c r="U28" s="384"/>
      <c r="V28" s="385"/>
      <c r="W28" s="449"/>
      <c r="X28" s="440"/>
      <c r="Y28" s="441"/>
      <c r="Z28" s="380" t="s">
        <v>173</v>
      </c>
      <c r="AA28" s="381"/>
      <c r="AB28" s="381"/>
      <c r="AC28" s="381"/>
      <c r="AD28" s="381"/>
      <c r="AE28" s="381"/>
      <c r="AF28" s="381"/>
      <c r="AG28" s="382"/>
      <c r="AH28" s="383" t="s">
        <v>121</v>
      </c>
      <c r="AI28" s="384"/>
      <c r="AJ28" s="384"/>
      <c r="AK28" s="384"/>
      <c r="AL28" s="385"/>
      <c r="AM28" s="383" t="s">
        <v>164</v>
      </c>
      <c r="AN28" s="384"/>
      <c r="AO28" s="384"/>
      <c r="AP28" s="384"/>
      <c r="AQ28" s="384"/>
      <c r="AR28" s="385"/>
      <c r="AS28" s="383" t="s">
        <v>164</v>
      </c>
      <c r="AT28" s="384"/>
      <c r="AU28" s="384"/>
      <c r="AV28" s="384"/>
      <c r="AW28" s="384"/>
      <c r="AX28" s="386"/>
      <c r="AY28" s="390" t="s">
        <v>174</v>
      </c>
      <c r="AZ28" s="391"/>
      <c r="BA28" s="391"/>
      <c r="BB28" s="392"/>
      <c r="BC28" s="399" t="s">
        <v>41</v>
      </c>
      <c r="BD28" s="400"/>
      <c r="BE28" s="400"/>
      <c r="BF28" s="400"/>
      <c r="BG28" s="400"/>
      <c r="BH28" s="400"/>
      <c r="BI28" s="400"/>
      <c r="BJ28" s="400"/>
      <c r="BK28" s="400"/>
      <c r="BL28" s="400"/>
      <c r="BM28" s="401"/>
      <c r="BN28" s="402">
        <v>2792993</v>
      </c>
      <c r="BO28" s="403"/>
      <c r="BP28" s="403"/>
      <c r="BQ28" s="403"/>
      <c r="BR28" s="403"/>
      <c r="BS28" s="403"/>
      <c r="BT28" s="403"/>
      <c r="BU28" s="404"/>
      <c r="BV28" s="402">
        <v>3288930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2">
      <c r="A29" s="166"/>
      <c r="B29" s="439"/>
      <c r="C29" s="440"/>
      <c r="D29" s="441"/>
      <c r="E29" s="380" t="s">
        <v>175</v>
      </c>
      <c r="F29" s="381"/>
      <c r="G29" s="381"/>
      <c r="H29" s="381"/>
      <c r="I29" s="381"/>
      <c r="J29" s="381"/>
      <c r="K29" s="382"/>
      <c r="L29" s="383">
        <v>28</v>
      </c>
      <c r="M29" s="384"/>
      <c r="N29" s="384"/>
      <c r="O29" s="384"/>
      <c r="P29" s="385"/>
      <c r="Q29" s="383">
        <v>4470</v>
      </c>
      <c r="R29" s="384"/>
      <c r="S29" s="384"/>
      <c r="T29" s="384"/>
      <c r="U29" s="384"/>
      <c r="V29" s="385"/>
      <c r="W29" s="450"/>
      <c r="X29" s="451"/>
      <c r="Y29" s="452"/>
      <c r="Z29" s="380" t="s">
        <v>176</v>
      </c>
      <c r="AA29" s="381"/>
      <c r="AB29" s="381"/>
      <c r="AC29" s="381"/>
      <c r="AD29" s="381"/>
      <c r="AE29" s="381"/>
      <c r="AF29" s="381"/>
      <c r="AG29" s="382"/>
      <c r="AH29" s="383">
        <v>846</v>
      </c>
      <c r="AI29" s="384"/>
      <c r="AJ29" s="384"/>
      <c r="AK29" s="384"/>
      <c r="AL29" s="385"/>
      <c r="AM29" s="383">
        <v>2810704</v>
      </c>
      <c r="AN29" s="384"/>
      <c r="AO29" s="384"/>
      <c r="AP29" s="384"/>
      <c r="AQ29" s="384"/>
      <c r="AR29" s="385"/>
      <c r="AS29" s="383">
        <v>3322</v>
      </c>
      <c r="AT29" s="384"/>
      <c r="AU29" s="384"/>
      <c r="AV29" s="384"/>
      <c r="AW29" s="384"/>
      <c r="AX29" s="386"/>
      <c r="AY29" s="393"/>
      <c r="AZ29" s="394"/>
      <c r="BA29" s="394"/>
      <c r="BB29" s="395"/>
      <c r="BC29" s="387" t="s">
        <v>177</v>
      </c>
      <c r="BD29" s="388"/>
      <c r="BE29" s="388"/>
      <c r="BF29" s="388"/>
      <c r="BG29" s="388"/>
      <c r="BH29" s="388"/>
      <c r="BI29" s="388"/>
      <c r="BJ29" s="388"/>
      <c r="BK29" s="388"/>
      <c r="BL29" s="388"/>
      <c r="BM29" s="389"/>
      <c r="BN29" s="407">
        <v>6636</v>
      </c>
      <c r="BO29" s="408"/>
      <c r="BP29" s="408"/>
      <c r="BQ29" s="408"/>
      <c r="BR29" s="408"/>
      <c r="BS29" s="408"/>
      <c r="BT29" s="408"/>
      <c r="BU29" s="409"/>
      <c r="BV29" s="407">
        <v>430154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5">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178</v>
      </c>
      <c r="X30" s="460"/>
      <c r="Y30" s="460"/>
      <c r="Z30" s="460"/>
      <c r="AA30" s="460"/>
      <c r="AB30" s="460"/>
      <c r="AC30" s="460"/>
      <c r="AD30" s="460"/>
      <c r="AE30" s="460"/>
      <c r="AF30" s="460"/>
      <c r="AG30" s="461"/>
      <c r="AH30" s="371">
        <v>100.8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5136142</v>
      </c>
      <c r="BO30" s="411"/>
      <c r="BP30" s="411"/>
      <c r="BQ30" s="411"/>
      <c r="BR30" s="411"/>
      <c r="BS30" s="411"/>
      <c r="BT30" s="411"/>
      <c r="BU30" s="412"/>
      <c r="BV30" s="410">
        <v>5289991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370" t="s">
        <v>185</v>
      </c>
      <c r="D33" s="370"/>
      <c r="E33" s="369" t="s">
        <v>186</v>
      </c>
      <c r="F33" s="369"/>
      <c r="G33" s="369"/>
      <c r="H33" s="369"/>
      <c r="I33" s="369"/>
      <c r="J33" s="369"/>
      <c r="K33" s="369"/>
      <c r="L33" s="369"/>
      <c r="M33" s="369"/>
      <c r="N33" s="369"/>
      <c r="O33" s="369"/>
      <c r="P33" s="369"/>
      <c r="Q33" s="369"/>
      <c r="R33" s="369"/>
      <c r="S33" s="369"/>
      <c r="T33" s="195"/>
      <c r="U33" s="370" t="s">
        <v>187</v>
      </c>
      <c r="V33" s="370"/>
      <c r="W33" s="369" t="s">
        <v>186</v>
      </c>
      <c r="X33" s="369"/>
      <c r="Y33" s="369"/>
      <c r="Z33" s="369"/>
      <c r="AA33" s="369"/>
      <c r="AB33" s="369"/>
      <c r="AC33" s="369"/>
      <c r="AD33" s="369"/>
      <c r="AE33" s="369"/>
      <c r="AF33" s="369"/>
      <c r="AG33" s="369"/>
      <c r="AH33" s="369"/>
      <c r="AI33" s="369"/>
      <c r="AJ33" s="369"/>
      <c r="AK33" s="369"/>
      <c r="AL33" s="195"/>
      <c r="AM33" s="370" t="s">
        <v>188</v>
      </c>
      <c r="AN33" s="370"/>
      <c r="AO33" s="369" t="s">
        <v>186</v>
      </c>
      <c r="AP33" s="369"/>
      <c r="AQ33" s="369"/>
      <c r="AR33" s="369"/>
      <c r="AS33" s="369"/>
      <c r="AT33" s="369"/>
      <c r="AU33" s="369"/>
      <c r="AV33" s="369"/>
      <c r="AW33" s="369"/>
      <c r="AX33" s="369"/>
      <c r="AY33" s="369"/>
      <c r="AZ33" s="369"/>
      <c r="BA33" s="369"/>
      <c r="BB33" s="369"/>
      <c r="BC33" s="369"/>
      <c r="BD33" s="196"/>
      <c r="BE33" s="369" t="s">
        <v>189</v>
      </c>
      <c r="BF33" s="369"/>
      <c r="BG33" s="369" t="s">
        <v>190</v>
      </c>
      <c r="BH33" s="369"/>
      <c r="BI33" s="369"/>
      <c r="BJ33" s="369"/>
      <c r="BK33" s="369"/>
      <c r="BL33" s="369"/>
      <c r="BM33" s="369"/>
      <c r="BN33" s="369"/>
      <c r="BO33" s="369"/>
      <c r="BP33" s="369"/>
      <c r="BQ33" s="369"/>
      <c r="BR33" s="369"/>
      <c r="BS33" s="369"/>
      <c r="BT33" s="369"/>
      <c r="BU33" s="369"/>
      <c r="BV33" s="196"/>
      <c r="BW33" s="370" t="s">
        <v>189</v>
      </c>
      <c r="BX33" s="370"/>
      <c r="BY33" s="369" t="s">
        <v>191</v>
      </c>
      <c r="BZ33" s="369"/>
      <c r="CA33" s="369"/>
      <c r="CB33" s="369"/>
      <c r="CC33" s="369"/>
      <c r="CD33" s="369"/>
      <c r="CE33" s="369"/>
      <c r="CF33" s="369"/>
      <c r="CG33" s="369"/>
      <c r="CH33" s="369"/>
      <c r="CI33" s="369"/>
      <c r="CJ33" s="369"/>
      <c r="CK33" s="369"/>
      <c r="CL33" s="369"/>
      <c r="CM33" s="369"/>
      <c r="CN33" s="195"/>
      <c r="CO33" s="370" t="s">
        <v>192</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2">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湊町簡易水道事業特別会計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15</v>
      </c>
      <c r="BX34" s="366"/>
      <c r="BY34" s="365" t="str">
        <f>IF('各会計、関係団体の財政状況及び健全化判断比率'!B68="","",'各会計、関係団体の財政状況及び健全化判断比率'!B68)</f>
        <v>会津若松地方広域市町村圏整備組合一般会計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25</v>
      </c>
      <c r="CP34" s="366"/>
      <c r="CQ34" s="365" t="str">
        <f>IF('各会計、関係団体の財政状況及び健全化判断比率'!BS7="","",'各会計、関係団体の財政状況及び健全化判断比率'!BS7)</f>
        <v>まちづくり会津</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2">
      <c r="A35" s="166"/>
      <c r="B35" s="192"/>
      <c r="C35" s="366">
        <f>IF(E35="","",C34+1)</f>
        <v>2</v>
      </c>
      <c r="D35" s="366"/>
      <c r="E35" s="365" t="str">
        <f>IF('各会計、関係団体の財政状況及び健全化判断比率'!B8="","",'各会計、関係団体の財政状況及び健全化判断比率'!B8)</f>
        <v>扇町土地区画整理事業特別会計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IF('各会計、関係団体の財政状況及び健全化判断比率'!B33="","",'各会計、関係団体の財政状況及び健全化判断比率'!B33)</f>
        <v>西田面簡易水道事業特別会計</v>
      </c>
      <c r="BH35" s="365"/>
      <c r="BI35" s="365"/>
      <c r="BJ35" s="365"/>
      <c r="BK35" s="365"/>
      <c r="BL35" s="365"/>
      <c r="BM35" s="365"/>
      <c r="BN35" s="365"/>
      <c r="BO35" s="365"/>
      <c r="BP35" s="365"/>
      <c r="BQ35" s="365"/>
      <c r="BR35" s="365"/>
      <c r="BS35" s="365"/>
      <c r="BT35" s="365"/>
      <c r="BU35" s="365"/>
      <c r="BV35" s="193"/>
      <c r="BW35" s="366">
        <f t="shared" ref="BW35:BW43" si="2">IF(BY35="","",BW34+1)</f>
        <v>16</v>
      </c>
      <c r="BX35" s="366"/>
      <c r="BY35" s="365" t="str">
        <f>IF('各会計、関係団体の財政状況及び健全化判断比率'!B69="","",'各会計、関係団体の財政状況及び健全化判断比率'!B69)</f>
        <v>会津若松地方広域市町村圏整備組合会津若松地方水道用水供給事業会計</v>
      </c>
      <c r="BZ35" s="365"/>
      <c r="CA35" s="365"/>
      <c r="CB35" s="365"/>
      <c r="CC35" s="365"/>
      <c r="CD35" s="365"/>
      <c r="CE35" s="365"/>
      <c r="CF35" s="365"/>
      <c r="CG35" s="365"/>
      <c r="CH35" s="365"/>
      <c r="CI35" s="365"/>
      <c r="CJ35" s="365"/>
      <c r="CK35" s="365"/>
      <c r="CL35" s="365"/>
      <c r="CM35" s="365"/>
      <c r="CN35" s="193"/>
      <c r="CO35" s="366">
        <f t="shared" ref="CO35:CO43" si="3">IF(CQ35="","",CO34+1)</f>
        <v>26</v>
      </c>
      <c r="CP35" s="366"/>
      <c r="CQ35" s="365" t="str">
        <f>IF('各会計、関係団体の財政状況及び健全化判断比率'!BS8="","",'各会計、関係団体の財政状況及び健全化判断比率'!BS8)</f>
        <v>会津若松市勤労者福祉サービスセンター</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2">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9</v>
      </c>
      <c r="BF36" s="366"/>
      <c r="BG36" s="365" t="str">
        <f>IF('各会計、関係団体の財政状況及び健全化判断比率'!B34="","",'各会計、関係団体の財政状況及び健全化判断比率'!B34)</f>
        <v>観光施設事業特別会計</v>
      </c>
      <c r="BH36" s="365"/>
      <c r="BI36" s="365"/>
      <c r="BJ36" s="365"/>
      <c r="BK36" s="365"/>
      <c r="BL36" s="365"/>
      <c r="BM36" s="365"/>
      <c r="BN36" s="365"/>
      <c r="BO36" s="365"/>
      <c r="BP36" s="365"/>
      <c r="BQ36" s="365"/>
      <c r="BR36" s="365"/>
      <c r="BS36" s="365"/>
      <c r="BT36" s="365"/>
      <c r="BU36" s="365"/>
      <c r="BV36" s="193"/>
      <c r="BW36" s="366">
        <f t="shared" si="2"/>
        <v>17</v>
      </c>
      <c r="BX36" s="366"/>
      <c r="BY36" s="365" t="str">
        <f>IF('各会計、関係団体の財政状況及び健全化判断比率'!B70="","",'各会計、関係団体の財政状況及び健全化判断比率'!B70)</f>
        <v>福島県後期高齢者医療広域連合一般会計</v>
      </c>
      <c r="BZ36" s="365"/>
      <c r="CA36" s="365"/>
      <c r="CB36" s="365"/>
      <c r="CC36" s="365"/>
      <c r="CD36" s="365"/>
      <c r="CE36" s="365"/>
      <c r="CF36" s="365"/>
      <c r="CG36" s="365"/>
      <c r="CH36" s="365"/>
      <c r="CI36" s="365"/>
      <c r="CJ36" s="365"/>
      <c r="CK36" s="365"/>
      <c r="CL36" s="365"/>
      <c r="CM36" s="365"/>
      <c r="CN36" s="193"/>
      <c r="CO36" s="366">
        <f t="shared" si="3"/>
        <v>27</v>
      </c>
      <c r="CP36" s="366"/>
      <c r="CQ36" s="365" t="str">
        <f>IF('各会計、関係団体の財政状況及び健全化判断比率'!BS9="","",'各会計、関係団体の財政状況及び健全化判断比率'!BS9)</f>
        <v>会津若松文化振興財団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2">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10</v>
      </c>
      <c r="BF37" s="366"/>
      <c r="BG37" s="365" t="str">
        <f>IF('各会計、関係団体の財政状況及び健全化判断比率'!B35="","",'各会計、関係団体の財政状況及び健全化判断比率'!B35)</f>
        <v>下水道事業特別会計</v>
      </c>
      <c r="BH37" s="365"/>
      <c r="BI37" s="365"/>
      <c r="BJ37" s="365"/>
      <c r="BK37" s="365"/>
      <c r="BL37" s="365"/>
      <c r="BM37" s="365"/>
      <c r="BN37" s="365"/>
      <c r="BO37" s="365"/>
      <c r="BP37" s="365"/>
      <c r="BQ37" s="365"/>
      <c r="BR37" s="365"/>
      <c r="BS37" s="365"/>
      <c r="BT37" s="365"/>
      <c r="BU37" s="365"/>
      <c r="BV37" s="193"/>
      <c r="BW37" s="366">
        <f t="shared" si="2"/>
        <v>18</v>
      </c>
      <c r="BX37" s="366"/>
      <c r="BY37" s="365" t="str">
        <f>IF('各会計、関係団体の財政状況及び健全化判断比率'!B71="","",'各会計、関係団体の財政状況及び健全化判断比率'!B71)</f>
        <v>福島県後期高齢者医療広域連合後期高齢者医療特別会計</v>
      </c>
      <c r="BZ37" s="365"/>
      <c r="CA37" s="365"/>
      <c r="CB37" s="365"/>
      <c r="CC37" s="365"/>
      <c r="CD37" s="365"/>
      <c r="CE37" s="365"/>
      <c r="CF37" s="365"/>
      <c r="CG37" s="365"/>
      <c r="CH37" s="365"/>
      <c r="CI37" s="365"/>
      <c r="CJ37" s="365"/>
      <c r="CK37" s="365"/>
      <c r="CL37" s="365"/>
      <c r="CM37" s="365"/>
      <c r="CN37" s="193"/>
      <c r="CO37" s="366">
        <f t="shared" si="3"/>
        <v>28</v>
      </c>
      <c r="CP37" s="366"/>
      <c r="CQ37" s="365" t="str">
        <f>IF('各会計、関係団体の財政状況及び健全化判断比率'!BS10="","",'各会計、関係団体の財政状況及び健全化判断比率'!BS10)</f>
        <v>会津若松地方土地開発公社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2">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11</v>
      </c>
      <c r="BF38" s="366"/>
      <c r="BG38" s="365" t="str">
        <f>IF('各会計、関係団体の財政状況及び健全化判断比率'!B36="","",'各会計、関係団体の財政状況及び健全化判断比率'!B36)</f>
        <v>地方卸売市場事業特別会計</v>
      </c>
      <c r="BH38" s="365"/>
      <c r="BI38" s="365"/>
      <c r="BJ38" s="365"/>
      <c r="BK38" s="365"/>
      <c r="BL38" s="365"/>
      <c r="BM38" s="365"/>
      <c r="BN38" s="365"/>
      <c r="BO38" s="365"/>
      <c r="BP38" s="365"/>
      <c r="BQ38" s="365"/>
      <c r="BR38" s="365"/>
      <c r="BS38" s="365"/>
      <c r="BT38" s="365"/>
      <c r="BU38" s="365"/>
      <c r="BV38" s="193"/>
      <c r="BW38" s="366">
        <f t="shared" si="2"/>
        <v>19</v>
      </c>
      <c r="BX38" s="366"/>
      <c r="BY38" s="365" t="str">
        <f>IF('各会計、関係団体の財政状況及び健全化判断比率'!B72="","",'各会計、関係団体の財政状況及び健全化判断比率'!B72)</f>
        <v>福島県市町村総合事務組合一般会計</v>
      </c>
      <c r="BZ38" s="365"/>
      <c r="CA38" s="365"/>
      <c r="CB38" s="365"/>
      <c r="CC38" s="365"/>
      <c r="CD38" s="365"/>
      <c r="CE38" s="365"/>
      <c r="CF38" s="365"/>
      <c r="CG38" s="365"/>
      <c r="CH38" s="365"/>
      <c r="CI38" s="365"/>
      <c r="CJ38" s="365"/>
      <c r="CK38" s="365"/>
      <c r="CL38" s="365"/>
      <c r="CM38" s="365"/>
      <c r="CN38" s="193"/>
      <c r="CO38" s="366">
        <f t="shared" si="3"/>
        <v>29</v>
      </c>
      <c r="CP38" s="366"/>
      <c r="CQ38" s="365" t="str">
        <f>IF('各会計、関係団体の財政状況及び健全化判断比率'!BS11="","",'各会計、関係団体の財政状況及び健全化判断比率'!BS11)</f>
        <v>会津若松観光ビューロー</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2">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f t="shared" si="1"/>
        <v>12</v>
      </c>
      <c r="BF39" s="366"/>
      <c r="BG39" s="365" t="str">
        <f>IF('各会計、関係団体の財政状況及び健全化判断比率'!B37="","",'各会計、関係団体の財政状況及び健全化判断比率'!B37)</f>
        <v>農業集落排水事業特別会計</v>
      </c>
      <c r="BH39" s="365"/>
      <c r="BI39" s="365"/>
      <c r="BJ39" s="365"/>
      <c r="BK39" s="365"/>
      <c r="BL39" s="365"/>
      <c r="BM39" s="365"/>
      <c r="BN39" s="365"/>
      <c r="BO39" s="365"/>
      <c r="BP39" s="365"/>
      <c r="BQ39" s="365"/>
      <c r="BR39" s="365"/>
      <c r="BS39" s="365"/>
      <c r="BT39" s="365"/>
      <c r="BU39" s="365"/>
      <c r="BV39" s="193"/>
      <c r="BW39" s="366">
        <f t="shared" si="2"/>
        <v>20</v>
      </c>
      <c r="BX39" s="366"/>
      <c r="BY39" s="365" t="str">
        <f>IF('各会計、関係団体の財政状況及び健全化判断比率'!B73="","",'各会計、関係団体の財政状況及び健全化判断比率'!B73)</f>
        <v>福島県市町村総合事務組合消防補償等特別会計</v>
      </c>
      <c r="BZ39" s="365"/>
      <c r="CA39" s="365"/>
      <c r="CB39" s="365"/>
      <c r="CC39" s="365"/>
      <c r="CD39" s="365"/>
      <c r="CE39" s="365"/>
      <c r="CF39" s="365"/>
      <c r="CG39" s="365"/>
      <c r="CH39" s="365"/>
      <c r="CI39" s="365"/>
      <c r="CJ39" s="365"/>
      <c r="CK39" s="365"/>
      <c r="CL39" s="365"/>
      <c r="CM39" s="365"/>
      <c r="CN39" s="193"/>
      <c r="CO39" s="366">
        <f t="shared" si="3"/>
        <v>30</v>
      </c>
      <c r="CP39" s="366"/>
      <c r="CQ39" s="365" t="str">
        <f>IF('各会計、関係団体の財政状況及び健全化判断比率'!BS12="","",'各会計、関係団体の財政状況及び健全化判断比率'!BS12)</f>
        <v>会津地域教育・学術振興財団</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2">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f t="shared" si="1"/>
        <v>13</v>
      </c>
      <c r="BF40" s="366"/>
      <c r="BG40" s="365" t="str">
        <f>IF('各会計、関係団体の財政状況及び健全化判断比率'!B38="","",'各会計、関係団体の財政状況及び健全化判断比率'!B38)</f>
        <v>個別生活排水事業特別会計</v>
      </c>
      <c r="BH40" s="365"/>
      <c r="BI40" s="365"/>
      <c r="BJ40" s="365"/>
      <c r="BK40" s="365"/>
      <c r="BL40" s="365"/>
      <c r="BM40" s="365"/>
      <c r="BN40" s="365"/>
      <c r="BO40" s="365"/>
      <c r="BP40" s="365"/>
      <c r="BQ40" s="365"/>
      <c r="BR40" s="365"/>
      <c r="BS40" s="365"/>
      <c r="BT40" s="365"/>
      <c r="BU40" s="365"/>
      <c r="BV40" s="193"/>
      <c r="BW40" s="366">
        <f t="shared" si="2"/>
        <v>21</v>
      </c>
      <c r="BX40" s="366"/>
      <c r="BY40" s="365" t="str">
        <f>IF('各会計、関係団体の財政状況及び健全化判断比率'!B74="","",'各会計、関係団体の財政状況及び健全化判断比率'!B74)</f>
        <v>福島県市町村総合事務組合消防賞じゅつ金特別会計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2">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f t="shared" si="1"/>
        <v>14</v>
      </c>
      <c r="BF41" s="366"/>
      <c r="BG41" s="365" t="str">
        <f>IF('各会計、関係団体の財政状況及び健全化判断比率'!B39="","",'各会計、関係団体の財政状況及び健全化判断比率'!B39)</f>
        <v>三本松地区宅地整備事業特別会計</v>
      </c>
      <c r="BH41" s="365"/>
      <c r="BI41" s="365"/>
      <c r="BJ41" s="365"/>
      <c r="BK41" s="365"/>
      <c r="BL41" s="365"/>
      <c r="BM41" s="365"/>
      <c r="BN41" s="365"/>
      <c r="BO41" s="365"/>
      <c r="BP41" s="365"/>
      <c r="BQ41" s="365"/>
      <c r="BR41" s="365"/>
      <c r="BS41" s="365"/>
      <c r="BT41" s="365"/>
      <c r="BU41" s="365"/>
      <c r="BV41" s="193"/>
      <c r="BW41" s="366">
        <f t="shared" si="2"/>
        <v>22</v>
      </c>
      <c r="BX41" s="366"/>
      <c r="BY41" s="365" t="str">
        <f>IF('各会計、関係団体の財政状況及び健全化判断比率'!B75="","",'各会計、関係団体の財政状況及び健全化判断比率'!B75)</f>
        <v>福島県市町村総合事務組合非常勤職員公務災害補償特別会計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2">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23</v>
      </c>
      <c r="BX42" s="366"/>
      <c r="BY42" s="365" t="str">
        <f>IF('各会計、関係団体の財政状況及び健全化判断比率'!B76="","",'各会計、関係団体の財政状況及び健全化判断比率'!B76)</f>
        <v>福島県市町村総合事務組合自治会館管理特別会計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2">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24</v>
      </c>
      <c r="BX43" s="366"/>
      <c r="BY43" s="365" t="str">
        <f>IF('各会計、関係団体の財政状況及び健全化判断比率'!B77="","",'各会計、関係団体の財政状況及び健全化判断比率'!B77)</f>
        <v>福島県市町村民交通災害共済組合一般会計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199</v>
      </c>
    </row>
    <row r="50" spans="5:5" x14ac:dyDescent="0.2">
      <c r="E50" s="167" t="s">
        <v>200</v>
      </c>
    </row>
    <row r="51" spans="5:5" x14ac:dyDescent="0.2">
      <c r="E51" s="167" t="s">
        <v>201</v>
      </c>
    </row>
    <row r="52" spans="5:5" x14ac:dyDescent="0.2">
      <c r="E52" s="167" t="s">
        <v>202</v>
      </c>
    </row>
    <row r="53" spans="5:5" x14ac:dyDescent="0.2">
      <c r="E53" s="167" t="s">
        <v>203</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8W2h0WPQ8e2NHudRAS7OlCFK6k03atiN2AgGdx8tqeWd20uNllGbs1onWPwpb8Yy4x6e33n3VrASPuf40j9mQ==" saltValue="NrBiXl+bjzxeBV2FLR/E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186" t="s">
        <v>550</v>
      </c>
      <c r="D34" s="1186"/>
      <c r="E34" s="1187"/>
      <c r="F34" s="32">
        <v>5.98</v>
      </c>
      <c r="G34" s="33">
        <v>3.93</v>
      </c>
      <c r="H34" s="33">
        <v>7.77</v>
      </c>
      <c r="I34" s="33">
        <v>6.25</v>
      </c>
      <c r="J34" s="34">
        <v>6.59</v>
      </c>
      <c r="K34" s="22"/>
      <c r="L34" s="22"/>
      <c r="M34" s="22"/>
      <c r="N34" s="22"/>
      <c r="O34" s="22"/>
      <c r="P34" s="22"/>
    </row>
    <row r="35" spans="1:16" ht="39" customHeight="1" x14ac:dyDescent="0.2">
      <c r="A35" s="22"/>
      <c r="B35" s="35"/>
      <c r="C35" s="1180" t="s">
        <v>551</v>
      </c>
      <c r="D35" s="1181"/>
      <c r="E35" s="1182"/>
      <c r="F35" s="36">
        <v>10.89</v>
      </c>
      <c r="G35" s="37">
        <v>11.11</v>
      </c>
      <c r="H35" s="37">
        <v>9.3800000000000008</v>
      </c>
      <c r="I35" s="37">
        <v>7.25</v>
      </c>
      <c r="J35" s="38">
        <v>4.3099999999999996</v>
      </c>
      <c r="K35" s="22"/>
      <c r="L35" s="22"/>
      <c r="M35" s="22"/>
      <c r="N35" s="22"/>
      <c r="O35" s="22"/>
      <c r="P35" s="22"/>
    </row>
    <row r="36" spans="1:16" ht="39" customHeight="1" x14ac:dyDescent="0.2">
      <c r="A36" s="22"/>
      <c r="B36" s="35"/>
      <c r="C36" s="1180" t="s">
        <v>552</v>
      </c>
      <c r="D36" s="1181"/>
      <c r="E36" s="1182"/>
      <c r="F36" s="36">
        <v>7.0000000000000007E-2</v>
      </c>
      <c r="G36" s="37">
        <v>0.31</v>
      </c>
      <c r="H36" s="37">
        <v>0.47</v>
      </c>
      <c r="I36" s="37">
        <v>1</v>
      </c>
      <c r="J36" s="38">
        <v>1.29</v>
      </c>
      <c r="K36" s="22"/>
      <c r="L36" s="22"/>
      <c r="M36" s="22"/>
      <c r="N36" s="22"/>
      <c r="O36" s="22"/>
      <c r="P36" s="22"/>
    </row>
    <row r="37" spans="1:16" ht="39" customHeight="1" x14ac:dyDescent="0.2">
      <c r="A37" s="22"/>
      <c r="B37" s="35"/>
      <c r="C37" s="1180" t="s">
        <v>553</v>
      </c>
      <c r="D37" s="1181"/>
      <c r="E37" s="1182"/>
      <c r="F37" s="36">
        <v>0.76</v>
      </c>
      <c r="G37" s="37">
        <v>0.79</v>
      </c>
      <c r="H37" s="37">
        <v>0.55000000000000004</v>
      </c>
      <c r="I37" s="37">
        <v>0.49</v>
      </c>
      <c r="J37" s="38">
        <v>0.84</v>
      </c>
      <c r="K37" s="22"/>
      <c r="L37" s="22"/>
      <c r="M37" s="22"/>
      <c r="N37" s="22"/>
      <c r="O37" s="22"/>
      <c r="P37" s="22"/>
    </row>
    <row r="38" spans="1:16" ht="39" customHeight="1" x14ac:dyDescent="0.2">
      <c r="A38" s="22"/>
      <c r="B38" s="35"/>
      <c r="C38" s="1180" t="s">
        <v>554</v>
      </c>
      <c r="D38" s="1181"/>
      <c r="E38" s="1182"/>
      <c r="F38" s="36">
        <v>0.41</v>
      </c>
      <c r="G38" s="37">
        <v>0.42</v>
      </c>
      <c r="H38" s="37">
        <v>0.43</v>
      </c>
      <c r="I38" s="37">
        <v>0.43</v>
      </c>
      <c r="J38" s="38">
        <v>0.4</v>
      </c>
      <c r="K38" s="22"/>
      <c r="L38" s="22"/>
      <c r="M38" s="22"/>
      <c r="N38" s="22"/>
      <c r="O38" s="22"/>
      <c r="P38" s="22"/>
    </row>
    <row r="39" spans="1:16" ht="39" customHeight="1" x14ac:dyDescent="0.2">
      <c r="A39" s="22"/>
      <c r="B39" s="35"/>
      <c r="C39" s="1180" t="s">
        <v>555</v>
      </c>
      <c r="D39" s="1181"/>
      <c r="E39" s="1182"/>
      <c r="F39" s="36">
        <v>0.36</v>
      </c>
      <c r="G39" s="37">
        <v>0.24</v>
      </c>
      <c r="H39" s="37">
        <v>0.16</v>
      </c>
      <c r="I39" s="37">
        <v>0.19</v>
      </c>
      <c r="J39" s="38">
        <v>0.23</v>
      </c>
      <c r="K39" s="22"/>
      <c r="L39" s="22"/>
      <c r="M39" s="22"/>
      <c r="N39" s="22"/>
      <c r="O39" s="22"/>
      <c r="P39" s="22"/>
    </row>
    <row r="40" spans="1:16" ht="39" customHeight="1" x14ac:dyDescent="0.2">
      <c r="A40" s="22"/>
      <c r="B40" s="35"/>
      <c r="C40" s="1180" t="s">
        <v>556</v>
      </c>
      <c r="D40" s="1181"/>
      <c r="E40" s="1182"/>
      <c r="F40" s="36">
        <v>0.02</v>
      </c>
      <c r="G40" s="37">
        <v>0.02</v>
      </c>
      <c r="H40" s="37">
        <v>0.03</v>
      </c>
      <c r="I40" s="37">
        <v>0.02</v>
      </c>
      <c r="J40" s="38">
        <v>0.12</v>
      </c>
      <c r="K40" s="22"/>
      <c r="L40" s="22"/>
      <c r="M40" s="22"/>
      <c r="N40" s="22"/>
      <c r="O40" s="22"/>
      <c r="P40" s="22"/>
    </row>
    <row r="41" spans="1:16" ht="39" customHeight="1" x14ac:dyDescent="0.2">
      <c r="A41" s="22"/>
      <c r="B41" s="35"/>
      <c r="C41" s="1180" t="s">
        <v>557</v>
      </c>
      <c r="D41" s="1181"/>
      <c r="E41" s="1182"/>
      <c r="F41" s="36">
        <v>0.09</v>
      </c>
      <c r="G41" s="37">
        <v>0.08</v>
      </c>
      <c r="H41" s="37">
        <v>7.0000000000000007E-2</v>
      </c>
      <c r="I41" s="37">
        <v>0.24</v>
      </c>
      <c r="J41" s="38">
        <v>0.09</v>
      </c>
      <c r="K41" s="22"/>
      <c r="L41" s="22"/>
      <c r="M41" s="22"/>
      <c r="N41" s="22"/>
      <c r="O41" s="22"/>
      <c r="P41" s="22"/>
    </row>
    <row r="42" spans="1:16" ht="39" customHeight="1" x14ac:dyDescent="0.2">
      <c r="A42" s="22"/>
      <c r="B42" s="39"/>
      <c r="C42" s="1180" t="s">
        <v>558</v>
      </c>
      <c r="D42" s="1181"/>
      <c r="E42" s="1182"/>
      <c r="F42" s="36" t="s">
        <v>500</v>
      </c>
      <c r="G42" s="37" t="s">
        <v>500</v>
      </c>
      <c r="H42" s="37" t="s">
        <v>500</v>
      </c>
      <c r="I42" s="37" t="s">
        <v>559</v>
      </c>
      <c r="J42" s="38" t="s">
        <v>500</v>
      </c>
      <c r="K42" s="22"/>
      <c r="L42" s="22"/>
      <c r="M42" s="22"/>
      <c r="N42" s="22"/>
      <c r="O42" s="22"/>
      <c r="P42" s="22"/>
    </row>
    <row r="43" spans="1:16" ht="39" customHeight="1" thickBot="1" x14ac:dyDescent="0.25">
      <c r="A43" s="22"/>
      <c r="B43" s="40"/>
      <c r="C43" s="1183" t="s">
        <v>560</v>
      </c>
      <c r="D43" s="1184"/>
      <c r="E43" s="1185"/>
      <c r="F43" s="41">
        <v>0.18</v>
      </c>
      <c r="G43" s="42">
        <v>0.19</v>
      </c>
      <c r="H43" s="42">
        <v>0.18</v>
      </c>
      <c r="I43" s="42">
        <v>0.13</v>
      </c>
      <c r="J43" s="43">
        <v>0.22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HP9wiRmnHwN0he7x/UqiPWluqF8G8xofxLtOiFEkuEkWGzcUr+K/sYusri6rdekQA9dA8NtmKLDAyEBGPILaA==" saltValue="ny1eEi3QxGOSTseWVimT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196" t="s">
        <v>10</v>
      </c>
      <c r="C45" s="1197"/>
      <c r="D45" s="58"/>
      <c r="E45" s="1202" t="s">
        <v>11</v>
      </c>
      <c r="F45" s="1202"/>
      <c r="G45" s="1202"/>
      <c r="H45" s="1202"/>
      <c r="I45" s="1202"/>
      <c r="J45" s="1203"/>
      <c r="K45" s="59">
        <v>6314</v>
      </c>
      <c r="L45" s="60">
        <v>5809</v>
      </c>
      <c r="M45" s="60">
        <v>5491</v>
      </c>
      <c r="N45" s="60">
        <v>4929</v>
      </c>
      <c r="O45" s="61">
        <v>4769</v>
      </c>
      <c r="P45" s="48"/>
      <c r="Q45" s="48"/>
      <c r="R45" s="48"/>
      <c r="S45" s="48"/>
      <c r="T45" s="48"/>
      <c r="U45" s="48"/>
    </row>
    <row r="46" spans="1:21" ht="30.75" customHeight="1" x14ac:dyDescent="0.2">
      <c r="A46" s="48"/>
      <c r="B46" s="1198"/>
      <c r="C46" s="1199"/>
      <c r="D46" s="62"/>
      <c r="E46" s="1190" t="s">
        <v>12</v>
      </c>
      <c r="F46" s="1190"/>
      <c r="G46" s="1190"/>
      <c r="H46" s="1190"/>
      <c r="I46" s="1190"/>
      <c r="J46" s="1191"/>
      <c r="K46" s="63" t="s">
        <v>500</v>
      </c>
      <c r="L46" s="64" t="s">
        <v>500</v>
      </c>
      <c r="M46" s="64" t="s">
        <v>500</v>
      </c>
      <c r="N46" s="64" t="s">
        <v>500</v>
      </c>
      <c r="O46" s="65" t="s">
        <v>500</v>
      </c>
      <c r="P46" s="48"/>
      <c r="Q46" s="48"/>
      <c r="R46" s="48"/>
      <c r="S46" s="48"/>
      <c r="T46" s="48"/>
      <c r="U46" s="48"/>
    </row>
    <row r="47" spans="1:21" ht="30.75" customHeight="1" x14ac:dyDescent="0.2">
      <c r="A47" s="48"/>
      <c r="B47" s="1198"/>
      <c r="C47" s="1199"/>
      <c r="D47" s="62"/>
      <c r="E47" s="1190" t="s">
        <v>13</v>
      </c>
      <c r="F47" s="1190"/>
      <c r="G47" s="1190"/>
      <c r="H47" s="1190"/>
      <c r="I47" s="1190"/>
      <c r="J47" s="1191"/>
      <c r="K47" s="63" t="s">
        <v>500</v>
      </c>
      <c r="L47" s="64" t="s">
        <v>500</v>
      </c>
      <c r="M47" s="64" t="s">
        <v>500</v>
      </c>
      <c r="N47" s="64" t="s">
        <v>500</v>
      </c>
      <c r="O47" s="65" t="s">
        <v>500</v>
      </c>
      <c r="P47" s="48"/>
      <c r="Q47" s="48"/>
      <c r="R47" s="48"/>
      <c r="S47" s="48"/>
      <c r="T47" s="48"/>
      <c r="U47" s="48"/>
    </row>
    <row r="48" spans="1:21" ht="30.75" customHeight="1" x14ac:dyDescent="0.2">
      <c r="A48" s="48"/>
      <c r="B48" s="1198"/>
      <c r="C48" s="1199"/>
      <c r="D48" s="62"/>
      <c r="E48" s="1190" t="s">
        <v>14</v>
      </c>
      <c r="F48" s="1190"/>
      <c r="G48" s="1190"/>
      <c r="H48" s="1190"/>
      <c r="I48" s="1190"/>
      <c r="J48" s="1191"/>
      <c r="K48" s="63">
        <v>799</v>
      </c>
      <c r="L48" s="64">
        <v>797</v>
      </c>
      <c r="M48" s="64">
        <v>738</v>
      </c>
      <c r="N48" s="64">
        <v>812</v>
      </c>
      <c r="O48" s="65">
        <v>796</v>
      </c>
      <c r="P48" s="48"/>
      <c r="Q48" s="48"/>
      <c r="R48" s="48"/>
      <c r="S48" s="48"/>
      <c r="T48" s="48"/>
      <c r="U48" s="48"/>
    </row>
    <row r="49" spans="1:21" ht="30.75" customHeight="1" x14ac:dyDescent="0.2">
      <c r="A49" s="48"/>
      <c r="B49" s="1198"/>
      <c r="C49" s="1199"/>
      <c r="D49" s="62"/>
      <c r="E49" s="1190" t="s">
        <v>15</v>
      </c>
      <c r="F49" s="1190"/>
      <c r="G49" s="1190"/>
      <c r="H49" s="1190"/>
      <c r="I49" s="1190"/>
      <c r="J49" s="1191"/>
      <c r="K49" s="63">
        <v>231</v>
      </c>
      <c r="L49" s="64">
        <v>166</v>
      </c>
      <c r="M49" s="64">
        <v>156</v>
      </c>
      <c r="N49" s="64">
        <v>115</v>
      </c>
      <c r="O49" s="65">
        <v>64</v>
      </c>
      <c r="P49" s="48"/>
      <c r="Q49" s="48"/>
      <c r="R49" s="48"/>
      <c r="S49" s="48"/>
      <c r="T49" s="48"/>
      <c r="U49" s="48"/>
    </row>
    <row r="50" spans="1:21" ht="30.75" customHeight="1" x14ac:dyDescent="0.2">
      <c r="A50" s="48"/>
      <c r="B50" s="1198"/>
      <c r="C50" s="1199"/>
      <c r="D50" s="62"/>
      <c r="E50" s="1190" t="s">
        <v>16</v>
      </c>
      <c r="F50" s="1190"/>
      <c r="G50" s="1190"/>
      <c r="H50" s="1190"/>
      <c r="I50" s="1190"/>
      <c r="J50" s="1191"/>
      <c r="K50" s="63">
        <v>292</v>
      </c>
      <c r="L50" s="64">
        <v>246</v>
      </c>
      <c r="M50" s="64">
        <v>229</v>
      </c>
      <c r="N50" s="64">
        <v>178</v>
      </c>
      <c r="O50" s="65">
        <v>102</v>
      </c>
      <c r="P50" s="48"/>
      <c r="Q50" s="48"/>
      <c r="R50" s="48"/>
      <c r="S50" s="48"/>
      <c r="T50" s="48"/>
      <c r="U50" s="48"/>
    </row>
    <row r="51" spans="1:21" ht="30.75" customHeight="1" x14ac:dyDescent="0.2">
      <c r="A51" s="48"/>
      <c r="B51" s="1200"/>
      <c r="C51" s="1201"/>
      <c r="D51" s="66"/>
      <c r="E51" s="1190" t="s">
        <v>17</v>
      </c>
      <c r="F51" s="1190"/>
      <c r="G51" s="1190"/>
      <c r="H51" s="1190"/>
      <c r="I51" s="1190"/>
      <c r="J51" s="1191"/>
      <c r="K51" s="63" t="s">
        <v>500</v>
      </c>
      <c r="L51" s="64">
        <v>0</v>
      </c>
      <c r="M51" s="64">
        <v>0</v>
      </c>
      <c r="N51" s="64">
        <v>0</v>
      </c>
      <c r="O51" s="65">
        <v>0</v>
      </c>
      <c r="P51" s="48"/>
      <c r="Q51" s="48"/>
      <c r="R51" s="48"/>
      <c r="S51" s="48"/>
      <c r="T51" s="48"/>
      <c r="U51" s="48"/>
    </row>
    <row r="52" spans="1:21" ht="30.75" customHeight="1" x14ac:dyDescent="0.2">
      <c r="A52" s="48"/>
      <c r="B52" s="1188" t="s">
        <v>18</v>
      </c>
      <c r="C52" s="1189"/>
      <c r="D52" s="66"/>
      <c r="E52" s="1190" t="s">
        <v>19</v>
      </c>
      <c r="F52" s="1190"/>
      <c r="G52" s="1190"/>
      <c r="H52" s="1190"/>
      <c r="I52" s="1190"/>
      <c r="J52" s="1191"/>
      <c r="K52" s="63">
        <v>4394</v>
      </c>
      <c r="L52" s="64">
        <v>4424</v>
      </c>
      <c r="M52" s="64">
        <v>4360</v>
      </c>
      <c r="N52" s="64">
        <v>4312</v>
      </c>
      <c r="O52" s="65">
        <v>4235</v>
      </c>
      <c r="P52" s="48"/>
      <c r="Q52" s="48"/>
      <c r="R52" s="48"/>
      <c r="S52" s="48"/>
      <c r="T52" s="48"/>
      <c r="U52" s="48"/>
    </row>
    <row r="53" spans="1:21" ht="30.75" customHeight="1" thickBot="1" x14ac:dyDescent="0.25">
      <c r="A53" s="48"/>
      <c r="B53" s="1192" t="s">
        <v>20</v>
      </c>
      <c r="C53" s="1193"/>
      <c r="D53" s="67"/>
      <c r="E53" s="1194" t="s">
        <v>21</v>
      </c>
      <c r="F53" s="1194"/>
      <c r="G53" s="1194"/>
      <c r="H53" s="1194"/>
      <c r="I53" s="1194"/>
      <c r="J53" s="1195"/>
      <c r="K53" s="68">
        <v>3242</v>
      </c>
      <c r="L53" s="69">
        <v>2594</v>
      </c>
      <c r="M53" s="69">
        <v>2254</v>
      </c>
      <c r="N53" s="69">
        <v>1722</v>
      </c>
      <c r="O53" s="70">
        <v>1496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7lPnAtLVQ9dGk7o3zdrxmAFaZxExFRjURMQVsUgcPo+iLDHHhF7SCgoP5R0UO5a1e9/lCSxGA/XLiNPVN+qXA==" saltValue="t39/8/srnlP4Bjb/A4nAE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543</v>
      </c>
      <c r="J40" s="79" t="s">
        <v>544</v>
      </c>
      <c r="K40" s="79" t="s">
        <v>545</v>
      </c>
      <c r="L40" s="79" t="s">
        <v>546</v>
      </c>
      <c r="M40" s="80" t="s">
        <v>547</v>
      </c>
    </row>
    <row r="41" spans="2:13" ht="27.75" customHeight="1" x14ac:dyDescent="0.2">
      <c r="B41" s="1216" t="s">
        <v>23</v>
      </c>
      <c r="C41" s="1217"/>
      <c r="D41" s="81"/>
      <c r="E41" s="1218" t="s">
        <v>24</v>
      </c>
      <c r="F41" s="1218"/>
      <c r="G41" s="1218"/>
      <c r="H41" s="1219"/>
      <c r="I41" s="82">
        <v>47791</v>
      </c>
      <c r="J41" s="83">
        <v>46901</v>
      </c>
      <c r="K41" s="83">
        <v>45866</v>
      </c>
      <c r="L41" s="83">
        <v>45057</v>
      </c>
      <c r="M41" s="84">
        <v>45273</v>
      </c>
    </row>
    <row r="42" spans="2:13" ht="27.75" customHeight="1" x14ac:dyDescent="0.2">
      <c r="B42" s="1206"/>
      <c r="C42" s="1207"/>
      <c r="D42" s="85"/>
      <c r="E42" s="1210" t="s">
        <v>25</v>
      </c>
      <c r="F42" s="1210"/>
      <c r="G42" s="1210"/>
      <c r="H42" s="1211"/>
      <c r="I42" s="86">
        <v>1503</v>
      </c>
      <c r="J42" s="87">
        <v>527</v>
      </c>
      <c r="K42" s="87">
        <v>316</v>
      </c>
      <c r="L42" s="87">
        <v>190</v>
      </c>
      <c r="M42" s="88">
        <v>105</v>
      </c>
    </row>
    <row r="43" spans="2:13" ht="27.75" customHeight="1" x14ac:dyDescent="0.2">
      <c r="B43" s="1206"/>
      <c r="C43" s="1207"/>
      <c r="D43" s="85"/>
      <c r="E43" s="1210" t="s">
        <v>26</v>
      </c>
      <c r="F43" s="1210"/>
      <c r="G43" s="1210"/>
      <c r="H43" s="1211"/>
      <c r="I43" s="86">
        <v>11012</v>
      </c>
      <c r="J43" s="87">
        <v>10392</v>
      </c>
      <c r="K43" s="87">
        <v>9743</v>
      </c>
      <c r="L43" s="87">
        <v>9552</v>
      </c>
      <c r="M43" s="88">
        <v>9443</v>
      </c>
    </row>
    <row r="44" spans="2:13" ht="27.75" customHeight="1" x14ac:dyDescent="0.2">
      <c r="B44" s="1206"/>
      <c r="C44" s="1207"/>
      <c r="D44" s="85"/>
      <c r="E44" s="1210" t="s">
        <v>27</v>
      </c>
      <c r="F44" s="1210"/>
      <c r="G44" s="1210"/>
      <c r="H44" s="1211"/>
      <c r="I44" s="86">
        <v>633</v>
      </c>
      <c r="J44" s="87">
        <v>520</v>
      </c>
      <c r="K44" s="87">
        <v>416</v>
      </c>
      <c r="L44" s="87">
        <v>361</v>
      </c>
      <c r="M44" s="88">
        <v>282</v>
      </c>
    </row>
    <row r="45" spans="2:13" ht="27.75" customHeight="1" x14ac:dyDescent="0.2">
      <c r="B45" s="1206"/>
      <c r="C45" s="1207"/>
      <c r="D45" s="85"/>
      <c r="E45" s="1210" t="s">
        <v>28</v>
      </c>
      <c r="F45" s="1210"/>
      <c r="G45" s="1210"/>
      <c r="H45" s="1211"/>
      <c r="I45" s="86">
        <v>8557</v>
      </c>
      <c r="J45" s="87">
        <v>8001</v>
      </c>
      <c r="K45" s="87">
        <v>8198</v>
      </c>
      <c r="L45" s="87">
        <v>7993</v>
      </c>
      <c r="M45" s="88">
        <v>8205</v>
      </c>
    </row>
    <row r="46" spans="2:13" ht="27.75" customHeight="1" x14ac:dyDescent="0.2">
      <c r="B46" s="1206"/>
      <c r="C46" s="1207"/>
      <c r="D46" s="89"/>
      <c r="E46" s="1210" t="s">
        <v>29</v>
      </c>
      <c r="F46" s="1210"/>
      <c r="G46" s="1210"/>
      <c r="H46" s="1211"/>
      <c r="I46" s="86" t="s">
        <v>500</v>
      </c>
      <c r="J46" s="87" t="s">
        <v>500</v>
      </c>
      <c r="K46" s="87">
        <v>59</v>
      </c>
      <c r="L46" s="87" t="s">
        <v>500</v>
      </c>
      <c r="M46" s="88" t="s">
        <v>500</v>
      </c>
    </row>
    <row r="47" spans="2:13" ht="27.75" customHeight="1" x14ac:dyDescent="0.2">
      <c r="B47" s="1206"/>
      <c r="C47" s="1207"/>
      <c r="D47" s="90"/>
      <c r="E47" s="1220" t="s">
        <v>30</v>
      </c>
      <c r="F47" s="1221"/>
      <c r="G47" s="1221"/>
      <c r="H47" s="1222"/>
      <c r="I47" s="86" t="s">
        <v>500</v>
      </c>
      <c r="J47" s="87" t="s">
        <v>500</v>
      </c>
      <c r="K47" s="87" t="s">
        <v>500</v>
      </c>
      <c r="L47" s="87" t="s">
        <v>500</v>
      </c>
      <c r="M47" s="88" t="s">
        <v>500</v>
      </c>
    </row>
    <row r="48" spans="2:13" ht="27.75" customHeight="1" x14ac:dyDescent="0.2">
      <c r="B48" s="1206"/>
      <c r="C48" s="1207"/>
      <c r="D48" s="85"/>
      <c r="E48" s="1210" t="s">
        <v>31</v>
      </c>
      <c r="F48" s="1210"/>
      <c r="G48" s="1210"/>
      <c r="H48" s="1211"/>
      <c r="I48" s="86" t="s">
        <v>500</v>
      </c>
      <c r="J48" s="87" t="s">
        <v>500</v>
      </c>
      <c r="K48" s="87" t="s">
        <v>500</v>
      </c>
      <c r="L48" s="87" t="s">
        <v>500</v>
      </c>
      <c r="M48" s="88" t="s">
        <v>500</v>
      </c>
    </row>
    <row r="49" spans="2:13" ht="27.75" customHeight="1" x14ac:dyDescent="0.2">
      <c r="B49" s="1208"/>
      <c r="C49" s="1209"/>
      <c r="D49" s="85"/>
      <c r="E49" s="1210" t="s">
        <v>32</v>
      </c>
      <c r="F49" s="1210"/>
      <c r="G49" s="1210"/>
      <c r="H49" s="1211"/>
      <c r="I49" s="86" t="s">
        <v>500</v>
      </c>
      <c r="J49" s="87" t="s">
        <v>500</v>
      </c>
      <c r="K49" s="87" t="s">
        <v>500</v>
      </c>
      <c r="L49" s="87" t="s">
        <v>500</v>
      </c>
      <c r="M49" s="88" t="s">
        <v>500</v>
      </c>
    </row>
    <row r="50" spans="2:13" ht="27.75" customHeight="1" x14ac:dyDescent="0.2">
      <c r="B50" s="1204" t="s">
        <v>33</v>
      </c>
      <c r="C50" s="1205"/>
      <c r="D50" s="91"/>
      <c r="E50" s="1210" t="s">
        <v>34</v>
      </c>
      <c r="F50" s="1210"/>
      <c r="G50" s="1210"/>
      <c r="H50" s="1211"/>
      <c r="I50" s="86">
        <v>9577</v>
      </c>
      <c r="J50" s="87">
        <v>9977</v>
      </c>
      <c r="K50" s="87">
        <v>9422</v>
      </c>
      <c r="L50" s="87">
        <v>9673</v>
      </c>
      <c r="M50" s="88">
        <v>8767</v>
      </c>
    </row>
    <row r="51" spans="2:13" ht="27.75" customHeight="1" x14ac:dyDescent="0.2">
      <c r="B51" s="1206"/>
      <c r="C51" s="1207"/>
      <c r="D51" s="85"/>
      <c r="E51" s="1210" t="s">
        <v>35</v>
      </c>
      <c r="F51" s="1210"/>
      <c r="G51" s="1210"/>
      <c r="H51" s="1211"/>
      <c r="I51" s="86">
        <v>1080</v>
      </c>
      <c r="J51" s="87">
        <v>968</v>
      </c>
      <c r="K51" s="87">
        <v>1012</v>
      </c>
      <c r="L51" s="87">
        <v>1153</v>
      </c>
      <c r="M51" s="88">
        <v>1195</v>
      </c>
    </row>
    <row r="52" spans="2:13" ht="27.75" customHeight="1" x14ac:dyDescent="0.2">
      <c r="B52" s="1208"/>
      <c r="C52" s="1209"/>
      <c r="D52" s="85"/>
      <c r="E52" s="1210" t="s">
        <v>36</v>
      </c>
      <c r="F52" s="1210"/>
      <c r="G52" s="1210"/>
      <c r="H52" s="1211"/>
      <c r="I52" s="86">
        <v>45565</v>
      </c>
      <c r="J52" s="87">
        <v>45618</v>
      </c>
      <c r="K52" s="87">
        <v>45066</v>
      </c>
      <c r="L52" s="87">
        <v>44839</v>
      </c>
      <c r="M52" s="88">
        <v>45592</v>
      </c>
    </row>
    <row r="53" spans="2:13" ht="27.75" customHeight="1" thickBot="1" x14ac:dyDescent="0.25">
      <c r="B53" s="1212" t="s">
        <v>37</v>
      </c>
      <c r="C53" s="1213"/>
      <c r="D53" s="92"/>
      <c r="E53" s="1214" t="s">
        <v>38</v>
      </c>
      <c r="F53" s="1214"/>
      <c r="G53" s="1214"/>
      <c r="H53" s="1215"/>
      <c r="I53" s="93">
        <v>13273</v>
      </c>
      <c r="J53" s="94">
        <v>9778</v>
      </c>
      <c r="K53" s="94">
        <v>9098</v>
      </c>
      <c r="L53" s="94">
        <v>7489</v>
      </c>
      <c r="M53" s="95">
        <v>7754</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9X711WwELJ0nUZY3qkPwMWa9cl0+subRbewyg7aBc00b3aGAm2tjyEnr3ZwUZMoKGlL+pXO6I9XkYVAEnSLFQ==" saltValue="/mI4o4xTL7pcxX5w3OIf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545</v>
      </c>
      <c r="G54" s="104" t="s">
        <v>546</v>
      </c>
      <c r="H54" s="105" t="s">
        <v>547</v>
      </c>
    </row>
    <row r="55" spans="2:8" ht="52.5" customHeight="1" x14ac:dyDescent="0.2">
      <c r="B55" s="106"/>
      <c r="C55" s="1231" t="s">
        <v>41</v>
      </c>
      <c r="D55" s="1231"/>
      <c r="E55" s="1232"/>
      <c r="F55" s="107">
        <v>3384</v>
      </c>
      <c r="G55" s="107">
        <v>3289</v>
      </c>
      <c r="H55" s="108">
        <v>2793</v>
      </c>
    </row>
    <row r="56" spans="2:8" ht="52.5" customHeight="1" x14ac:dyDescent="0.2">
      <c r="B56" s="109"/>
      <c r="C56" s="1233" t="s">
        <v>42</v>
      </c>
      <c r="D56" s="1233"/>
      <c r="E56" s="1234"/>
      <c r="F56" s="110">
        <v>430</v>
      </c>
      <c r="G56" s="110">
        <v>430</v>
      </c>
      <c r="H56" s="111">
        <v>7</v>
      </c>
    </row>
    <row r="57" spans="2:8" ht="53.25" customHeight="1" x14ac:dyDescent="0.2">
      <c r="B57" s="109"/>
      <c r="C57" s="1235" t="s">
        <v>43</v>
      </c>
      <c r="D57" s="1235"/>
      <c r="E57" s="1236"/>
      <c r="F57" s="112">
        <v>5191</v>
      </c>
      <c r="G57" s="112">
        <v>5290</v>
      </c>
      <c r="H57" s="113">
        <v>5136</v>
      </c>
    </row>
    <row r="58" spans="2:8" ht="45.75" customHeight="1" x14ac:dyDescent="0.2">
      <c r="B58" s="114"/>
      <c r="C58" s="1223" t="s">
        <v>561</v>
      </c>
      <c r="D58" s="1224"/>
      <c r="E58" s="1225"/>
      <c r="F58" s="115">
        <v>4233</v>
      </c>
      <c r="G58" s="115">
        <v>4234</v>
      </c>
      <c r="H58" s="116">
        <v>4234</v>
      </c>
    </row>
    <row r="59" spans="2:8" ht="45.75" customHeight="1" x14ac:dyDescent="0.2">
      <c r="B59" s="114"/>
      <c r="C59" s="1223" t="s">
        <v>562</v>
      </c>
      <c r="D59" s="1224"/>
      <c r="E59" s="1225"/>
      <c r="F59" s="115">
        <v>385</v>
      </c>
      <c r="G59" s="115">
        <v>374</v>
      </c>
      <c r="H59" s="116">
        <v>317</v>
      </c>
    </row>
    <row r="60" spans="2:8" ht="45.75" customHeight="1" x14ac:dyDescent="0.2">
      <c r="B60" s="114"/>
      <c r="C60" s="1223" t="s">
        <v>563</v>
      </c>
      <c r="D60" s="1224"/>
      <c r="E60" s="1225"/>
      <c r="F60" s="115" t="s">
        <v>566</v>
      </c>
      <c r="G60" s="115">
        <v>194</v>
      </c>
      <c r="H60" s="116">
        <v>315</v>
      </c>
    </row>
    <row r="61" spans="2:8" ht="45.75" customHeight="1" x14ac:dyDescent="0.2">
      <c r="B61" s="114"/>
      <c r="C61" s="1223" t="s">
        <v>564</v>
      </c>
      <c r="D61" s="1224"/>
      <c r="E61" s="1225"/>
      <c r="F61" s="115">
        <v>411</v>
      </c>
      <c r="G61" s="115">
        <v>262</v>
      </c>
      <c r="H61" s="116">
        <v>82</v>
      </c>
    </row>
    <row r="62" spans="2:8" ht="45.75" customHeight="1" thickBot="1" x14ac:dyDescent="0.25">
      <c r="B62" s="117"/>
      <c r="C62" s="1226" t="s">
        <v>565</v>
      </c>
      <c r="D62" s="1227"/>
      <c r="E62" s="1228"/>
      <c r="F62" s="118">
        <v>39</v>
      </c>
      <c r="G62" s="118">
        <v>44</v>
      </c>
      <c r="H62" s="119">
        <v>50</v>
      </c>
    </row>
    <row r="63" spans="2:8" ht="52.5" customHeight="1" thickBot="1" x14ac:dyDescent="0.25">
      <c r="B63" s="120"/>
      <c r="C63" s="1229" t="s">
        <v>44</v>
      </c>
      <c r="D63" s="1229"/>
      <c r="E63" s="1230"/>
      <c r="F63" s="121">
        <v>9006</v>
      </c>
      <c r="G63" s="121">
        <v>9009</v>
      </c>
      <c r="H63" s="122">
        <v>7936</v>
      </c>
    </row>
    <row r="64" spans="2:8" ht="15" customHeight="1" x14ac:dyDescent="0.2"/>
    <row r="65" ht="0" hidden="1" customHeight="1" x14ac:dyDescent="0.2"/>
    <row r="66" ht="0" hidden="1" customHeight="1" x14ac:dyDescent="0.2"/>
  </sheetData>
  <sheetProtection algorithmName="SHA-512" hashValue="mP1Waj2fAZGQmL5oIyE7Dwwh0Gm9G6CXoX9yUBD4h3zaI3U0hc+umXdFmqEDOQa59C/aOwd8YklaKxs3hI2gew==" saltValue="gSW39O/vMgl9KNi0ucGc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1239" customWidth="1"/>
    <col min="2" max="107" width="2.44140625" style="1239" customWidth="1"/>
    <col min="108" max="108" width="6.109375" style="1247" customWidth="1"/>
    <col min="109" max="109" width="5.88671875" style="1246" customWidth="1"/>
    <col min="110" max="110" width="19.109375" style="1239" hidden="1"/>
    <col min="111" max="115" width="12.6640625" style="1239" hidden="1"/>
    <col min="116" max="349" width="8.6640625" style="1239" hidden="1"/>
    <col min="350" max="355" width="14.88671875" style="1239" hidden="1"/>
    <col min="356" max="357" width="15.88671875" style="1239" hidden="1"/>
    <col min="358" max="363" width="16.109375" style="1239" hidden="1"/>
    <col min="364" max="364" width="6.109375" style="1239" hidden="1"/>
    <col min="365" max="365" width="3" style="1239" hidden="1"/>
    <col min="366" max="605" width="8.6640625" style="1239" hidden="1"/>
    <col min="606" max="611" width="14.88671875" style="1239" hidden="1"/>
    <col min="612" max="613" width="15.88671875" style="1239" hidden="1"/>
    <col min="614" max="619" width="16.109375" style="1239" hidden="1"/>
    <col min="620" max="620" width="6.109375" style="1239" hidden="1"/>
    <col min="621" max="621" width="3" style="1239" hidden="1"/>
    <col min="622" max="861" width="8.6640625" style="1239" hidden="1"/>
    <col min="862" max="867" width="14.88671875" style="1239" hidden="1"/>
    <col min="868" max="869" width="15.88671875" style="1239" hidden="1"/>
    <col min="870" max="875" width="16.109375" style="1239" hidden="1"/>
    <col min="876" max="876" width="6.109375" style="1239" hidden="1"/>
    <col min="877" max="877" width="3" style="1239" hidden="1"/>
    <col min="878" max="1117" width="8.6640625" style="1239" hidden="1"/>
    <col min="1118" max="1123" width="14.88671875" style="1239" hidden="1"/>
    <col min="1124" max="1125" width="15.88671875" style="1239" hidden="1"/>
    <col min="1126" max="1131" width="16.109375" style="1239" hidden="1"/>
    <col min="1132" max="1132" width="6.109375" style="1239" hidden="1"/>
    <col min="1133" max="1133" width="3" style="1239" hidden="1"/>
    <col min="1134" max="1373" width="8.6640625" style="1239" hidden="1"/>
    <col min="1374" max="1379" width="14.88671875" style="1239" hidden="1"/>
    <col min="1380" max="1381" width="15.88671875" style="1239" hidden="1"/>
    <col min="1382" max="1387" width="16.109375" style="1239" hidden="1"/>
    <col min="1388" max="1388" width="6.109375" style="1239" hidden="1"/>
    <col min="1389" max="1389" width="3" style="1239" hidden="1"/>
    <col min="1390" max="1629" width="8.6640625" style="1239" hidden="1"/>
    <col min="1630" max="1635" width="14.88671875" style="1239" hidden="1"/>
    <col min="1636" max="1637" width="15.88671875" style="1239" hidden="1"/>
    <col min="1638" max="1643" width="16.109375" style="1239" hidden="1"/>
    <col min="1644" max="1644" width="6.109375" style="1239" hidden="1"/>
    <col min="1645" max="1645" width="3" style="1239" hidden="1"/>
    <col min="1646" max="1885" width="8.6640625" style="1239" hidden="1"/>
    <col min="1886" max="1891" width="14.88671875" style="1239" hidden="1"/>
    <col min="1892" max="1893" width="15.88671875" style="1239" hidden="1"/>
    <col min="1894" max="1899" width="16.109375" style="1239" hidden="1"/>
    <col min="1900" max="1900" width="6.109375" style="1239" hidden="1"/>
    <col min="1901" max="1901" width="3" style="1239" hidden="1"/>
    <col min="1902" max="2141" width="8.6640625" style="1239" hidden="1"/>
    <col min="2142" max="2147" width="14.88671875" style="1239" hidden="1"/>
    <col min="2148" max="2149" width="15.88671875" style="1239" hidden="1"/>
    <col min="2150" max="2155" width="16.109375" style="1239" hidden="1"/>
    <col min="2156" max="2156" width="6.109375" style="1239" hidden="1"/>
    <col min="2157" max="2157" width="3" style="1239" hidden="1"/>
    <col min="2158" max="2397" width="8.6640625" style="1239" hidden="1"/>
    <col min="2398" max="2403" width="14.88671875" style="1239" hidden="1"/>
    <col min="2404" max="2405" width="15.88671875" style="1239" hidden="1"/>
    <col min="2406" max="2411" width="16.109375" style="1239" hidden="1"/>
    <col min="2412" max="2412" width="6.109375" style="1239" hidden="1"/>
    <col min="2413" max="2413" width="3" style="1239" hidden="1"/>
    <col min="2414" max="2653" width="8.6640625" style="1239" hidden="1"/>
    <col min="2654" max="2659" width="14.88671875" style="1239" hidden="1"/>
    <col min="2660" max="2661" width="15.88671875" style="1239" hidden="1"/>
    <col min="2662" max="2667" width="16.109375" style="1239" hidden="1"/>
    <col min="2668" max="2668" width="6.109375" style="1239" hidden="1"/>
    <col min="2669" max="2669" width="3" style="1239" hidden="1"/>
    <col min="2670" max="2909" width="8.6640625" style="1239" hidden="1"/>
    <col min="2910" max="2915" width="14.88671875" style="1239" hidden="1"/>
    <col min="2916" max="2917" width="15.88671875" style="1239" hidden="1"/>
    <col min="2918" max="2923" width="16.109375" style="1239" hidden="1"/>
    <col min="2924" max="2924" width="6.109375" style="1239" hidden="1"/>
    <col min="2925" max="2925" width="3" style="1239" hidden="1"/>
    <col min="2926" max="3165" width="8.6640625" style="1239" hidden="1"/>
    <col min="3166" max="3171" width="14.88671875" style="1239" hidden="1"/>
    <col min="3172" max="3173" width="15.88671875" style="1239" hidden="1"/>
    <col min="3174" max="3179" width="16.109375" style="1239" hidden="1"/>
    <col min="3180" max="3180" width="6.109375" style="1239" hidden="1"/>
    <col min="3181" max="3181" width="3" style="1239" hidden="1"/>
    <col min="3182" max="3421" width="8.6640625" style="1239" hidden="1"/>
    <col min="3422" max="3427" width="14.88671875" style="1239" hidden="1"/>
    <col min="3428" max="3429" width="15.88671875" style="1239" hidden="1"/>
    <col min="3430" max="3435" width="16.109375" style="1239" hidden="1"/>
    <col min="3436" max="3436" width="6.109375" style="1239" hidden="1"/>
    <col min="3437" max="3437" width="3" style="1239" hidden="1"/>
    <col min="3438" max="3677" width="8.6640625" style="1239" hidden="1"/>
    <col min="3678" max="3683" width="14.88671875" style="1239" hidden="1"/>
    <col min="3684" max="3685" width="15.88671875" style="1239" hidden="1"/>
    <col min="3686" max="3691" width="16.109375" style="1239" hidden="1"/>
    <col min="3692" max="3692" width="6.109375" style="1239" hidden="1"/>
    <col min="3693" max="3693" width="3" style="1239" hidden="1"/>
    <col min="3694" max="3933" width="8.6640625" style="1239" hidden="1"/>
    <col min="3934" max="3939" width="14.88671875" style="1239" hidden="1"/>
    <col min="3940" max="3941" width="15.88671875" style="1239" hidden="1"/>
    <col min="3942" max="3947" width="16.109375" style="1239" hidden="1"/>
    <col min="3948" max="3948" width="6.109375" style="1239" hidden="1"/>
    <col min="3949" max="3949" width="3" style="1239" hidden="1"/>
    <col min="3950" max="4189" width="8.6640625" style="1239" hidden="1"/>
    <col min="4190" max="4195" width="14.88671875" style="1239" hidden="1"/>
    <col min="4196" max="4197" width="15.88671875" style="1239" hidden="1"/>
    <col min="4198" max="4203" width="16.109375" style="1239" hidden="1"/>
    <col min="4204" max="4204" width="6.109375" style="1239" hidden="1"/>
    <col min="4205" max="4205" width="3" style="1239" hidden="1"/>
    <col min="4206" max="4445" width="8.6640625" style="1239" hidden="1"/>
    <col min="4446" max="4451" width="14.88671875" style="1239" hidden="1"/>
    <col min="4452" max="4453" width="15.88671875" style="1239" hidden="1"/>
    <col min="4454" max="4459" width="16.109375" style="1239" hidden="1"/>
    <col min="4460" max="4460" width="6.109375" style="1239" hidden="1"/>
    <col min="4461" max="4461" width="3" style="1239" hidden="1"/>
    <col min="4462" max="4701" width="8.6640625" style="1239" hidden="1"/>
    <col min="4702" max="4707" width="14.88671875" style="1239" hidden="1"/>
    <col min="4708" max="4709" width="15.88671875" style="1239" hidden="1"/>
    <col min="4710" max="4715" width="16.109375" style="1239" hidden="1"/>
    <col min="4716" max="4716" width="6.109375" style="1239" hidden="1"/>
    <col min="4717" max="4717" width="3" style="1239" hidden="1"/>
    <col min="4718" max="4957" width="8.6640625" style="1239" hidden="1"/>
    <col min="4958" max="4963" width="14.88671875" style="1239" hidden="1"/>
    <col min="4964" max="4965" width="15.88671875" style="1239" hidden="1"/>
    <col min="4966" max="4971" width="16.109375" style="1239" hidden="1"/>
    <col min="4972" max="4972" width="6.109375" style="1239" hidden="1"/>
    <col min="4973" max="4973" width="3" style="1239" hidden="1"/>
    <col min="4974" max="5213" width="8.6640625" style="1239" hidden="1"/>
    <col min="5214" max="5219" width="14.88671875" style="1239" hidden="1"/>
    <col min="5220" max="5221" width="15.88671875" style="1239" hidden="1"/>
    <col min="5222" max="5227" width="16.109375" style="1239" hidden="1"/>
    <col min="5228" max="5228" width="6.109375" style="1239" hidden="1"/>
    <col min="5229" max="5229" width="3" style="1239" hidden="1"/>
    <col min="5230" max="5469" width="8.6640625" style="1239" hidden="1"/>
    <col min="5470" max="5475" width="14.88671875" style="1239" hidden="1"/>
    <col min="5476" max="5477" width="15.88671875" style="1239" hidden="1"/>
    <col min="5478" max="5483" width="16.109375" style="1239" hidden="1"/>
    <col min="5484" max="5484" width="6.109375" style="1239" hidden="1"/>
    <col min="5485" max="5485" width="3" style="1239" hidden="1"/>
    <col min="5486" max="5725" width="8.6640625" style="1239" hidden="1"/>
    <col min="5726" max="5731" width="14.88671875" style="1239" hidden="1"/>
    <col min="5732" max="5733" width="15.88671875" style="1239" hidden="1"/>
    <col min="5734" max="5739" width="16.109375" style="1239" hidden="1"/>
    <col min="5740" max="5740" width="6.109375" style="1239" hidden="1"/>
    <col min="5741" max="5741" width="3" style="1239" hidden="1"/>
    <col min="5742" max="5981" width="8.6640625" style="1239" hidden="1"/>
    <col min="5982" max="5987" width="14.88671875" style="1239" hidden="1"/>
    <col min="5988" max="5989" width="15.88671875" style="1239" hidden="1"/>
    <col min="5990" max="5995" width="16.109375" style="1239" hidden="1"/>
    <col min="5996" max="5996" width="6.109375" style="1239" hidden="1"/>
    <col min="5997" max="5997" width="3" style="1239" hidden="1"/>
    <col min="5998" max="6237" width="8.6640625" style="1239" hidden="1"/>
    <col min="6238" max="6243" width="14.88671875" style="1239" hidden="1"/>
    <col min="6244" max="6245" width="15.88671875" style="1239" hidden="1"/>
    <col min="6246" max="6251" width="16.109375" style="1239" hidden="1"/>
    <col min="6252" max="6252" width="6.109375" style="1239" hidden="1"/>
    <col min="6253" max="6253" width="3" style="1239" hidden="1"/>
    <col min="6254" max="6493" width="8.6640625" style="1239" hidden="1"/>
    <col min="6494" max="6499" width="14.88671875" style="1239" hidden="1"/>
    <col min="6500" max="6501" width="15.88671875" style="1239" hidden="1"/>
    <col min="6502" max="6507" width="16.109375" style="1239" hidden="1"/>
    <col min="6508" max="6508" width="6.109375" style="1239" hidden="1"/>
    <col min="6509" max="6509" width="3" style="1239" hidden="1"/>
    <col min="6510" max="6749" width="8.6640625" style="1239" hidden="1"/>
    <col min="6750" max="6755" width="14.88671875" style="1239" hidden="1"/>
    <col min="6756" max="6757" width="15.88671875" style="1239" hidden="1"/>
    <col min="6758" max="6763" width="16.109375" style="1239" hidden="1"/>
    <col min="6764" max="6764" width="6.109375" style="1239" hidden="1"/>
    <col min="6765" max="6765" width="3" style="1239" hidden="1"/>
    <col min="6766" max="7005" width="8.6640625" style="1239" hidden="1"/>
    <col min="7006" max="7011" width="14.88671875" style="1239" hidden="1"/>
    <col min="7012" max="7013" width="15.88671875" style="1239" hidden="1"/>
    <col min="7014" max="7019" width="16.109375" style="1239" hidden="1"/>
    <col min="7020" max="7020" width="6.109375" style="1239" hidden="1"/>
    <col min="7021" max="7021" width="3" style="1239" hidden="1"/>
    <col min="7022" max="7261" width="8.6640625" style="1239" hidden="1"/>
    <col min="7262" max="7267" width="14.88671875" style="1239" hidden="1"/>
    <col min="7268" max="7269" width="15.88671875" style="1239" hidden="1"/>
    <col min="7270" max="7275" width="16.109375" style="1239" hidden="1"/>
    <col min="7276" max="7276" width="6.109375" style="1239" hidden="1"/>
    <col min="7277" max="7277" width="3" style="1239" hidden="1"/>
    <col min="7278" max="7517" width="8.6640625" style="1239" hidden="1"/>
    <col min="7518" max="7523" width="14.88671875" style="1239" hidden="1"/>
    <col min="7524" max="7525" width="15.88671875" style="1239" hidden="1"/>
    <col min="7526" max="7531" width="16.109375" style="1239" hidden="1"/>
    <col min="7532" max="7532" width="6.109375" style="1239" hidden="1"/>
    <col min="7533" max="7533" width="3" style="1239" hidden="1"/>
    <col min="7534" max="7773" width="8.6640625" style="1239" hidden="1"/>
    <col min="7774" max="7779" width="14.88671875" style="1239" hidden="1"/>
    <col min="7780" max="7781" width="15.88671875" style="1239" hidden="1"/>
    <col min="7782" max="7787" width="16.109375" style="1239" hidden="1"/>
    <col min="7788" max="7788" width="6.109375" style="1239" hidden="1"/>
    <col min="7789" max="7789" width="3" style="1239" hidden="1"/>
    <col min="7790" max="8029" width="8.6640625" style="1239" hidden="1"/>
    <col min="8030" max="8035" width="14.88671875" style="1239" hidden="1"/>
    <col min="8036" max="8037" width="15.88671875" style="1239" hidden="1"/>
    <col min="8038" max="8043" width="16.109375" style="1239" hidden="1"/>
    <col min="8044" max="8044" width="6.109375" style="1239" hidden="1"/>
    <col min="8045" max="8045" width="3" style="1239" hidden="1"/>
    <col min="8046" max="8285" width="8.6640625" style="1239" hidden="1"/>
    <col min="8286" max="8291" width="14.88671875" style="1239" hidden="1"/>
    <col min="8292" max="8293" width="15.88671875" style="1239" hidden="1"/>
    <col min="8294" max="8299" width="16.109375" style="1239" hidden="1"/>
    <col min="8300" max="8300" width="6.109375" style="1239" hidden="1"/>
    <col min="8301" max="8301" width="3" style="1239" hidden="1"/>
    <col min="8302" max="8541" width="8.6640625" style="1239" hidden="1"/>
    <col min="8542" max="8547" width="14.88671875" style="1239" hidden="1"/>
    <col min="8548" max="8549" width="15.88671875" style="1239" hidden="1"/>
    <col min="8550" max="8555" width="16.109375" style="1239" hidden="1"/>
    <col min="8556" max="8556" width="6.109375" style="1239" hidden="1"/>
    <col min="8557" max="8557" width="3" style="1239" hidden="1"/>
    <col min="8558" max="8797" width="8.6640625" style="1239" hidden="1"/>
    <col min="8798" max="8803" width="14.88671875" style="1239" hidden="1"/>
    <col min="8804" max="8805" width="15.88671875" style="1239" hidden="1"/>
    <col min="8806" max="8811" width="16.109375" style="1239" hidden="1"/>
    <col min="8812" max="8812" width="6.109375" style="1239" hidden="1"/>
    <col min="8813" max="8813" width="3" style="1239" hidden="1"/>
    <col min="8814" max="9053" width="8.6640625" style="1239" hidden="1"/>
    <col min="9054" max="9059" width="14.88671875" style="1239" hidden="1"/>
    <col min="9060" max="9061" width="15.88671875" style="1239" hidden="1"/>
    <col min="9062" max="9067" width="16.109375" style="1239" hidden="1"/>
    <col min="9068" max="9068" width="6.109375" style="1239" hidden="1"/>
    <col min="9069" max="9069" width="3" style="1239" hidden="1"/>
    <col min="9070" max="9309" width="8.6640625" style="1239" hidden="1"/>
    <col min="9310" max="9315" width="14.88671875" style="1239" hidden="1"/>
    <col min="9316" max="9317" width="15.88671875" style="1239" hidden="1"/>
    <col min="9318" max="9323" width="16.109375" style="1239" hidden="1"/>
    <col min="9324" max="9324" width="6.109375" style="1239" hidden="1"/>
    <col min="9325" max="9325" width="3" style="1239" hidden="1"/>
    <col min="9326" max="9565" width="8.6640625" style="1239" hidden="1"/>
    <col min="9566" max="9571" width="14.88671875" style="1239" hidden="1"/>
    <col min="9572" max="9573" width="15.88671875" style="1239" hidden="1"/>
    <col min="9574" max="9579" width="16.109375" style="1239" hidden="1"/>
    <col min="9580" max="9580" width="6.109375" style="1239" hidden="1"/>
    <col min="9581" max="9581" width="3" style="1239" hidden="1"/>
    <col min="9582" max="9821" width="8.6640625" style="1239" hidden="1"/>
    <col min="9822" max="9827" width="14.88671875" style="1239" hidden="1"/>
    <col min="9828" max="9829" width="15.88671875" style="1239" hidden="1"/>
    <col min="9830" max="9835" width="16.109375" style="1239" hidden="1"/>
    <col min="9836" max="9836" width="6.109375" style="1239" hidden="1"/>
    <col min="9837" max="9837" width="3" style="1239" hidden="1"/>
    <col min="9838" max="10077" width="8.6640625" style="1239" hidden="1"/>
    <col min="10078" max="10083" width="14.88671875" style="1239" hidden="1"/>
    <col min="10084" max="10085" width="15.88671875" style="1239" hidden="1"/>
    <col min="10086" max="10091" width="16.109375" style="1239" hidden="1"/>
    <col min="10092" max="10092" width="6.109375" style="1239" hidden="1"/>
    <col min="10093" max="10093" width="3" style="1239" hidden="1"/>
    <col min="10094" max="10333" width="8.6640625" style="1239" hidden="1"/>
    <col min="10334" max="10339" width="14.88671875" style="1239" hidden="1"/>
    <col min="10340" max="10341" width="15.88671875" style="1239" hidden="1"/>
    <col min="10342" max="10347" width="16.109375" style="1239" hidden="1"/>
    <col min="10348" max="10348" width="6.109375" style="1239" hidden="1"/>
    <col min="10349" max="10349" width="3" style="1239" hidden="1"/>
    <col min="10350" max="10589" width="8.6640625" style="1239" hidden="1"/>
    <col min="10590" max="10595" width="14.88671875" style="1239" hidden="1"/>
    <col min="10596" max="10597" width="15.88671875" style="1239" hidden="1"/>
    <col min="10598" max="10603" width="16.109375" style="1239" hidden="1"/>
    <col min="10604" max="10604" width="6.109375" style="1239" hidden="1"/>
    <col min="10605" max="10605" width="3" style="1239" hidden="1"/>
    <col min="10606" max="10845" width="8.6640625" style="1239" hidden="1"/>
    <col min="10846" max="10851" width="14.88671875" style="1239" hidden="1"/>
    <col min="10852" max="10853" width="15.88671875" style="1239" hidden="1"/>
    <col min="10854" max="10859" width="16.109375" style="1239" hidden="1"/>
    <col min="10860" max="10860" width="6.109375" style="1239" hidden="1"/>
    <col min="10861" max="10861" width="3" style="1239" hidden="1"/>
    <col min="10862" max="11101" width="8.6640625" style="1239" hidden="1"/>
    <col min="11102" max="11107" width="14.88671875" style="1239" hidden="1"/>
    <col min="11108" max="11109" width="15.88671875" style="1239" hidden="1"/>
    <col min="11110" max="11115" width="16.109375" style="1239" hidden="1"/>
    <col min="11116" max="11116" width="6.109375" style="1239" hidden="1"/>
    <col min="11117" max="11117" width="3" style="1239" hidden="1"/>
    <col min="11118" max="11357" width="8.6640625" style="1239" hidden="1"/>
    <col min="11358" max="11363" width="14.88671875" style="1239" hidden="1"/>
    <col min="11364" max="11365" width="15.88671875" style="1239" hidden="1"/>
    <col min="11366" max="11371" width="16.109375" style="1239" hidden="1"/>
    <col min="11372" max="11372" width="6.109375" style="1239" hidden="1"/>
    <col min="11373" max="11373" width="3" style="1239" hidden="1"/>
    <col min="11374" max="11613" width="8.6640625" style="1239" hidden="1"/>
    <col min="11614" max="11619" width="14.88671875" style="1239" hidden="1"/>
    <col min="11620" max="11621" width="15.88671875" style="1239" hidden="1"/>
    <col min="11622" max="11627" width="16.109375" style="1239" hidden="1"/>
    <col min="11628" max="11628" width="6.109375" style="1239" hidden="1"/>
    <col min="11629" max="11629" width="3" style="1239" hidden="1"/>
    <col min="11630" max="11869" width="8.6640625" style="1239" hidden="1"/>
    <col min="11870" max="11875" width="14.88671875" style="1239" hidden="1"/>
    <col min="11876" max="11877" width="15.88671875" style="1239" hidden="1"/>
    <col min="11878" max="11883" width="16.109375" style="1239" hidden="1"/>
    <col min="11884" max="11884" width="6.109375" style="1239" hidden="1"/>
    <col min="11885" max="11885" width="3" style="1239" hidden="1"/>
    <col min="11886" max="12125" width="8.6640625" style="1239" hidden="1"/>
    <col min="12126" max="12131" width="14.88671875" style="1239" hidden="1"/>
    <col min="12132" max="12133" width="15.88671875" style="1239" hidden="1"/>
    <col min="12134" max="12139" width="16.109375" style="1239" hidden="1"/>
    <col min="12140" max="12140" width="6.109375" style="1239" hidden="1"/>
    <col min="12141" max="12141" width="3" style="1239" hidden="1"/>
    <col min="12142" max="12381" width="8.6640625" style="1239" hidden="1"/>
    <col min="12382" max="12387" width="14.88671875" style="1239" hidden="1"/>
    <col min="12388" max="12389" width="15.88671875" style="1239" hidden="1"/>
    <col min="12390" max="12395" width="16.109375" style="1239" hidden="1"/>
    <col min="12396" max="12396" width="6.109375" style="1239" hidden="1"/>
    <col min="12397" max="12397" width="3" style="1239" hidden="1"/>
    <col min="12398" max="12637" width="8.6640625" style="1239" hidden="1"/>
    <col min="12638" max="12643" width="14.88671875" style="1239" hidden="1"/>
    <col min="12644" max="12645" width="15.88671875" style="1239" hidden="1"/>
    <col min="12646" max="12651" width="16.109375" style="1239" hidden="1"/>
    <col min="12652" max="12652" width="6.109375" style="1239" hidden="1"/>
    <col min="12653" max="12653" width="3" style="1239" hidden="1"/>
    <col min="12654" max="12893" width="8.6640625" style="1239" hidden="1"/>
    <col min="12894" max="12899" width="14.88671875" style="1239" hidden="1"/>
    <col min="12900" max="12901" width="15.88671875" style="1239" hidden="1"/>
    <col min="12902" max="12907" width="16.109375" style="1239" hidden="1"/>
    <col min="12908" max="12908" width="6.109375" style="1239" hidden="1"/>
    <col min="12909" max="12909" width="3" style="1239" hidden="1"/>
    <col min="12910" max="13149" width="8.6640625" style="1239" hidden="1"/>
    <col min="13150" max="13155" width="14.88671875" style="1239" hidden="1"/>
    <col min="13156" max="13157" width="15.88671875" style="1239" hidden="1"/>
    <col min="13158" max="13163" width="16.109375" style="1239" hidden="1"/>
    <col min="13164" max="13164" width="6.109375" style="1239" hidden="1"/>
    <col min="13165" max="13165" width="3" style="1239" hidden="1"/>
    <col min="13166" max="13405" width="8.6640625" style="1239" hidden="1"/>
    <col min="13406" max="13411" width="14.88671875" style="1239" hidden="1"/>
    <col min="13412" max="13413" width="15.88671875" style="1239" hidden="1"/>
    <col min="13414" max="13419" width="16.109375" style="1239" hidden="1"/>
    <col min="13420" max="13420" width="6.109375" style="1239" hidden="1"/>
    <col min="13421" max="13421" width="3" style="1239" hidden="1"/>
    <col min="13422" max="13661" width="8.6640625" style="1239" hidden="1"/>
    <col min="13662" max="13667" width="14.88671875" style="1239" hidden="1"/>
    <col min="13668" max="13669" width="15.88671875" style="1239" hidden="1"/>
    <col min="13670" max="13675" width="16.109375" style="1239" hidden="1"/>
    <col min="13676" max="13676" width="6.109375" style="1239" hidden="1"/>
    <col min="13677" max="13677" width="3" style="1239" hidden="1"/>
    <col min="13678" max="13917" width="8.6640625" style="1239" hidden="1"/>
    <col min="13918" max="13923" width="14.88671875" style="1239" hidden="1"/>
    <col min="13924" max="13925" width="15.88671875" style="1239" hidden="1"/>
    <col min="13926" max="13931" width="16.109375" style="1239" hidden="1"/>
    <col min="13932" max="13932" width="6.109375" style="1239" hidden="1"/>
    <col min="13933" max="13933" width="3" style="1239" hidden="1"/>
    <col min="13934" max="14173" width="8.6640625" style="1239" hidden="1"/>
    <col min="14174" max="14179" width="14.88671875" style="1239" hidden="1"/>
    <col min="14180" max="14181" width="15.88671875" style="1239" hidden="1"/>
    <col min="14182" max="14187" width="16.109375" style="1239" hidden="1"/>
    <col min="14188" max="14188" width="6.109375" style="1239" hidden="1"/>
    <col min="14189" max="14189" width="3" style="1239" hidden="1"/>
    <col min="14190" max="14429" width="8.6640625" style="1239" hidden="1"/>
    <col min="14430" max="14435" width="14.88671875" style="1239" hidden="1"/>
    <col min="14436" max="14437" width="15.88671875" style="1239" hidden="1"/>
    <col min="14438" max="14443" width="16.109375" style="1239" hidden="1"/>
    <col min="14444" max="14444" width="6.109375" style="1239" hidden="1"/>
    <col min="14445" max="14445" width="3" style="1239" hidden="1"/>
    <col min="14446" max="14685" width="8.6640625" style="1239" hidden="1"/>
    <col min="14686" max="14691" width="14.88671875" style="1239" hidden="1"/>
    <col min="14692" max="14693" width="15.88671875" style="1239" hidden="1"/>
    <col min="14694" max="14699" width="16.109375" style="1239" hidden="1"/>
    <col min="14700" max="14700" width="6.109375" style="1239" hidden="1"/>
    <col min="14701" max="14701" width="3" style="1239" hidden="1"/>
    <col min="14702" max="14941" width="8.6640625" style="1239" hidden="1"/>
    <col min="14942" max="14947" width="14.88671875" style="1239" hidden="1"/>
    <col min="14948" max="14949" width="15.88671875" style="1239" hidden="1"/>
    <col min="14950" max="14955" width="16.109375" style="1239" hidden="1"/>
    <col min="14956" max="14956" width="6.109375" style="1239" hidden="1"/>
    <col min="14957" max="14957" width="3" style="1239" hidden="1"/>
    <col min="14958" max="15197" width="8.6640625" style="1239" hidden="1"/>
    <col min="15198" max="15203" width="14.88671875" style="1239" hidden="1"/>
    <col min="15204" max="15205" width="15.88671875" style="1239" hidden="1"/>
    <col min="15206" max="15211" width="16.109375" style="1239" hidden="1"/>
    <col min="15212" max="15212" width="6.109375" style="1239" hidden="1"/>
    <col min="15213" max="15213" width="3" style="1239" hidden="1"/>
    <col min="15214" max="15453" width="8.6640625" style="1239" hidden="1"/>
    <col min="15454" max="15459" width="14.88671875" style="1239" hidden="1"/>
    <col min="15460" max="15461" width="15.88671875" style="1239" hidden="1"/>
    <col min="15462" max="15467" width="16.109375" style="1239" hidden="1"/>
    <col min="15468" max="15468" width="6.109375" style="1239" hidden="1"/>
    <col min="15469" max="15469" width="3" style="1239" hidden="1"/>
    <col min="15470" max="15709" width="8.6640625" style="1239" hidden="1"/>
    <col min="15710" max="15715" width="14.88671875" style="1239" hidden="1"/>
    <col min="15716" max="15717" width="15.88671875" style="1239" hidden="1"/>
    <col min="15718" max="15723" width="16.109375" style="1239" hidden="1"/>
    <col min="15724" max="15724" width="6.109375" style="1239" hidden="1"/>
    <col min="15725" max="15725" width="3" style="1239" hidden="1"/>
    <col min="15726" max="15965" width="8.6640625" style="1239" hidden="1"/>
    <col min="15966" max="15971" width="14.88671875" style="1239" hidden="1"/>
    <col min="15972" max="15973" width="15.88671875" style="1239" hidden="1"/>
    <col min="15974" max="15979" width="16.109375" style="1239" hidden="1"/>
    <col min="15980" max="15980" width="6.109375" style="1239" hidden="1"/>
    <col min="15981" max="15981" width="3" style="1239" hidden="1"/>
    <col min="15982" max="16221" width="8.6640625" style="1239" hidden="1"/>
    <col min="16222" max="16227" width="14.88671875" style="1239" hidden="1"/>
    <col min="16228" max="16229" width="15.88671875" style="1239" hidden="1"/>
    <col min="16230" max="16235" width="16.109375" style="1239" hidden="1"/>
    <col min="16236" max="16236" width="6.109375" style="1239" hidden="1"/>
    <col min="16237" max="16237" width="3" style="1239" hidden="1"/>
    <col min="16238" max="16384" width="8.6640625" style="1239" hidden="1"/>
  </cols>
  <sheetData>
    <row r="1" spans="1:143" ht="42.75" customHeight="1" x14ac:dyDescent="0.2">
      <c r="A1" s="1237"/>
      <c r="B1" s="1238"/>
      <c r="DD1" s="1239"/>
      <c r="DE1" s="1239"/>
    </row>
    <row r="2" spans="1:143" ht="25.5" customHeight="1" x14ac:dyDescent="0.2">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2">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2" x14ac:dyDescent="0.2">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2" x14ac:dyDescent="0.2">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2" x14ac:dyDescent="0.2">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1239"/>
      <c r="DE19" s="1239"/>
    </row>
    <row r="20" spans="1:351" ht="13.2" x14ac:dyDescent="0.2">
      <c r="DD20" s="1239"/>
      <c r="DE20" s="1239"/>
    </row>
    <row r="21" spans="1:351" ht="16.2" x14ac:dyDescent="0.2">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2" x14ac:dyDescent="0.2">
      <c r="B22" s="1246"/>
      <c r="MM22" s="1245"/>
    </row>
    <row r="23" spans="1:351" ht="13.2" x14ac:dyDescent="0.2">
      <c r="B23" s="1246"/>
    </row>
    <row r="24" spans="1:351" ht="13.2" x14ac:dyDescent="0.2">
      <c r="B24" s="1246"/>
    </row>
    <row r="25" spans="1:351" ht="13.2" x14ac:dyDescent="0.2">
      <c r="B25" s="1246"/>
    </row>
    <row r="26" spans="1:351" ht="13.2" x14ac:dyDescent="0.2">
      <c r="B26" s="1246"/>
    </row>
    <row r="27" spans="1:351" ht="13.2" x14ac:dyDescent="0.2">
      <c r="B27" s="1246"/>
    </row>
    <row r="28" spans="1:351" ht="13.2" x14ac:dyDescent="0.2">
      <c r="B28" s="1246"/>
    </row>
    <row r="29" spans="1:351" ht="13.2" x14ac:dyDescent="0.2">
      <c r="B29" s="1246"/>
    </row>
    <row r="30" spans="1:351" ht="13.2" x14ac:dyDescent="0.2">
      <c r="B30" s="1246"/>
    </row>
    <row r="31" spans="1:351" ht="13.2" x14ac:dyDescent="0.2">
      <c r="B31" s="1246"/>
    </row>
    <row r="32" spans="1:351" ht="13.2" x14ac:dyDescent="0.2">
      <c r="B32" s="1246"/>
    </row>
    <row r="33" spans="2:109" ht="13.2" x14ac:dyDescent="0.2">
      <c r="B33" s="1246"/>
    </row>
    <row r="34" spans="2:109" ht="13.2" x14ac:dyDescent="0.2">
      <c r="B34" s="1246"/>
    </row>
    <row r="35" spans="2:109" ht="13.2" x14ac:dyDescent="0.2">
      <c r="B35" s="1246"/>
    </row>
    <row r="36" spans="2:109" ht="13.2" x14ac:dyDescent="0.2">
      <c r="B36" s="1246"/>
    </row>
    <row r="37" spans="2:109" ht="13.2" x14ac:dyDescent="0.2">
      <c r="B37" s="1246"/>
    </row>
    <row r="38" spans="2:109" ht="13.2" x14ac:dyDescent="0.2">
      <c r="B38" s="1246"/>
    </row>
    <row r="39" spans="2:109" ht="13.2" x14ac:dyDescent="0.2">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2" x14ac:dyDescent="0.2">
      <c r="B40" s="1251"/>
      <c r="DD40" s="1251"/>
      <c r="DE40" s="1239"/>
    </row>
    <row r="41" spans="2:109" ht="16.2" x14ac:dyDescent="0.2">
      <c r="B41" s="1252" t="s">
        <v>585</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2" x14ac:dyDescent="0.2">
      <c r="B42" s="1246"/>
      <c r="G42" s="1253"/>
      <c r="I42" s="1254"/>
      <c r="J42" s="1254"/>
      <c r="K42" s="1254"/>
      <c r="AM42" s="1253"/>
      <c r="AN42" s="1253" t="s">
        <v>586</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2">
      <c r="B43" s="1246"/>
      <c r="AN43" s="1255" t="s">
        <v>587</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2" x14ac:dyDescent="0.2">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2" x14ac:dyDescent="0.2">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2" x14ac:dyDescent="0.2">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2" x14ac:dyDescent="0.2">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2" x14ac:dyDescent="0.2">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2" x14ac:dyDescent="0.2">
      <c r="B49" s="1246"/>
      <c r="AN49" s="1239" t="s">
        <v>588</v>
      </c>
    </row>
    <row r="50" spans="1:109" ht="13.2" x14ac:dyDescent="0.2">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543</v>
      </c>
      <c r="BQ50" s="1271"/>
      <c r="BR50" s="1271"/>
      <c r="BS50" s="1271"/>
      <c r="BT50" s="1271"/>
      <c r="BU50" s="1271"/>
      <c r="BV50" s="1271"/>
      <c r="BW50" s="1271"/>
      <c r="BX50" s="1271" t="s">
        <v>544</v>
      </c>
      <c r="BY50" s="1271"/>
      <c r="BZ50" s="1271"/>
      <c r="CA50" s="1271"/>
      <c r="CB50" s="1271"/>
      <c r="CC50" s="1271"/>
      <c r="CD50" s="1271"/>
      <c r="CE50" s="1271"/>
      <c r="CF50" s="1271" t="s">
        <v>545</v>
      </c>
      <c r="CG50" s="1271"/>
      <c r="CH50" s="1271"/>
      <c r="CI50" s="1271"/>
      <c r="CJ50" s="1271"/>
      <c r="CK50" s="1271"/>
      <c r="CL50" s="1271"/>
      <c r="CM50" s="1271"/>
      <c r="CN50" s="1271" t="s">
        <v>546</v>
      </c>
      <c r="CO50" s="1271"/>
      <c r="CP50" s="1271"/>
      <c r="CQ50" s="1271"/>
      <c r="CR50" s="1271"/>
      <c r="CS50" s="1271"/>
      <c r="CT50" s="1271"/>
      <c r="CU50" s="1271"/>
      <c r="CV50" s="1271" t="s">
        <v>547</v>
      </c>
      <c r="CW50" s="1271"/>
      <c r="CX50" s="1271"/>
      <c r="CY50" s="1271"/>
      <c r="CZ50" s="1271"/>
      <c r="DA50" s="1271"/>
      <c r="DB50" s="1271"/>
      <c r="DC50" s="1271"/>
    </row>
    <row r="51" spans="1:109" ht="13.5" customHeight="1" x14ac:dyDescent="0.2">
      <c r="B51" s="1246"/>
      <c r="G51" s="1272"/>
      <c r="H51" s="1272"/>
      <c r="I51" s="1273"/>
      <c r="J51" s="1273"/>
      <c r="K51" s="1274"/>
      <c r="L51" s="1274"/>
      <c r="M51" s="1274"/>
      <c r="N51" s="1274"/>
      <c r="AM51" s="1264"/>
      <c r="AN51" s="1275" t="s">
        <v>589</v>
      </c>
      <c r="AO51" s="1275"/>
      <c r="AP51" s="1275"/>
      <c r="AQ51" s="1275"/>
      <c r="AR51" s="1275"/>
      <c r="AS51" s="1275"/>
      <c r="AT51" s="1275"/>
      <c r="AU51" s="1275"/>
      <c r="AV51" s="1275"/>
      <c r="AW51" s="1275"/>
      <c r="AX51" s="1275"/>
      <c r="AY51" s="1275"/>
      <c r="AZ51" s="1275"/>
      <c r="BA51" s="1275"/>
      <c r="BB51" s="1275" t="s">
        <v>590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36.299999999999997</v>
      </c>
      <c r="CG51" s="1277"/>
      <c r="CH51" s="1277"/>
      <c r="CI51" s="1277"/>
      <c r="CJ51" s="1277"/>
      <c r="CK51" s="1277"/>
      <c r="CL51" s="1277"/>
      <c r="CM51" s="1277"/>
      <c r="CN51" s="1277">
        <v>30.3</v>
      </c>
      <c r="CO51" s="1277"/>
      <c r="CP51" s="1277"/>
      <c r="CQ51" s="1277"/>
      <c r="CR51" s="1277"/>
      <c r="CS51" s="1277"/>
      <c r="CT51" s="1277"/>
      <c r="CU51" s="1277"/>
      <c r="CV51" s="1277">
        <v>31.7</v>
      </c>
      <c r="CW51" s="1277"/>
      <c r="CX51" s="1277"/>
      <c r="CY51" s="1277"/>
      <c r="CZ51" s="1277"/>
      <c r="DA51" s="1277"/>
      <c r="DB51" s="1277"/>
      <c r="DC51" s="1277"/>
    </row>
    <row r="52" spans="1:109" ht="13.2" x14ac:dyDescent="0.2">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51.6</v>
      </c>
      <c r="CG53" s="1277"/>
      <c r="CH53" s="1277"/>
      <c r="CI53" s="1277"/>
      <c r="CJ53" s="1277"/>
      <c r="CK53" s="1277"/>
      <c r="CL53" s="1277"/>
      <c r="CM53" s="1277"/>
      <c r="CN53" s="1277">
        <v>53.1</v>
      </c>
      <c r="CO53" s="1277"/>
      <c r="CP53" s="1277"/>
      <c r="CQ53" s="1277"/>
      <c r="CR53" s="1277"/>
      <c r="CS53" s="1277"/>
      <c r="CT53" s="1277"/>
      <c r="CU53" s="1277"/>
      <c r="CV53" s="1277">
        <v>53.5</v>
      </c>
      <c r="CW53" s="1277"/>
      <c r="CX53" s="1277"/>
      <c r="CY53" s="1277"/>
      <c r="CZ53" s="1277"/>
      <c r="DA53" s="1277"/>
      <c r="DB53" s="1277"/>
      <c r="DC53" s="1277"/>
    </row>
    <row r="54" spans="1:109" ht="13.2" x14ac:dyDescent="0.2">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1254"/>
      <c r="B55" s="1246"/>
      <c r="G55" s="1265"/>
      <c r="H55" s="1265"/>
      <c r="I55" s="1265"/>
      <c r="J55" s="1265"/>
      <c r="K55" s="1274"/>
      <c r="L55" s="1274"/>
      <c r="M55" s="1274"/>
      <c r="N55" s="1274"/>
      <c r="AN55" s="1271" t="s">
        <v>592</v>
      </c>
      <c r="AO55" s="1271"/>
      <c r="AP55" s="1271"/>
      <c r="AQ55" s="1271"/>
      <c r="AR55" s="1271"/>
      <c r="AS55" s="1271"/>
      <c r="AT55" s="1271"/>
      <c r="AU55" s="1271"/>
      <c r="AV55" s="1271"/>
      <c r="AW55" s="1271"/>
      <c r="AX55" s="1271"/>
      <c r="AY55" s="1271"/>
      <c r="AZ55" s="1271"/>
      <c r="BA55" s="1271"/>
      <c r="BB55" s="1275" t="s">
        <v>590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17.8</v>
      </c>
      <c r="CG55" s="1277"/>
      <c r="CH55" s="1277"/>
      <c r="CI55" s="1277"/>
      <c r="CJ55" s="1277"/>
      <c r="CK55" s="1277"/>
      <c r="CL55" s="1277"/>
      <c r="CM55" s="1277"/>
      <c r="CN55" s="1277">
        <v>15</v>
      </c>
      <c r="CO55" s="1277"/>
      <c r="CP55" s="1277"/>
      <c r="CQ55" s="1277"/>
      <c r="CR55" s="1277"/>
      <c r="CS55" s="1277"/>
      <c r="CT55" s="1277"/>
      <c r="CU55" s="1277"/>
      <c r="CV55" s="1277">
        <v>12.2</v>
      </c>
      <c r="CW55" s="1277"/>
      <c r="CX55" s="1277"/>
      <c r="CY55" s="1277"/>
      <c r="CZ55" s="1277"/>
      <c r="DA55" s="1277"/>
      <c r="DB55" s="1277"/>
      <c r="DC55" s="1277"/>
    </row>
    <row r="56" spans="1:109" ht="13.2" x14ac:dyDescent="0.2">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2" x14ac:dyDescent="0.2">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56.2</v>
      </c>
      <c r="CG57" s="1277"/>
      <c r="CH57" s="1277"/>
      <c r="CI57" s="1277"/>
      <c r="CJ57" s="1277"/>
      <c r="CK57" s="1277"/>
      <c r="CL57" s="1277"/>
      <c r="CM57" s="1277"/>
      <c r="CN57" s="1277">
        <v>60.1</v>
      </c>
      <c r="CO57" s="1277"/>
      <c r="CP57" s="1277"/>
      <c r="CQ57" s="1277"/>
      <c r="CR57" s="1277"/>
      <c r="CS57" s="1277"/>
      <c r="CT57" s="1277"/>
      <c r="CU57" s="1277"/>
      <c r="CV57" s="1277">
        <v>60.4</v>
      </c>
      <c r="CW57" s="1277"/>
      <c r="CX57" s="1277"/>
      <c r="CY57" s="1277"/>
      <c r="CZ57" s="1277"/>
      <c r="DA57" s="1277"/>
      <c r="DB57" s="1277"/>
      <c r="DC57" s="1277"/>
      <c r="DD57" s="1280"/>
      <c r="DE57" s="1278"/>
    </row>
    <row r="58" spans="1:109" s="1254" customFormat="1" ht="13.2" x14ac:dyDescent="0.2">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2" x14ac:dyDescent="0.2">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2" x14ac:dyDescent="0.2">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2" x14ac:dyDescent="0.2">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2" x14ac:dyDescent="0.2">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2" x14ac:dyDescent="0.2">
      <c r="B63" s="1286" t="s">
        <v>593</v>
      </c>
    </row>
    <row r="64" spans="1:109" ht="13.2" x14ac:dyDescent="0.2">
      <c r="B64" s="1246"/>
      <c r="G64" s="1253"/>
      <c r="I64" s="1287"/>
      <c r="J64" s="1287"/>
      <c r="K64" s="1287"/>
      <c r="L64" s="1287"/>
      <c r="M64" s="1287"/>
      <c r="N64" s="1288"/>
      <c r="AM64" s="1253"/>
      <c r="AN64" s="1253" t="s">
        <v>586</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2" x14ac:dyDescent="0.2">
      <c r="B65" s="1246"/>
      <c r="AN65" s="1255" t="s">
        <v>594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2" x14ac:dyDescent="0.2">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2" x14ac:dyDescent="0.2">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2" x14ac:dyDescent="0.2">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2" x14ac:dyDescent="0.2">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2" x14ac:dyDescent="0.2">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2" x14ac:dyDescent="0.2">
      <c r="B71" s="1246"/>
      <c r="G71" s="1292"/>
      <c r="I71" s="1293"/>
      <c r="J71" s="1290"/>
      <c r="K71" s="1290"/>
      <c r="L71" s="1291"/>
      <c r="M71" s="1290"/>
      <c r="N71" s="1291"/>
      <c r="AM71" s="1292"/>
      <c r="AN71" s="1239" t="s">
        <v>588</v>
      </c>
    </row>
    <row r="72" spans="2:107" ht="13.2" x14ac:dyDescent="0.2">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543</v>
      </c>
      <c r="BQ72" s="1271"/>
      <c r="BR72" s="1271"/>
      <c r="BS72" s="1271"/>
      <c r="BT72" s="1271"/>
      <c r="BU72" s="1271"/>
      <c r="BV72" s="1271"/>
      <c r="BW72" s="1271"/>
      <c r="BX72" s="1271" t="s">
        <v>544</v>
      </c>
      <c r="BY72" s="1271"/>
      <c r="BZ72" s="1271"/>
      <c r="CA72" s="1271"/>
      <c r="CB72" s="1271"/>
      <c r="CC72" s="1271"/>
      <c r="CD72" s="1271"/>
      <c r="CE72" s="1271"/>
      <c r="CF72" s="1271" t="s">
        <v>545</v>
      </c>
      <c r="CG72" s="1271"/>
      <c r="CH72" s="1271"/>
      <c r="CI72" s="1271"/>
      <c r="CJ72" s="1271"/>
      <c r="CK72" s="1271"/>
      <c r="CL72" s="1271"/>
      <c r="CM72" s="1271"/>
      <c r="CN72" s="1271" t="s">
        <v>546</v>
      </c>
      <c r="CO72" s="1271"/>
      <c r="CP72" s="1271"/>
      <c r="CQ72" s="1271"/>
      <c r="CR72" s="1271"/>
      <c r="CS72" s="1271"/>
      <c r="CT72" s="1271"/>
      <c r="CU72" s="1271"/>
      <c r="CV72" s="1271" t="s">
        <v>547</v>
      </c>
      <c r="CW72" s="1271"/>
      <c r="CX72" s="1271"/>
      <c r="CY72" s="1271"/>
      <c r="CZ72" s="1271"/>
      <c r="DA72" s="1271"/>
      <c r="DB72" s="1271"/>
      <c r="DC72" s="1271"/>
    </row>
    <row r="73" spans="2:107" ht="13.2" x14ac:dyDescent="0.2">
      <c r="B73" s="1246"/>
      <c r="G73" s="1272"/>
      <c r="H73" s="1272"/>
      <c r="I73" s="1272"/>
      <c r="J73" s="1272"/>
      <c r="K73" s="1294"/>
      <c r="L73" s="1294"/>
      <c r="M73" s="1294"/>
      <c r="N73" s="1294"/>
      <c r="AM73" s="1264"/>
      <c r="AN73" s="1275" t="s">
        <v>589</v>
      </c>
      <c r="AO73" s="1275"/>
      <c r="AP73" s="1275"/>
      <c r="AQ73" s="1275"/>
      <c r="AR73" s="1275"/>
      <c r="AS73" s="1275"/>
      <c r="AT73" s="1275"/>
      <c r="AU73" s="1275"/>
      <c r="AV73" s="1275"/>
      <c r="AW73" s="1275"/>
      <c r="AX73" s="1275"/>
      <c r="AY73" s="1275"/>
      <c r="AZ73" s="1275"/>
      <c r="BA73" s="1275"/>
      <c r="BB73" s="1275" t="s">
        <v>590</v>
      </c>
      <c r="BC73" s="1275"/>
      <c r="BD73" s="1275"/>
      <c r="BE73" s="1275"/>
      <c r="BF73" s="1275"/>
      <c r="BG73" s="1275"/>
      <c r="BH73" s="1275"/>
      <c r="BI73" s="1275"/>
      <c r="BJ73" s="1275"/>
      <c r="BK73" s="1275"/>
      <c r="BL73" s="1275"/>
      <c r="BM73" s="1275"/>
      <c r="BN73" s="1275"/>
      <c r="BO73" s="1275"/>
      <c r="BP73" s="1277">
        <v>53.2</v>
      </c>
      <c r="BQ73" s="1277"/>
      <c r="BR73" s="1277"/>
      <c r="BS73" s="1277"/>
      <c r="BT73" s="1277"/>
      <c r="BU73" s="1277"/>
      <c r="BV73" s="1277"/>
      <c r="BW73" s="1277"/>
      <c r="BX73" s="1277">
        <v>39.299999999999997</v>
      </c>
      <c r="BY73" s="1277"/>
      <c r="BZ73" s="1277"/>
      <c r="CA73" s="1277"/>
      <c r="CB73" s="1277"/>
      <c r="CC73" s="1277"/>
      <c r="CD73" s="1277"/>
      <c r="CE73" s="1277"/>
      <c r="CF73" s="1277">
        <v>36.299999999999997</v>
      </c>
      <c r="CG73" s="1277"/>
      <c r="CH73" s="1277"/>
      <c r="CI73" s="1277"/>
      <c r="CJ73" s="1277"/>
      <c r="CK73" s="1277"/>
      <c r="CL73" s="1277"/>
      <c r="CM73" s="1277"/>
      <c r="CN73" s="1277">
        <v>30.3</v>
      </c>
      <c r="CO73" s="1277"/>
      <c r="CP73" s="1277"/>
      <c r="CQ73" s="1277"/>
      <c r="CR73" s="1277"/>
      <c r="CS73" s="1277"/>
      <c r="CT73" s="1277"/>
      <c r="CU73" s="1277"/>
      <c r="CV73" s="1277">
        <v>31.7</v>
      </c>
      <c r="CW73" s="1277"/>
      <c r="CX73" s="1277"/>
      <c r="CY73" s="1277"/>
      <c r="CZ73" s="1277"/>
      <c r="DA73" s="1277"/>
      <c r="DB73" s="1277"/>
      <c r="DC73" s="1277"/>
    </row>
    <row r="74" spans="2:107" ht="13.2" x14ac:dyDescent="0.2">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595</v>
      </c>
      <c r="BC75" s="1275"/>
      <c r="BD75" s="1275"/>
      <c r="BE75" s="1275"/>
      <c r="BF75" s="1275"/>
      <c r="BG75" s="1275"/>
      <c r="BH75" s="1275"/>
      <c r="BI75" s="1275"/>
      <c r="BJ75" s="1275"/>
      <c r="BK75" s="1275"/>
      <c r="BL75" s="1275"/>
      <c r="BM75" s="1275"/>
      <c r="BN75" s="1275"/>
      <c r="BO75" s="1275"/>
      <c r="BP75" s="1277">
        <v>14.4</v>
      </c>
      <c r="BQ75" s="1277"/>
      <c r="BR75" s="1277"/>
      <c r="BS75" s="1277"/>
      <c r="BT75" s="1277"/>
      <c r="BU75" s="1277"/>
      <c r="BV75" s="1277"/>
      <c r="BW75" s="1277"/>
      <c r="BX75" s="1277">
        <v>12.6</v>
      </c>
      <c r="BY75" s="1277"/>
      <c r="BZ75" s="1277"/>
      <c r="CA75" s="1277"/>
      <c r="CB75" s="1277"/>
      <c r="CC75" s="1277"/>
      <c r="CD75" s="1277"/>
      <c r="CE75" s="1277"/>
      <c r="CF75" s="1277">
        <v>10.8</v>
      </c>
      <c r="CG75" s="1277"/>
      <c r="CH75" s="1277"/>
      <c r="CI75" s="1277"/>
      <c r="CJ75" s="1277"/>
      <c r="CK75" s="1277"/>
      <c r="CL75" s="1277"/>
      <c r="CM75" s="1277"/>
      <c r="CN75" s="1277">
        <v>8.8000000000000007</v>
      </c>
      <c r="CO75" s="1277"/>
      <c r="CP75" s="1277"/>
      <c r="CQ75" s="1277"/>
      <c r="CR75" s="1277"/>
      <c r="CS75" s="1277"/>
      <c r="CT75" s="1277"/>
      <c r="CU75" s="1277"/>
      <c r="CV75" s="1277">
        <v>7.3</v>
      </c>
      <c r="CW75" s="1277"/>
      <c r="CX75" s="1277"/>
      <c r="CY75" s="1277"/>
      <c r="CZ75" s="1277"/>
      <c r="DA75" s="1277"/>
      <c r="DB75" s="1277"/>
      <c r="DC75" s="1277"/>
    </row>
    <row r="76" spans="2:107" ht="13.2" x14ac:dyDescent="0.2">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1246"/>
      <c r="G77" s="1265"/>
      <c r="H77" s="1265"/>
      <c r="I77" s="1265"/>
      <c r="J77" s="1265"/>
      <c r="K77" s="1294"/>
      <c r="L77" s="1294"/>
      <c r="M77" s="1294"/>
      <c r="N77" s="1294"/>
      <c r="AN77" s="1271" t="s">
        <v>596</v>
      </c>
      <c r="AO77" s="1271"/>
      <c r="AP77" s="1271"/>
      <c r="AQ77" s="1271"/>
      <c r="AR77" s="1271"/>
      <c r="AS77" s="1271"/>
      <c r="AT77" s="1271"/>
      <c r="AU77" s="1271"/>
      <c r="AV77" s="1271"/>
      <c r="AW77" s="1271"/>
      <c r="AX77" s="1271"/>
      <c r="AY77" s="1271"/>
      <c r="AZ77" s="1271"/>
      <c r="BA77" s="1271"/>
      <c r="BB77" s="1275" t="s">
        <v>590</v>
      </c>
      <c r="BC77" s="1275"/>
      <c r="BD77" s="1275"/>
      <c r="BE77" s="1275"/>
      <c r="BF77" s="1275"/>
      <c r="BG77" s="1275"/>
      <c r="BH77" s="1275"/>
      <c r="BI77" s="1275"/>
      <c r="BJ77" s="1275"/>
      <c r="BK77" s="1275"/>
      <c r="BL77" s="1275"/>
      <c r="BM77" s="1275"/>
      <c r="BN77" s="1275"/>
      <c r="BO77" s="1275"/>
      <c r="BP77" s="1277">
        <v>37.6</v>
      </c>
      <c r="BQ77" s="1277"/>
      <c r="BR77" s="1277"/>
      <c r="BS77" s="1277"/>
      <c r="BT77" s="1277"/>
      <c r="BU77" s="1277"/>
      <c r="BV77" s="1277"/>
      <c r="BW77" s="1277"/>
      <c r="BX77" s="1277">
        <v>33.799999999999997</v>
      </c>
      <c r="BY77" s="1277"/>
      <c r="BZ77" s="1277"/>
      <c r="CA77" s="1277"/>
      <c r="CB77" s="1277"/>
      <c r="CC77" s="1277"/>
      <c r="CD77" s="1277"/>
      <c r="CE77" s="1277"/>
      <c r="CF77" s="1277">
        <v>17.8</v>
      </c>
      <c r="CG77" s="1277"/>
      <c r="CH77" s="1277"/>
      <c r="CI77" s="1277"/>
      <c r="CJ77" s="1277"/>
      <c r="CK77" s="1277"/>
      <c r="CL77" s="1277"/>
      <c r="CM77" s="1277"/>
      <c r="CN77" s="1277">
        <v>15</v>
      </c>
      <c r="CO77" s="1277"/>
      <c r="CP77" s="1277"/>
      <c r="CQ77" s="1277"/>
      <c r="CR77" s="1277"/>
      <c r="CS77" s="1277"/>
      <c r="CT77" s="1277"/>
      <c r="CU77" s="1277"/>
      <c r="CV77" s="1277">
        <v>12.2</v>
      </c>
      <c r="CW77" s="1277"/>
      <c r="CX77" s="1277"/>
      <c r="CY77" s="1277"/>
      <c r="CZ77" s="1277"/>
      <c r="DA77" s="1277"/>
      <c r="DB77" s="1277"/>
      <c r="DC77" s="1277"/>
    </row>
    <row r="78" spans="2:107" ht="13.2" x14ac:dyDescent="0.2">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597</v>
      </c>
      <c r="BC79" s="1275"/>
      <c r="BD79" s="1275"/>
      <c r="BE79" s="1275"/>
      <c r="BF79" s="1275"/>
      <c r="BG79" s="1275"/>
      <c r="BH79" s="1275"/>
      <c r="BI79" s="1275"/>
      <c r="BJ79" s="1275"/>
      <c r="BK79" s="1275"/>
      <c r="BL79" s="1275"/>
      <c r="BM79" s="1275"/>
      <c r="BN79" s="1275"/>
      <c r="BO79" s="1275"/>
      <c r="BP79" s="1277">
        <v>7.9</v>
      </c>
      <c r="BQ79" s="1277"/>
      <c r="BR79" s="1277"/>
      <c r="BS79" s="1277"/>
      <c r="BT79" s="1277"/>
      <c r="BU79" s="1277"/>
      <c r="BV79" s="1277"/>
      <c r="BW79" s="1277"/>
      <c r="BX79" s="1277">
        <v>7.1</v>
      </c>
      <c r="BY79" s="1277"/>
      <c r="BZ79" s="1277"/>
      <c r="CA79" s="1277"/>
      <c r="CB79" s="1277"/>
      <c r="CC79" s="1277"/>
      <c r="CD79" s="1277"/>
      <c r="CE79" s="1277"/>
      <c r="CF79" s="1277">
        <v>5.3</v>
      </c>
      <c r="CG79" s="1277"/>
      <c r="CH79" s="1277"/>
      <c r="CI79" s="1277"/>
      <c r="CJ79" s="1277"/>
      <c r="CK79" s="1277"/>
      <c r="CL79" s="1277"/>
      <c r="CM79" s="1277"/>
      <c r="CN79" s="1277">
        <v>5</v>
      </c>
      <c r="CO79" s="1277"/>
      <c r="CP79" s="1277"/>
      <c r="CQ79" s="1277"/>
      <c r="CR79" s="1277"/>
      <c r="CS79" s="1277"/>
      <c r="CT79" s="1277"/>
      <c r="CU79" s="1277"/>
      <c r="CV79" s="1277">
        <v>4.8</v>
      </c>
      <c r="CW79" s="1277"/>
      <c r="CX79" s="1277"/>
      <c r="CY79" s="1277"/>
      <c r="CZ79" s="1277"/>
      <c r="DA79" s="1277"/>
      <c r="DB79" s="1277"/>
      <c r="DC79" s="1277"/>
    </row>
    <row r="80" spans="2:107" ht="13.2" x14ac:dyDescent="0.2">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1246"/>
    </row>
    <row r="82" spans="2:109" ht="16.2" x14ac:dyDescent="0.2">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2" x14ac:dyDescent="0.2">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2" x14ac:dyDescent="0.2">
      <c r="DD84" s="1239"/>
      <c r="DE84" s="1239"/>
    </row>
    <row r="85" spans="2:109" ht="13.2" x14ac:dyDescent="0.2">
      <c r="DD85" s="1239"/>
      <c r="DE85" s="1239"/>
    </row>
    <row r="86" spans="2:109" ht="13.2" hidden="1" x14ac:dyDescent="0.2">
      <c r="DD86" s="1239"/>
      <c r="DE86" s="1239"/>
    </row>
    <row r="87" spans="2:109" ht="13.2" hidden="1" x14ac:dyDescent="0.2">
      <c r="K87" s="1297"/>
      <c r="AQ87" s="1297"/>
      <c r="BC87" s="1297"/>
      <c r="BO87" s="1297"/>
      <c r="CA87" s="1297"/>
      <c r="CM87" s="1297"/>
      <c r="CY87" s="1297"/>
      <c r="DD87" s="1239"/>
      <c r="DE87" s="1239"/>
    </row>
    <row r="88" spans="2:109" ht="13.2" hidden="1" x14ac:dyDescent="0.2">
      <c r="DD88" s="1239"/>
      <c r="DE88" s="1239"/>
    </row>
    <row r="89" spans="2:109" ht="13.2" hidden="1" x14ac:dyDescent="0.2">
      <c r="DD89" s="1239"/>
      <c r="DE89" s="1239"/>
    </row>
    <row r="90" spans="2:109" ht="13.2" hidden="1" x14ac:dyDescent="0.2">
      <c r="DD90" s="1239"/>
      <c r="DE90" s="1239"/>
    </row>
    <row r="91" spans="2:109" ht="13.2" hidden="1" x14ac:dyDescent="0.2">
      <c r="DD91" s="1239"/>
      <c r="DE91" s="1239"/>
    </row>
    <row r="92" spans="2:109" ht="13.5" hidden="1" customHeight="1" x14ac:dyDescent="0.2">
      <c r="DD92" s="1239"/>
      <c r="DE92" s="1239"/>
    </row>
    <row r="93" spans="2:109" ht="13.5" hidden="1" customHeight="1" x14ac:dyDescent="0.2">
      <c r="DD93" s="1239"/>
      <c r="DE93" s="1239"/>
    </row>
    <row r="94" spans="2:109" ht="13.5" hidden="1" customHeight="1" x14ac:dyDescent="0.2">
      <c r="DD94" s="1239"/>
      <c r="DE94" s="1239"/>
    </row>
    <row r="95" spans="2:109" ht="13.5" hidden="1" customHeight="1" x14ac:dyDescent="0.2">
      <c r="DD95" s="1239"/>
      <c r="DE95" s="1239"/>
    </row>
    <row r="96" spans="2:109" ht="13.5" hidden="1" customHeight="1" x14ac:dyDescent="0.2">
      <c r="DD96" s="1239"/>
      <c r="DE96" s="1239"/>
    </row>
    <row r="97" spans="108:109" ht="13.5" hidden="1" customHeight="1" x14ac:dyDescent="0.2">
      <c r="DD97" s="1239"/>
      <c r="DE97" s="1239"/>
    </row>
    <row r="98" spans="108:109" ht="13.5" hidden="1" customHeight="1" x14ac:dyDescent="0.2">
      <c r="DD98" s="1239"/>
      <c r="DE98" s="1239"/>
    </row>
    <row r="99" spans="108:109" ht="13.5" hidden="1" customHeight="1" x14ac:dyDescent="0.2">
      <c r="DD99" s="1239"/>
      <c r="DE99" s="1239"/>
    </row>
    <row r="100" spans="108:109" ht="13.5" hidden="1" customHeight="1" x14ac:dyDescent="0.2">
      <c r="DD100" s="1239"/>
      <c r="DE100" s="1239"/>
    </row>
    <row r="101" spans="108:109" ht="13.5" hidden="1" customHeight="1" x14ac:dyDescent="0.2">
      <c r="DD101" s="1239"/>
      <c r="DE101" s="1239"/>
    </row>
    <row r="102" spans="108:109" ht="13.5" hidden="1" customHeight="1" x14ac:dyDescent="0.2">
      <c r="DD102" s="1239"/>
      <c r="DE102" s="1239"/>
    </row>
    <row r="103" spans="108:109" ht="13.5" hidden="1" customHeight="1" x14ac:dyDescent="0.2">
      <c r="DD103" s="1239"/>
      <c r="DE103" s="1239"/>
    </row>
    <row r="104" spans="108:109" ht="13.5" hidden="1" customHeight="1" x14ac:dyDescent="0.2">
      <c r="DD104" s="1239"/>
      <c r="DE104" s="1239"/>
    </row>
    <row r="105" spans="108:109" ht="13.5" hidden="1" customHeight="1" x14ac:dyDescent="0.2">
      <c r="DD105" s="1239"/>
      <c r="DE105" s="1239"/>
    </row>
    <row r="106" spans="108:109" ht="13.5" hidden="1" customHeight="1" x14ac:dyDescent="0.2">
      <c r="DD106" s="1239"/>
      <c r="DE106" s="1239"/>
    </row>
    <row r="107" spans="108:109" ht="13.5" hidden="1" customHeight="1" x14ac:dyDescent="0.2">
      <c r="DD107" s="1239"/>
      <c r="DE107" s="1239"/>
    </row>
    <row r="108" spans="108:109" ht="13.5" hidden="1" customHeight="1" x14ac:dyDescent="0.2">
      <c r="DD108" s="1239"/>
      <c r="DE108" s="1239"/>
    </row>
    <row r="109" spans="108:109" ht="13.5" hidden="1" customHeight="1" x14ac:dyDescent="0.2">
      <c r="DD109" s="1239"/>
      <c r="DE109" s="1239"/>
    </row>
    <row r="110" spans="108:109" ht="13.5" hidden="1" customHeight="1" x14ac:dyDescent="0.2">
      <c r="DD110" s="1239"/>
      <c r="DE110" s="1239"/>
    </row>
    <row r="111" spans="108:109" ht="13.5" hidden="1" customHeight="1" x14ac:dyDescent="0.2">
      <c r="DD111" s="1239"/>
      <c r="DE111" s="1239"/>
    </row>
    <row r="112" spans="108:109" ht="13.5" hidden="1" customHeight="1" x14ac:dyDescent="0.2">
      <c r="DD112" s="1239"/>
      <c r="DE112" s="1239"/>
    </row>
    <row r="113" spans="108:109" ht="13.5" hidden="1" customHeight="1" x14ac:dyDescent="0.2">
      <c r="DD113" s="1239"/>
      <c r="DE113" s="1239"/>
    </row>
    <row r="114" spans="108:109" ht="13.5" hidden="1" customHeight="1" x14ac:dyDescent="0.2">
      <c r="DD114" s="1239"/>
      <c r="DE114" s="1239"/>
    </row>
    <row r="115" spans="108:109" ht="13.5" hidden="1" customHeight="1" x14ac:dyDescent="0.2">
      <c r="DD115" s="1239"/>
      <c r="DE115" s="1239"/>
    </row>
    <row r="116" spans="108:109" ht="13.5" hidden="1" customHeight="1" x14ac:dyDescent="0.2">
      <c r="DD116" s="1239"/>
      <c r="DE116" s="1239"/>
    </row>
    <row r="117" spans="108:109" ht="13.5" hidden="1" customHeight="1" x14ac:dyDescent="0.2">
      <c r="DD117" s="1239"/>
      <c r="DE117" s="1239"/>
    </row>
    <row r="118" spans="108:109" ht="13.5" hidden="1" customHeight="1" x14ac:dyDescent="0.2">
      <c r="DD118" s="1239"/>
      <c r="DE118" s="1239"/>
    </row>
    <row r="119" spans="108:109" ht="13.5" hidden="1" customHeight="1" x14ac:dyDescent="0.2">
      <c r="DD119" s="1239"/>
      <c r="DE119" s="1239"/>
    </row>
    <row r="120" spans="108:109" ht="13.5" hidden="1" customHeight="1" x14ac:dyDescent="0.2">
      <c r="DD120" s="1239"/>
      <c r="DE120" s="1239"/>
    </row>
    <row r="121" spans="108:109" ht="13.5" hidden="1" customHeight="1" x14ac:dyDescent="0.2">
      <c r="DD121" s="1239"/>
      <c r="DE121" s="1239"/>
    </row>
    <row r="122" spans="108:109" ht="13.5" hidden="1" customHeight="1" x14ac:dyDescent="0.2">
      <c r="DD122" s="1239"/>
      <c r="DE122" s="1239"/>
    </row>
    <row r="123" spans="108:109" ht="13.5" hidden="1" customHeight="1" x14ac:dyDescent="0.2">
      <c r="DD123" s="1239"/>
      <c r="DE123" s="1239"/>
    </row>
    <row r="124" spans="108:109" ht="13.5" hidden="1" customHeight="1" x14ac:dyDescent="0.2">
      <c r="DD124" s="1239"/>
      <c r="DE124" s="1239"/>
    </row>
    <row r="125" spans="108:109" ht="13.5" hidden="1" customHeight="1" x14ac:dyDescent="0.2">
      <c r="DD125" s="1239"/>
      <c r="DE125" s="1239"/>
    </row>
    <row r="126" spans="108:109" ht="13.5" hidden="1" customHeight="1" x14ac:dyDescent="0.2">
      <c r="DD126" s="1239"/>
      <c r="DE126" s="1239"/>
    </row>
    <row r="127" spans="108:109" ht="13.5" hidden="1" customHeight="1" x14ac:dyDescent="0.2">
      <c r="DD127" s="1239"/>
      <c r="DE127" s="1239"/>
    </row>
    <row r="128" spans="108:109" ht="13.5" hidden="1" customHeight="1" x14ac:dyDescent="0.2">
      <c r="DD128" s="1239"/>
      <c r="DE128" s="1239"/>
    </row>
    <row r="129" spans="108:109" ht="13.5" hidden="1" customHeight="1" x14ac:dyDescent="0.2">
      <c r="DD129" s="1239"/>
      <c r="DE129" s="1239"/>
    </row>
    <row r="130" spans="108:109" ht="13.5" hidden="1" customHeight="1" x14ac:dyDescent="0.2">
      <c r="DD130" s="1239"/>
      <c r="DE130" s="1239"/>
    </row>
    <row r="131" spans="108:109" ht="13.5" hidden="1" customHeight="1" x14ac:dyDescent="0.2">
      <c r="DD131" s="1239"/>
      <c r="DE131" s="1239"/>
    </row>
    <row r="132" spans="108:109" ht="13.5" hidden="1" customHeight="1" x14ac:dyDescent="0.2">
      <c r="DD132" s="1239"/>
      <c r="DE132" s="1239"/>
    </row>
    <row r="133" spans="108:109" ht="13.5" hidden="1" customHeight="1" x14ac:dyDescent="0.2">
      <c r="DD133" s="1239"/>
      <c r="DE133" s="1239"/>
    </row>
    <row r="134" spans="108:109" ht="13.5" hidden="1" customHeight="1" x14ac:dyDescent="0.2">
      <c r="DD134" s="1239"/>
      <c r="DE134" s="1239"/>
    </row>
    <row r="135" spans="108:109" ht="13.5" hidden="1" customHeight="1" x14ac:dyDescent="0.2">
      <c r="DD135" s="1239"/>
      <c r="DE135" s="1239"/>
    </row>
    <row r="136" spans="108:109" ht="13.5" hidden="1" customHeight="1" x14ac:dyDescent="0.2">
      <c r="DD136" s="1239"/>
      <c r="DE136" s="1239"/>
    </row>
    <row r="137" spans="108:109" ht="13.5" hidden="1" customHeight="1" x14ac:dyDescent="0.2">
      <c r="DD137" s="1239"/>
      <c r="DE137" s="1239"/>
    </row>
    <row r="138" spans="108:109" ht="13.5" hidden="1" customHeight="1" x14ac:dyDescent="0.2">
      <c r="DD138" s="1239"/>
      <c r="DE138" s="1239"/>
    </row>
    <row r="139" spans="108:109" ht="13.5" hidden="1" customHeight="1" x14ac:dyDescent="0.2">
      <c r="DD139" s="1239"/>
      <c r="DE139" s="1239"/>
    </row>
    <row r="140" spans="108:109" ht="13.5" hidden="1" customHeight="1" x14ac:dyDescent="0.2">
      <c r="DD140" s="1239"/>
      <c r="DE140" s="1239"/>
    </row>
    <row r="141" spans="108:109" ht="13.5" hidden="1" customHeight="1" x14ac:dyDescent="0.2">
      <c r="DD141" s="1239"/>
      <c r="DE141" s="1239"/>
    </row>
    <row r="142" spans="108:109" ht="13.5" hidden="1" customHeight="1" x14ac:dyDescent="0.2">
      <c r="DD142" s="1239"/>
      <c r="DE142" s="1239"/>
    </row>
    <row r="143" spans="108:109" ht="13.5" hidden="1" customHeight="1" x14ac:dyDescent="0.2">
      <c r="DD143" s="1239"/>
      <c r="DE143" s="1239"/>
    </row>
    <row r="144" spans="108:109" ht="13.5" hidden="1" customHeight="1" x14ac:dyDescent="0.2">
      <c r="DD144" s="1239"/>
      <c r="DE144" s="1239"/>
    </row>
    <row r="145" spans="108:109" ht="13.5" hidden="1" customHeight="1" x14ac:dyDescent="0.2">
      <c r="DD145" s="1239"/>
      <c r="DE145" s="1239"/>
    </row>
    <row r="146" spans="108:109" ht="13.5" hidden="1" customHeight="1" x14ac:dyDescent="0.2">
      <c r="DD146" s="1239"/>
      <c r="DE146" s="1239"/>
    </row>
    <row r="147" spans="108:109" ht="13.5" hidden="1" customHeight="1" x14ac:dyDescent="0.2">
      <c r="DD147" s="1239"/>
      <c r="DE147" s="1239"/>
    </row>
    <row r="148" spans="108:109" ht="13.5" hidden="1" customHeight="1" x14ac:dyDescent="0.2">
      <c r="DD148" s="1239"/>
      <c r="DE148" s="1239"/>
    </row>
    <row r="149" spans="108:109" ht="13.5" hidden="1" customHeight="1" x14ac:dyDescent="0.2">
      <c r="DD149" s="1239"/>
      <c r="DE149" s="1239"/>
    </row>
    <row r="150" spans="108:109" ht="13.5" hidden="1" customHeight="1" x14ac:dyDescent="0.2">
      <c r="DD150" s="1239"/>
      <c r="DE150" s="1239"/>
    </row>
    <row r="151" spans="108:109" ht="13.5" hidden="1" customHeight="1" x14ac:dyDescent="0.2">
      <c r="DD151" s="1239"/>
      <c r="DE151" s="1239"/>
    </row>
    <row r="152" spans="108:109" ht="13.5" hidden="1" customHeight="1" x14ac:dyDescent="0.2">
      <c r="DD152" s="1239"/>
      <c r="DE152" s="1239"/>
    </row>
    <row r="153" spans="108:109" ht="13.5" hidden="1" customHeight="1" x14ac:dyDescent="0.2">
      <c r="DD153" s="1239"/>
      <c r="DE153" s="1239"/>
    </row>
    <row r="154" spans="108:109" ht="13.5" hidden="1" customHeight="1" x14ac:dyDescent="0.2">
      <c r="DD154" s="1239"/>
      <c r="DE154" s="1239"/>
    </row>
    <row r="155" spans="108:109" ht="13.5" hidden="1" customHeight="1" x14ac:dyDescent="0.2">
      <c r="DD155" s="1239"/>
      <c r="DE155" s="1239"/>
    </row>
    <row r="156" spans="108:109" ht="13.5" hidden="1" customHeight="1" x14ac:dyDescent="0.2">
      <c r="DD156" s="1239"/>
      <c r="DE156" s="1239"/>
    </row>
    <row r="157" spans="108:109" ht="13.5" hidden="1" customHeight="1" x14ac:dyDescent="0.2">
      <c r="DD157" s="1239"/>
      <c r="DE157" s="1239"/>
    </row>
    <row r="158" spans="108:109" ht="13.5" hidden="1" customHeight="1" x14ac:dyDescent="0.2">
      <c r="DD158" s="1239"/>
      <c r="DE158" s="1239"/>
    </row>
    <row r="159" spans="108:109" ht="13.5" hidden="1" customHeight="1" x14ac:dyDescent="0.2">
      <c r="DD159" s="1239"/>
      <c r="DE159" s="1239"/>
    </row>
    <row r="160" spans="108:109" ht="13.5" hidden="1" customHeight="1" x14ac:dyDescent="0.2">
      <c r="DD160" s="1239"/>
      <c r="DE160" s="123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YsdNH5tkEpGnpS8iMo0I6IvatXFBDfM5rnLow1gHsRCN9+V9X7Ue0QQ/t4QSzmOU35Eiuyu47oaRJRAWv939uw==" saltValue="f1hzZMCVvsVzvsD2JBqx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yipw63uw1FCoGw+KRVTIXPCCBcCvuXau6pmYsDNsUpwl+ZnJbY5eplv+d5Gv321mVM+Yddi8NmNPGPLLyazgA==" saltValue="v8zykmHtUFuQSp1sePEg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8oarF5hMoxvN19OO5lZ8VsRuHtWekPYRNm/kBhsTlv/qO65p73UNhTQBBLFMhSKVs8cvOpGFgnqd4T/YWEO+bQ==" saltValue="y6+GVKZ9SL7nnAij8JId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540</v>
      </c>
      <c r="G2" s="136"/>
      <c r="H2" s="137"/>
    </row>
    <row r="3" spans="1:8" x14ac:dyDescent="0.2">
      <c r="A3" s="133" t="s">
        <v>533</v>
      </c>
      <c r="B3" s="138"/>
      <c r="C3" s="139"/>
      <c r="D3" s="140">
        <v>28933</v>
      </c>
      <c r="E3" s="141"/>
      <c r="F3" s="142">
        <v>50840</v>
      </c>
      <c r="G3" s="143"/>
      <c r="H3" s="144"/>
    </row>
    <row r="4" spans="1:8" x14ac:dyDescent="0.2">
      <c r="A4" s="145"/>
      <c r="B4" s="146"/>
      <c r="C4" s="147"/>
      <c r="D4" s="148">
        <v>14084</v>
      </c>
      <c r="E4" s="149"/>
      <c r="F4" s="150">
        <v>25367</v>
      </c>
      <c r="G4" s="151"/>
      <c r="H4" s="152"/>
    </row>
    <row r="5" spans="1:8" x14ac:dyDescent="0.2">
      <c r="A5" s="133" t="s">
        <v>535</v>
      </c>
      <c r="B5" s="138"/>
      <c r="C5" s="139"/>
      <c r="D5" s="140">
        <v>41142</v>
      </c>
      <c r="E5" s="141"/>
      <c r="F5" s="142">
        <v>53605</v>
      </c>
      <c r="G5" s="143"/>
      <c r="H5" s="144"/>
    </row>
    <row r="6" spans="1:8" x14ac:dyDescent="0.2">
      <c r="A6" s="145"/>
      <c r="B6" s="146"/>
      <c r="C6" s="147"/>
      <c r="D6" s="148">
        <v>17540</v>
      </c>
      <c r="E6" s="149"/>
      <c r="F6" s="150">
        <v>28343</v>
      </c>
      <c r="G6" s="151"/>
      <c r="H6" s="152"/>
    </row>
    <row r="7" spans="1:8" x14ac:dyDescent="0.2">
      <c r="A7" s="133" t="s">
        <v>536</v>
      </c>
      <c r="B7" s="138"/>
      <c r="C7" s="139"/>
      <c r="D7" s="140">
        <v>43801</v>
      </c>
      <c r="E7" s="141"/>
      <c r="F7" s="142">
        <v>44267</v>
      </c>
      <c r="G7" s="143"/>
      <c r="H7" s="144"/>
    </row>
    <row r="8" spans="1:8" x14ac:dyDescent="0.2">
      <c r="A8" s="145"/>
      <c r="B8" s="146"/>
      <c r="C8" s="147"/>
      <c r="D8" s="148">
        <v>18529</v>
      </c>
      <c r="E8" s="149"/>
      <c r="F8" s="150">
        <v>26161</v>
      </c>
      <c r="G8" s="151"/>
      <c r="H8" s="152"/>
    </row>
    <row r="9" spans="1:8" x14ac:dyDescent="0.2">
      <c r="A9" s="133" t="s">
        <v>537</v>
      </c>
      <c r="B9" s="138"/>
      <c r="C9" s="139"/>
      <c r="D9" s="140">
        <v>36105</v>
      </c>
      <c r="E9" s="141"/>
      <c r="F9" s="142">
        <v>40879</v>
      </c>
      <c r="G9" s="143"/>
      <c r="H9" s="144"/>
    </row>
    <row r="10" spans="1:8" x14ac:dyDescent="0.2">
      <c r="A10" s="145"/>
      <c r="B10" s="146"/>
      <c r="C10" s="147"/>
      <c r="D10" s="148">
        <v>20411</v>
      </c>
      <c r="E10" s="149"/>
      <c r="F10" s="150">
        <v>24087</v>
      </c>
      <c r="G10" s="151"/>
      <c r="H10" s="152"/>
    </row>
    <row r="11" spans="1:8" x14ac:dyDescent="0.2">
      <c r="A11" s="133" t="s">
        <v>538</v>
      </c>
      <c r="B11" s="138"/>
      <c r="C11" s="139"/>
      <c r="D11" s="140">
        <v>53973</v>
      </c>
      <c r="E11" s="141"/>
      <c r="F11" s="142">
        <v>42651</v>
      </c>
      <c r="G11" s="143"/>
      <c r="H11" s="144"/>
    </row>
    <row r="12" spans="1:8" x14ac:dyDescent="0.2">
      <c r="A12" s="145"/>
      <c r="B12" s="146"/>
      <c r="C12" s="153"/>
      <c r="D12" s="148">
        <v>24342</v>
      </c>
      <c r="E12" s="149"/>
      <c r="F12" s="150">
        <v>22675</v>
      </c>
      <c r="G12" s="151"/>
      <c r="H12" s="152"/>
    </row>
    <row r="13" spans="1:8" x14ac:dyDescent="0.2">
      <c r="A13" s="133"/>
      <c r="B13" s="138"/>
      <c r="C13" s="154"/>
      <c r="D13" s="155">
        <v>40791</v>
      </c>
      <c r="E13" s="156"/>
      <c r="F13" s="157">
        <v>46448</v>
      </c>
      <c r="G13" s="158"/>
      <c r="H13" s="144"/>
    </row>
    <row r="14" spans="1:8" x14ac:dyDescent="0.2">
      <c r="A14" s="145"/>
      <c r="B14" s="146"/>
      <c r="C14" s="147"/>
      <c r="D14" s="148">
        <v>18981</v>
      </c>
      <c r="E14" s="149"/>
      <c r="F14" s="150">
        <v>25327</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5.99</v>
      </c>
      <c r="C19" s="159">
        <f>ROUND(VALUE(SUBSTITUTE(実質収支比率等に係る経年分析!G$48,"▲","-")),2)</f>
        <v>3.94</v>
      </c>
      <c r="D19" s="159">
        <f>ROUND(VALUE(SUBSTITUTE(実質収支比率等に係る経年分析!H$48,"▲","-")),2)</f>
        <v>7.78</v>
      </c>
      <c r="E19" s="159">
        <f>ROUND(VALUE(SUBSTITUTE(実質収支比率等に係る経年分析!I$48,"▲","-")),2)</f>
        <v>6.26</v>
      </c>
      <c r="F19" s="159">
        <f>ROUND(VALUE(SUBSTITUTE(実質収支比率等に係る経年分析!J$48,"▲","-")),2)</f>
        <v>6.6</v>
      </c>
    </row>
    <row r="20" spans="1:11" x14ac:dyDescent="0.2">
      <c r="A20" s="159" t="s">
        <v>48</v>
      </c>
      <c r="B20" s="159">
        <f>ROUND(VALUE(SUBSTITUTE(実質収支比率等に係る経年分析!F$47,"▲","-")),2)</f>
        <v>9.5299999999999994</v>
      </c>
      <c r="C20" s="159">
        <f>ROUND(VALUE(SUBSTITUTE(実質収支比率等に係る経年分析!G$47,"▲","-")),2)</f>
        <v>10.75</v>
      </c>
      <c r="D20" s="159">
        <f>ROUND(VALUE(SUBSTITUTE(実質収支比率等に係る経年分析!H$47,"▲","-")),2)</f>
        <v>11.57</v>
      </c>
      <c r="E20" s="159">
        <f>ROUND(VALUE(SUBSTITUTE(実質収支比率等に係る経年分析!I$47,"▲","-")),2)</f>
        <v>11.39</v>
      </c>
      <c r="F20" s="159">
        <f>ROUND(VALUE(SUBSTITUTE(実質収支比率等に係る経年分析!J$47,"▲","-")),2)</f>
        <v>9.8000000000000007</v>
      </c>
    </row>
    <row r="21" spans="1:11" x14ac:dyDescent="0.2">
      <c r="A21" s="159" t="s">
        <v>49</v>
      </c>
      <c r="B21" s="159">
        <f>IF(ISNUMBER(VALUE(SUBSTITUTE(実質収支比率等に係る経年分析!F$49,"▲","-"))),ROUND(VALUE(SUBSTITUTE(実質収支比率等に係る経年分析!F$49,"▲","-")),2),NA())</f>
        <v>-1.79</v>
      </c>
      <c r="C21" s="159">
        <f>IF(ISNUMBER(VALUE(SUBSTITUTE(実質収支比率等に係る経年分析!G$49,"▲","-"))),ROUND(VALUE(SUBSTITUTE(実質収支比率等に係る経年分析!G$49,"▲","-")),2),NA())</f>
        <v>0.68</v>
      </c>
      <c r="D21" s="159">
        <f>IF(ISNUMBER(VALUE(SUBSTITUTE(実質収支比率等に係る経年分析!H$49,"▲","-"))),ROUND(VALUE(SUBSTITUTE(実質収支比率等に係る経年分析!H$49,"▲","-")),2),NA())</f>
        <v>7.37</v>
      </c>
      <c r="E21" s="159">
        <f>IF(ISNUMBER(VALUE(SUBSTITUTE(実質収支比率等に係る経年分析!I$49,"▲","-"))),ROUND(VALUE(SUBSTITUTE(実質収支比率等に係る経年分析!I$49,"▲","-")),2),NA())</f>
        <v>-1.95</v>
      </c>
      <c r="F21" s="159">
        <f>IF(ISNUMBER(VALUE(SUBSTITUTE(実質収支比率等に係る経年分析!J$49,"▲","-"))),ROUND(VALUE(SUBSTITUTE(実質収支比率等に係る経年分析!J$49,"▲","-")),2),NA())</f>
        <v>0.01</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0.22</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#N/A</v>
      </c>
      <c r="I28" s="160">
        <f>IF(ROUND(VALUE(SUBSTITUTE(連結実質赤字比率に係る赤字・黒字の構成分析!I$42,"▲", "-")), 2) &gt;= 0, ABS(ROUND(VALUE(SUBSTITUTE(連結実質赤字比率に係る赤字・黒字の構成分析!I$42,"▲", "-")), 2)), NA())</f>
        <v>0</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扇町土地区画整理事業特別会計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2">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x14ac:dyDescent="0.2">
      <c r="A32" s="160" t="str">
        <f>IF(連結実質赤字比率に係る赤字・黒字の構成分析!C$38="",NA(),連結実質赤字比率に係る赤字・黒字の構成分析!C$38)</f>
        <v>三本松地区宅地整備事業特別会計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0.55000000000000004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0.84</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7.0000000000000007E-2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1.29</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9.3800000000000008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7.25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4.3099999999999996</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6.59</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4394</v>
      </c>
      <c r="E42" s="161"/>
      <c r="F42" s="161"/>
      <c r="G42" s="161">
        <f>'実質公債費比率（分子）の構造'!L$52</f>
        <v>4424</v>
      </c>
      <c r="H42" s="161"/>
      <c r="I42" s="161"/>
      <c r="J42" s="161">
        <f>'実質公債費比率（分子）の構造'!M$52</f>
        <v>4360</v>
      </c>
      <c r="K42" s="161"/>
      <c r="L42" s="161"/>
      <c r="M42" s="161">
        <f>'実質公債費比率（分子）の構造'!N$52</f>
        <v>4312</v>
      </c>
      <c r="N42" s="161"/>
      <c r="O42" s="161"/>
      <c r="P42" s="161">
        <f>'実質公債費比率（分子）の構造'!O$52</f>
        <v>4235</v>
      </c>
    </row>
    <row r="43" spans="1:16" x14ac:dyDescent="0.2">
      <c r="A43" s="161" t="s">
        <v>57</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2">
      <c r="A44" s="161" t="s">
        <v>58</v>
      </c>
      <c r="B44" s="161">
        <f>'実質公債費比率（分子）の構造'!K$50</f>
        <v>292</v>
      </c>
      <c r="C44" s="161"/>
      <c r="D44" s="161"/>
      <c r="E44" s="161">
        <f>'実質公債費比率（分子）の構造'!L$50</f>
        <v>246</v>
      </c>
      <c r="F44" s="161"/>
      <c r="G44" s="161"/>
      <c r="H44" s="161">
        <f>'実質公債費比率（分子）の構造'!M$50</f>
        <v>229</v>
      </c>
      <c r="I44" s="161"/>
      <c r="J44" s="161"/>
      <c r="K44" s="161">
        <f>'実質公債費比率（分子）の構造'!N$50</f>
        <v>178</v>
      </c>
      <c r="L44" s="161"/>
      <c r="M44" s="161"/>
      <c r="N44" s="161">
        <f>'実質公債費比率（分子）の構造'!O$50</f>
        <v>102</v>
      </c>
      <c r="O44" s="161"/>
      <c r="P44" s="161"/>
    </row>
    <row r="45" spans="1:16" x14ac:dyDescent="0.2">
      <c r="A45" s="161" t="s">
        <v>59</v>
      </c>
      <c r="B45" s="161">
        <f>'実質公債費比率（分子）の構造'!K$49</f>
        <v>231</v>
      </c>
      <c r="C45" s="161"/>
      <c r="D45" s="161"/>
      <c r="E45" s="161">
        <f>'実質公債費比率（分子）の構造'!L$49</f>
        <v>166</v>
      </c>
      <c r="F45" s="161"/>
      <c r="G45" s="161"/>
      <c r="H45" s="161">
        <f>'実質公債費比率（分子）の構造'!M$49</f>
        <v>156</v>
      </c>
      <c r="I45" s="161"/>
      <c r="J45" s="161"/>
      <c r="K45" s="161">
        <f>'実質公債費比率（分子）の構造'!N$49</f>
        <v>115</v>
      </c>
      <c r="L45" s="161"/>
      <c r="M45" s="161"/>
      <c r="N45" s="161">
        <f>'実質公債費比率（分子）の構造'!O$49</f>
        <v>64</v>
      </c>
      <c r="O45" s="161"/>
      <c r="P45" s="161"/>
    </row>
    <row r="46" spans="1:16" x14ac:dyDescent="0.2">
      <c r="A46" s="161" t="s">
        <v>60</v>
      </c>
      <c r="B46" s="161">
        <f>'実質公債費比率（分子）の構造'!K$48</f>
        <v>799</v>
      </c>
      <c r="C46" s="161"/>
      <c r="D46" s="161"/>
      <c r="E46" s="161">
        <f>'実質公債費比率（分子）の構造'!L$48</f>
        <v>797</v>
      </c>
      <c r="F46" s="161"/>
      <c r="G46" s="161"/>
      <c r="H46" s="161">
        <f>'実質公債費比率（分子）の構造'!M$48</f>
        <v>738</v>
      </c>
      <c r="I46" s="161"/>
      <c r="J46" s="161"/>
      <c r="K46" s="161">
        <f>'実質公債費比率（分子）の構造'!N$48</f>
        <v>812</v>
      </c>
      <c r="L46" s="161"/>
      <c r="M46" s="161"/>
      <c r="N46" s="161">
        <f>'実質公債費比率（分子）の構造'!O$48</f>
        <v>796</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6314</v>
      </c>
      <c r="C49" s="161"/>
      <c r="D49" s="161"/>
      <c r="E49" s="161">
        <f>'実質公債費比率（分子）の構造'!L$45</f>
        <v>5809</v>
      </c>
      <c r="F49" s="161"/>
      <c r="G49" s="161"/>
      <c r="H49" s="161">
        <f>'実質公債費比率（分子）の構造'!M$45</f>
        <v>5491</v>
      </c>
      <c r="I49" s="161"/>
      <c r="J49" s="161"/>
      <c r="K49" s="161">
        <f>'実質公債費比率（分子）の構造'!N$45</f>
        <v>4929</v>
      </c>
      <c r="L49" s="161"/>
      <c r="M49" s="161"/>
      <c r="N49" s="161">
        <f>'実質公債費比率（分子）の構造'!O$45</f>
        <v>4769</v>
      </c>
      <c r="O49" s="161"/>
      <c r="P49" s="161"/>
    </row>
    <row r="50" spans="1:16" x14ac:dyDescent="0.2">
      <c r="A50" s="161" t="s">
        <v>64</v>
      </c>
      <c r="B50" s="161" t="e">
        <f>NA()</f>
        <v>#N/A</v>
      </c>
      <c r="C50" s="161">
        <f>IF(ISNUMBER('実質公債費比率（分子）の構造'!K$53),'実質公債費比率（分子）の構造'!K$53,NA())</f>
        <v>3242</v>
      </c>
      <c r="D50" s="161" t="e">
        <f>NA()</f>
        <v>#N/A</v>
      </c>
      <c r="E50" s="161" t="e">
        <f>NA()</f>
        <v>#N/A</v>
      </c>
      <c r="F50" s="161">
        <f>IF(ISNUMBER('実質公債費比率（分子）の構造'!L$53),'実質公債費比率（分子）の構造'!L$53,NA())</f>
        <v>2594</v>
      </c>
      <c r="G50" s="161" t="e">
        <f>NA()</f>
        <v>#N/A</v>
      </c>
      <c r="H50" s="161" t="e">
        <f>NA()</f>
        <v>#N/A</v>
      </c>
      <c r="I50" s="161">
        <f>IF(ISNUMBER('実質公債費比率（分子）の構造'!M$53),'実質公債費比率（分子）の構造'!M$53,NA())</f>
        <v>2254</v>
      </c>
      <c r="J50" s="161" t="e">
        <f>NA()</f>
        <v>#N/A</v>
      </c>
      <c r="K50" s="161" t="e">
        <f>NA()</f>
        <v>#N/A</v>
      </c>
      <c r="L50" s="161">
        <f>IF(ISNUMBER('実質公債費比率（分子）の構造'!N$53),'実質公債費比率（分子）の構造'!N$53,NA())</f>
        <v>1722</v>
      </c>
      <c r="M50" s="161" t="e">
        <f>NA()</f>
        <v>#N/A</v>
      </c>
      <c r="N50" s="161" t="e">
        <f>NA()</f>
        <v>#N/A</v>
      </c>
      <c r="O50" s="161">
        <f>IF(ISNUMBER('実質公債費比率（分子）の構造'!O$53),'実質公債費比率（分子）の構造'!O$53,NA())</f>
        <v>1496</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45565</v>
      </c>
      <c r="E56" s="160"/>
      <c r="F56" s="160"/>
      <c r="G56" s="160">
        <f>'将来負担比率（分子）の構造'!J$52</f>
        <v>45618</v>
      </c>
      <c r="H56" s="160"/>
      <c r="I56" s="160"/>
      <c r="J56" s="160">
        <f>'将来負担比率（分子）の構造'!K$52</f>
        <v>45066</v>
      </c>
      <c r="K56" s="160"/>
      <c r="L56" s="160"/>
      <c r="M56" s="160">
        <f>'将来負担比率（分子）の構造'!L$52</f>
        <v>44839</v>
      </c>
      <c r="N56" s="160"/>
      <c r="O56" s="160"/>
      <c r="P56" s="160">
        <f>'将来負担比率（分子）の構造'!M$52</f>
        <v>45592</v>
      </c>
    </row>
    <row r="57" spans="1:16" x14ac:dyDescent="0.2">
      <c r="A57" s="160" t="s">
        <v>35</v>
      </c>
      <c r="B57" s="160"/>
      <c r="C57" s="160"/>
      <c r="D57" s="160">
        <f>'将来負担比率（分子）の構造'!I$51</f>
        <v>1080</v>
      </c>
      <c r="E57" s="160"/>
      <c r="F57" s="160"/>
      <c r="G57" s="160">
        <f>'将来負担比率（分子）の構造'!J$51</f>
        <v>968</v>
      </c>
      <c r="H57" s="160"/>
      <c r="I57" s="160"/>
      <c r="J57" s="160">
        <f>'将来負担比率（分子）の構造'!K$51</f>
        <v>1012</v>
      </c>
      <c r="K57" s="160"/>
      <c r="L57" s="160"/>
      <c r="M57" s="160">
        <f>'将来負担比率（分子）の構造'!L$51</f>
        <v>1153</v>
      </c>
      <c r="N57" s="160"/>
      <c r="O57" s="160"/>
      <c r="P57" s="160">
        <f>'将来負担比率（分子）の構造'!M$51</f>
        <v>1195</v>
      </c>
    </row>
    <row r="58" spans="1:16" x14ac:dyDescent="0.2">
      <c r="A58" s="160" t="s">
        <v>34</v>
      </c>
      <c r="B58" s="160"/>
      <c r="C58" s="160"/>
      <c r="D58" s="160">
        <f>'将来負担比率（分子）の構造'!I$50</f>
        <v>9577</v>
      </c>
      <c r="E58" s="160"/>
      <c r="F58" s="160"/>
      <c r="G58" s="160">
        <f>'将来負担比率（分子）の構造'!J$50</f>
        <v>9977</v>
      </c>
      <c r="H58" s="160"/>
      <c r="I58" s="160"/>
      <c r="J58" s="160">
        <f>'将来負担比率（分子）の構造'!K$50</f>
        <v>9422</v>
      </c>
      <c r="K58" s="160"/>
      <c r="L58" s="160"/>
      <c r="M58" s="160">
        <f>'将来負担比率（分子）の構造'!L$50</f>
        <v>9673</v>
      </c>
      <c r="N58" s="160"/>
      <c r="O58" s="160"/>
      <c r="P58" s="160">
        <f>'将来負担比率（分子）の構造'!M$50</f>
        <v>8767</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f>'将来負担比率（分子）の構造'!K$46</f>
        <v>59</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8557</v>
      </c>
      <c r="C62" s="160"/>
      <c r="D62" s="160"/>
      <c r="E62" s="160">
        <f>'将来負担比率（分子）の構造'!J$45</f>
        <v>8001</v>
      </c>
      <c r="F62" s="160"/>
      <c r="G62" s="160"/>
      <c r="H62" s="160">
        <f>'将来負担比率（分子）の構造'!K$45</f>
        <v>8198</v>
      </c>
      <c r="I62" s="160"/>
      <c r="J62" s="160"/>
      <c r="K62" s="160">
        <f>'将来負担比率（分子）の構造'!L$45</f>
        <v>7993</v>
      </c>
      <c r="L62" s="160"/>
      <c r="M62" s="160"/>
      <c r="N62" s="160">
        <f>'将来負担比率（分子）の構造'!M$45</f>
        <v>8205</v>
      </c>
      <c r="O62" s="160"/>
      <c r="P62" s="160"/>
    </row>
    <row r="63" spans="1:16" x14ac:dyDescent="0.2">
      <c r="A63" s="160" t="s">
        <v>27</v>
      </c>
      <c r="B63" s="160">
        <f>'将来負担比率（分子）の構造'!I$44</f>
        <v>633</v>
      </c>
      <c r="C63" s="160"/>
      <c r="D63" s="160"/>
      <c r="E63" s="160">
        <f>'将来負担比率（分子）の構造'!J$44</f>
        <v>520</v>
      </c>
      <c r="F63" s="160"/>
      <c r="G63" s="160"/>
      <c r="H63" s="160">
        <f>'将来負担比率（分子）の構造'!K$44</f>
        <v>416</v>
      </c>
      <c r="I63" s="160"/>
      <c r="J63" s="160"/>
      <c r="K63" s="160">
        <f>'将来負担比率（分子）の構造'!L$44</f>
        <v>361</v>
      </c>
      <c r="L63" s="160"/>
      <c r="M63" s="160"/>
      <c r="N63" s="160">
        <f>'将来負担比率（分子）の構造'!M$44</f>
        <v>282</v>
      </c>
      <c r="O63" s="160"/>
      <c r="P63" s="160"/>
    </row>
    <row r="64" spans="1:16" x14ac:dyDescent="0.2">
      <c r="A64" s="160" t="s">
        <v>26</v>
      </c>
      <c r="B64" s="160">
        <f>'将来負担比率（分子）の構造'!I$43</f>
        <v>11012</v>
      </c>
      <c r="C64" s="160"/>
      <c r="D64" s="160"/>
      <c r="E64" s="160">
        <f>'将来負担比率（分子）の構造'!J$43</f>
        <v>10392</v>
      </c>
      <c r="F64" s="160"/>
      <c r="G64" s="160"/>
      <c r="H64" s="160">
        <f>'将来負担比率（分子）の構造'!K$43</f>
        <v>9743</v>
      </c>
      <c r="I64" s="160"/>
      <c r="J64" s="160"/>
      <c r="K64" s="160">
        <f>'将来負担比率（分子）の構造'!L$43</f>
        <v>9552</v>
      </c>
      <c r="L64" s="160"/>
      <c r="M64" s="160"/>
      <c r="N64" s="160">
        <f>'将来負担比率（分子）の構造'!M$43</f>
        <v>9443</v>
      </c>
      <c r="O64" s="160"/>
      <c r="P64" s="160"/>
    </row>
    <row r="65" spans="1:16" x14ac:dyDescent="0.2">
      <c r="A65" s="160" t="s">
        <v>25</v>
      </c>
      <c r="B65" s="160">
        <f>'将来負担比率（分子）の構造'!I$42</f>
        <v>1503</v>
      </c>
      <c r="C65" s="160"/>
      <c r="D65" s="160"/>
      <c r="E65" s="160">
        <f>'将来負担比率（分子）の構造'!J$42</f>
        <v>527</v>
      </c>
      <c r="F65" s="160"/>
      <c r="G65" s="160"/>
      <c r="H65" s="160">
        <f>'将来負担比率（分子）の構造'!K$42</f>
        <v>316</v>
      </c>
      <c r="I65" s="160"/>
      <c r="J65" s="160"/>
      <c r="K65" s="160">
        <f>'将来負担比率（分子）の構造'!L$42</f>
        <v>190</v>
      </c>
      <c r="L65" s="160"/>
      <c r="M65" s="160"/>
      <c r="N65" s="160">
        <f>'将来負担比率（分子）の構造'!M$42</f>
        <v>105</v>
      </c>
      <c r="O65" s="160"/>
      <c r="P65" s="160"/>
    </row>
    <row r="66" spans="1:16" x14ac:dyDescent="0.2">
      <c r="A66" s="160" t="s">
        <v>24</v>
      </c>
      <c r="B66" s="160">
        <f>'将来負担比率（分子）の構造'!I$41</f>
        <v>47791</v>
      </c>
      <c r="C66" s="160"/>
      <c r="D66" s="160"/>
      <c r="E66" s="160">
        <f>'将来負担比率（分子）の構造'!J$41</f>
        <v>46901</v>
      </c>
      <c r="F66" s="160"/>
      <c r="G66" s="160"/>
      <c r="H66" s="160">
        <f>'将来負担比率（分子）の構造'!K$41</f>
        <v>45866</v>
      </c>
      <c r="I66" s="160"/>
      <c r="J66" s="160"/>
      <c r="K66" s="160">
        <f>'将来負担比率（分子）の構造'!L$41</f>
        <v>45057</v>
      </c>
      <c r="L66" s="160"/>
      <c r="M66" s="160"/>
      <c r="N66" s="160">
        <f>'将来負担比率（分子）の構造'!M$41</f>
        <v>45273</v>
      </c>
      <c r="O66" s="160"/>
      <c r="P66" s="160"/>
    </row>
    <row r="67" spans="1:16" x14ac:dyDescent="0.2">
      <c r="A67" s="160" t="s">
        <v>68</v>
      </c>
      <c r="B67" s="160" t="e">
        <f>NA()</f>
        <v>#N/A</v>
      </c>
      <c r="C67" s="160">
        <f>IF(ISNUMBER('将来負担比率（分子）の構造'!I$53), IF('将来負担比率（分子）の構造'!I$53 &lt; 0, 0, '将来負担比率（分子）の構造'!I$53), NA())</f>
        <v>13273</v>
      </c>
      <c r="D67" s="160" t="e">
        <f>NA()</f>
        <v>#N/A</v>
      </c>
      <c r="E67" s="160" t="e">
        <f>NA()</f>
        <v>#N/A</v>
      </c>
      <c r="F67" s="160">
        <f>IF(ISNUMBER('将来負担比率（分子）の構造'!J$53), IF('将来負担比率（分子）の構造'!J$53 &lt; 0, 0, '将来負担比率（分子）の構造'!J$53), NA())</f>
        <v>9778</v>
      </c>
      <c r="G67" s="160" t="e">
        <f>NA()</f>
        <v>#N/A</v>
      </c>
      <c r="H67" s="160" t="e">
        <f>NA()</f>
        <v>#N/A</v>
      </c>
      <c r="I67" s="160">
        <f>IF(ISNUMBER('将来負担比率（分子）の構造'!K$53), IF('将来負担比率（分子）の構造'!K$53 &lt; 0, 0, '将来負担比率（分子）の構造'!K$53), NA())</f>
        <v>9098</v>
      </c>
      <c r="J67" s="160" t="e">
        <f>NA()</f>
        <v>#N/A</v>
      </c>
      <c r="K67" s="160" t="e">
        <f>NA()</f>
        <v>#N/A</v>
      </c>
      <c r="L67" s="160">
        <f>IF(ISNUMBER('将来負担比率（分子）の構造'!L$53), IF('将来負担比率（分子）の構造'!L$53 &lt; 0, 0, '将来負担比率（分子）の構造'!L$53), NA())</f>
        <v>7489</v>
      </c>
      <c r="M67" s="160" t="e">
        <f>NA()</f>
        <v>#N/A</v>
      </c>
      <c r="N67" s="160" t="e">
        <f>NA()</f>
        <v>#N/A</v>
      </c>
      <c r="O67" s="160">
        <f>IF(ISNUMBER('将来負担比率（分子）の構造'!M$53), IF('将来負担比率（分子）の構造'!M$53 &lt; 0, 0, '将来負担比率（分子）の構造'!M$53), NA())</f>
        <v>7754</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3384</v>
      </c>
      <c r="C72" s="164">
        <f>基金残高に係る経年分析!G55</f>
        <v>3289</v>
      </c>
      <c r="D72" s="164">
        <f>基金残高に係る経年分析!H55</f>
        <v>2793</v>
      </c>
    </row>
    <row r="73" spans="1:16" x14ac:dyDescent="0.2">
      <c r="A73" s="163" t="s">
        <v>71</v>
      </c>
      <c r="B73" s="164">
        <f>基金残高に係る経年分析!F56</f>
        <v>430</v>
      </c>
      <c r="C73" s="164">
        <f>基金残高に係る経年分析!G56</f>
        <v>430</v>
      </c>
      <c r="D73" s="164">
        <f>基金残高に係る経年分析!H56</f>
        <v>7</v>
      </c>
    </row>
    <row r="74" spans="1:16" x14ac:dyDescent="0.2">
      <c r="A74" s="163" t="s">
        <v>72</v>
      </c>
      <c r="B74" s="164">
        <f>基金残高に係る経年分析!F57</f>
        <v>5191</v>
      </c>
      <c r="C74" s="164">
        <f>基金残高に係る経年分析!G57</f>
        <v>5290</v>
      </c>
      <c r="D74" s="164">
        <f>基金残高に係る経年分析!H57</f>
        <v>5136</v>
      </c>
    </row>
  </sheetData>
  <sheetProtection algorithmName="SHA-512" hashValue="Dskm8DdQb9NsQLLXu9v7n8cG1efdZBY47arQX45zNz5VZ4ucbtyl2C88r+DPEQd8uYAmdHVJAxvPCB0gL5XsUQ==" saltValue="bnkzqGPTCOwGE8ghir0w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2">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2">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2">
      <c r="B5" s="702" t="s">
        <v>217</v>
      </c>
      <c r="C5" s="703"/>
      <c r="D5" s="703"/>
      <c r="E5" s="703"/>
      <c r="F5" s="703"/>
      <c r="G5" s="703"/>
      <c r="H5" s="703"/>
      <c r="I5" s="703"/>
      <c r="J5" s="703"/>
      <c r="K5" s="703"/>
      <c r="L5" s="703"/>
      <c r="M5" s="703"/>
      <c r="N5" s="703"/>
      <c r="O5" s="703"/>
      <c r="P5" s="703"/>
      <c r="Q5" s="704"/>
      <c r="R5" s="668">
        <v>15363689</v>
      </c>
      <c r="S5" s="669"/>
      <c r="T5" s="669"/>
      <c r="U5" s="669"/>
      <c r="V5" s="669"/>
      <c r="W5" s="669"/>
      <c r="X5" s="669"/>
      <c r="Y5" s="715"/>
      <c r="Z5" s="733">
        <v>29.1</v>
      </c>
      <c r="AA5" s="733"/>
      <c r="AB5" s="733"/>
      <c r="AC5" s="733"/>
      <c r="AD5" s="734">
        <v>15363689</v>
      </c>
      <c r="AE5" s="734"/>
      <c r="AF5" s="734"/>
      <c r="AG5" s="734"/>
      <c r="AH5" s="734"/>
      <c r="AI5" s="734"/>
      <c r="AJ5" s="734"/>
      <c r="AK5" s="734"/>
      <c r="AL5" s="716">
        <v>56.1</v>
      </c>
      <c r="AM5" s="685"/>
      <c r="AN5" s="685"/>
      <c r="AO5" s="717"/>
      <c r="AP5" s="702" t="s">
        <v>218</v>
      </c>
      <c r="AQ5" s="703"/>
      <c r="AR5" s="703"/>
      <c r="AS5" s="703"/>
      <c r="AT5" s="703"/>
      <c r="AU5" s="703"/>
      <c r="AV5" s="703"/>
      <c r="AW5" s="703"/>
      <c r="AX5" s="703"/>
      <c r="AY5" s="703"/>
      <c r="AZ5" s="703"/>
      <c r="BA5" s="703"/>
      <c r="BB5" s="703"/>
      <c r="BC5" s="703"/>
      <c r="BD5" s="703"/>
      <c r="BE5" s="703"/>
      <c r="BF5" s="704"/>
      <c r="BG5" s="603">
        <v>15256168</v>
      </c>
      <c r="BH5" s="606"/>
      <c r="BI5" s="606"/>
      <c r="BJ5" s="606"/>
      <c r="BK5" s="606"/>
      <c r="BL5" s="606"/>
      <c r="BM5" s="606"/>
      <c r="BN5" s="607"/>
      <c r="BO5" s="665">
        <v>99.3</v>
      </c>
      <c r="BP5" s="665"/>
      <c r="BQ5" s="665"/>
      <c r="BR5" s="665"/>
      <c r="BS5" s="666">
        <v>527990</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2">
      <c r="B6" s="600" t="s">
        <v>222</v>
      </c>
      <c r="C6" s="601"/>
      <c r="D6" s="601"/>
      <c r="E6" s="601"/>
      <c r="F6" s="601"/>
      <c r="G6" s="601"/>
      <c r="H6" s="601"/>
      <c r="I6" s="601"/>
      <c r="J6" s="601"/>
      <c r="K6" s="601"/>
      <c r="L6" s="601"/>
      <c r="M6" s="601"/>
      <c r="N6" s="601"/>
      <c r="O6" s="601"/>
      <c r="P6" s="601"/>
      <c r="Q6" s="602"/>
      <c r="R6" s="603">
        <v>420938</v>
      </c>
      <c r="S6" s="606"/>
      <c r="T6" s="606"/>
      <c r="U6" s="606"/>
      <c r="V6" s="606"/>
      <c r="W6" s="606"/>
      <c r="X6" s="606"/>
      <c r="Y6" s="607"/>
      <c r="Z6" s="665">
        <v>0.8</v>
      </c>
      <c r="AA6" s="665"/>
      <c r="AB6" s="665"/>
      <c r="AC6" s="665"/>
      <c r="AD6" s="666">
        <v>420938</v>
      </c>
      <c r="AE6" s="666"/>
      <c r="AF6" s="666"/>
      <c r="AG6" s="666"/>
      <c r="AH6" s="666"/>
      <c r="AI6" s="666"/>
      <c r="AJ6" s="666"/>
      <c r="AK6" s="666"/>
      <c r="AL6" s="608">
        <v>1.5</v>
      </c>
      <c r="AM6" s="609"/>
      <c r="AN6" s="609"/>
      <c r="AO6" s="667"/>
      <c r="AP6" s="600" t="s">
        <v>223</v>
      </c>
      <c r="AQ6" s="601"/>
      <c r="AR6" s="601"/>
      <c r="AS6" s="601"/>
      <c r="AT6" s="601"/>
      <c r="AU6" s="601"/>
      <c r="AV6" s="601"/>
      <c r="AW6" s="601"/>
      <c r="AX6" s="601"/>
      <c r="AY6" s="601"/>
      <c r="AZ6" s="601"/>
      <c r="BA6" s="601"/>
      <c r="BB6" s="601"/>
      <c r="BC6" s="601"/>
      <c r="BD6" s="601"/>
      <c r="BE6" s="601"/>
      <c r="BF6" s="602"/>
      <c r="BG6" s="603">
        <v>15256168</v>
      </c>
      <c r="BH6" s="606"/>
      <c r="BI6" s="606"/>
      <c r="BJ6" s="606"/>
      <c r="BK6" s="606"/>
      <c r="BL6" s="606"/>
      <c r="BM6" s="606"/>
      <c r="BN6" s="607"/>
      <c r="BO6" s="665">
        <v>99.3</v>
      </c>
      <c r="BP6" s="665"/>
      <c r="BQ6" s="665"/>
      <c r="BR6" s="665"/>
      <c r="BS6" s="666">
        <v>527990</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391293</v>
      </c>
      <c r="CS6" s="606"/>
      <c r="CT6" s="606"/>
      <c r="CU6" s="606"/>
      <c r="CV6" s="606"/>
      <c r="CW6" s="606"/>
      <c r="CX6" s="606"/>
      <c r="CY6" s="607"/>
      <c r="CZ6" s="716">
        <v>0.8</v>
      </c>
      <c r="DA6" s="685"/>
      <c r="DB6" s="685"/>
      <c r="DC6" s="719"/>
      <c r="DD6" s="611" t="s">
        <v>121</v>
      </c>
      <c r="DE6" s="606"/>
      <c r="DF6" s="606"/>
      <c r="DG6" s="606"/>
      <c r="DH6" s="606"/>
      <c r="DI6" s="606"/>
      <c r="DJ6" s="606"/>
      <c r="DK6" s="606"/>
      <c r="DL6" s="606"/>
      <c r="DM6" s="606"/>
      <c r="DN6" s="606"/>
      <c r="DO6" s="606"/>
      <c r="DP6" s="607"/>
      <c r="DQ6" s="611">
        <v>391238</v>
      </c>
      <c r="DR6" s="606"/>
      <c r="DS6" s="606"/>
      <c r="DT6" s="606"/>
      <c r="DU6" s="606"/>
      <c r="DV6" s="606"/>
      <c r="DW6" s="606"/>
      <c r="DX6" s="606"/>
      <c r="DY6" s="606"/>
      <c r="DZ6" s="606"/>
      <c r="EA6" s="606"/>
      <c r="EB6" s="606"/>
      <c r="EC6" s="646"/>
    </row>
    <row r="7" spans="2:143" ht="11.25" customHeight="1" x14ac:dyDescent="0.2">
      <c r="B7" s="600" t="s">
        <v>225</v>
      </c>
      <c r="C7" s="601"/>
      <c r="D7" s="601"/>
      <c r="E7" s="601"/>
      <c r="F7" s="601"/>
      <c r="G7" s="601"/>
      <c r="H7" s="601"/>
      <c r="I7" s="601"/>
      <c r="J7" s="601"/>
      <c r="K7" s="601"/>
      <c r="L7" s="601"/>
      <c r="M7" s="601"/>
      <c r="N7" s="601"/>
      <c r="O7" s="601"/>
      <c r="P7" s="601"/>
      <c r="Q7" s="602"/>
      <c r="R7" s="603">
        <v>21489</v>
      </c>
      <c r="S7" s="606"/>
      <c r="T7" s="606"/>
      <c r="U7" s="606"/>
      <c r="V7" s="606"/>
      <c r="W7" s="606"/>
      <c r="X7" s="606"/>
      <c r="Y7" s="607"/>
      <c r="Z7" s="665">
        <v>0</v>
      </c>
      <c r="AA7" s="665"/>
      <c r="AB7" s="665"/>
      <c r="AC7" s="665"/>
      <c r="AD7" s="666">
        <v>21489</v>
      </c>
      <c r="AE7" s="666"/>
      <c r="AF7" s="666"/>
      <c r="AG7" s="666"/>
      <c r="AH7" s="666"/>
      <c r="AI7" s="666"/>
      <c r="AJ7" s="666"/>
      <c r="AK7" s="666"/>
      <c r="AL7" s="608">
        <v>0.1</v>
      </c>
      <c r="AM7" s="609"/>
      <c r="AN7" s="609"/>
      <c r="AO7" s="667"/>
      <c r="AP7" s="600" t="s">
        <v>226</v>
      </c>
      <c r="AQ7" s="601"/>
      <c r="AR7" s="601"/>
      <c r="AS7" s="601"/>
      <c r="AT7" s="601"/>
      <c r="AU7" s="601"/>
      <c r="AV7" s="601"/>
      <c r="AW7" s="601"/>
      <c r="AX7" s="601"/>
      <c r="AY7" s="601"/>
      <c r="AZ7" s="601"/>
      <c r="BA7" s="601"/>
      <c r="BB7" s="601"/>
      <c r="BC7" s="601"/>
      <c r="BD7" s="601"/>
      <c r="BE7" s="601"/>
      <c r="BF7" s="602"/>
      <c r="BG7" s="603">
        <v>6570470</v>
      </c>
      <c r="BH7" s="606"/>
      <c r="BI7" s="606"/>
      <c r="BJ7" s="606"/>
      <c r="BK7" s="606"/>
      <c r="BL7" s="606"/>
      <c r="BM7" s="606"/>
      <c r="BN7" s="607"/>
      <c r="BO7" s="665">
        <v>42.8</v>
      </c>
      <c r="BP7" s="665"/>
      <c r="BQ7" s="665"/>
      <c r="BR7" s="665"/>
      <c r="BS7" s="666">
        <v>22820</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4982926</v>
      </c>
      <c r="CS7" s="606"/>
      <c r="CT7" s="606"/>
      <c r="CU7" s="606"/>
      <c r="CV7" s="606"/>
      <c r="CW7" s="606"/>
      <c r="CX7" s="606"/>
      <c r="CY7" s="607"/>
      <c r="CZ7" s="665">
        <v>9.8000000000000007</v>
      </c>
      <c r="DA7" s="665"/>
      <c r="DB7" s="665"/>
      <c r="DC7" s="665"/>
      <c r="DD7" s="611">
        <v>198884</v>
      </c>
      <c r="DE7" s="606"/>
      <c r="DF7" s="606"/>
      <c r="DG7" s="606"/>
      <c r="DH7" s="606"/>
      <c r="DI7" s="606"/>
      <c r="DJ7" s="606"/>
      <c r="DK7" s="606"/>
      <c r="DL7" s="606"/>
      <c r="DM7" s="606"/>
      <c r="DN7" s="606"/>
      <c r="DO7" s="606"/>
      <c r="DP7" s="607"/>
      <c r="DQ7" s="611">
        <v>4389641</v>
      </c>
      <c r="DR7" s="606"/>
      <c r="DS7" s="606"/>
      <c r="DT7" s="606"/>
      <c r="DU7" s="606"/>
      <c r="DV7" s="606"/>
      <c r="DW7" s="606"/>
      <c r="DX7" s="606"/>
      <c r="DY7" s="606"/>
      <c r="DZ7" s="606"/>
      <c r="EA7" s="606"/>
      <c r="EB7" s="606"/>
      <c r="EC7" s="646"/>
    </row>
    <row r="8" spans="2:143" ht="11.25" customHeight="1" x14ac:dyDescent="0.2">
      <c r="B8" s="600" t="s">
        <v>228</v>
      </c>
      <c r="C8" s="601"/>
      <c r="D8" s="601"/>
      <c r="E8" s="601"/>
      <c r="F8" s="601"/>
      <c r="G8" s="601"/>
      <c r="H8" s="601"/>
      <c r="I8" s="601"/>
      <c r="J8" s="601"/>
      <c r="K8" s="601"/>
      <c r="L8" s="601"/>
      <c r="M8" s="601"/>
      <c r="N8" s="601"/>
      <c r="O8" s="601"/>
      <c r="P8" s="601"/>
      <c r="Q8" s="602"/>
      <c r="R8" s="603">
        <v>45714</v>
      </c>
      <c r="S8" s="606"/>
      <c r="T8" s="606"/>
      <c r="U8" s="606"/>
      <c r="V8" s="606"/>
      <c r="W8" s="606"/>
      <c r="X8" s="606"/>
      <c r="Y8" s="607"/>
      <c r="Z8" s="665">
        <v>0.1</v>
      </c>
      <c r="AA8" s="665"/>
      <c r="AB8" s="665"/>
      <c r="AC8" s="665"/>
      <c r="AD8" s="666">
        <v>45714</v>
      </c>
      <c r="AE8" s="666"/>
      <c r="AF8" s="666"/>
      <c r="AG8" s="666"/>
      <c r="AH8" s="666"/>
      <c r="AI8" s="666"/>
      <c r="AJ8" s="666"/>
      <c r="AK8" s="666"/>
      <c r="AL8" s="608">
        <v>0.2</v>
      </c>
      <c r="AM8" s="609"/>
      <c r="AN8" s="609"/>
      <c r="AO8" s="667"/>
      <c r="AP8" s="600" t="s">
        <v>229</v>
      </c>
      <c r="AQ8" s="601"/>
      <c r="AR8" s="601"/>
      <c r="AS8" s="601"/>
      <c r="AT8" s="601"/>
      <c r="AU8" s="601"/>
      <c r="AV8" s="601"/>
      <c r="AW8" s="601"/>
      <c r="AX8" s="601"/>
      <c r="AY8" s="601"/>
      <c r="AZ8" s="601"/>
      <c r="BA8" s="601"/>
      <c r="BB8" s="601"/>
      <c r="BC8" s="601"/>
      <c r="BD8" s="601"/>
      <c r="BE8" s="601"/>
      <c r="BF8" s="602"/>
      <c r="BG8" s="603">
        <v>206761</v>
      </c>
      <c r="BH8" s="606"/>
      <c r="BI8" s="606"/>
      <c r="BJ8" s="606"/>
      <c r="BK8" s="606"/>
      <c r="BL8" s="606"/>
      <c r="BM8" s="606"/>
      <c r="BN8" s="607"/>
      <c r="BO8" s="665">
        <v>1.3</v>
      </c>
      <c r="BP8" s="665"/>
      <c r="BQ8" s="665"/>
      <c r="BR8" s="665"/>
      <c r="BS8" s="611" t="s">
        <v>164</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19955467</v>
      </c>
      <c r="CS8" s="606"/>
      <c r="CT8" s="606"/>
      <c r="CU8" s="606"/>
      <c r="CV8" s="606"/>
      <c r="CW8" s="606"/>
      <c r="CX8" s="606"/>
      <c r="CY8" s="607"/>
      <c r="CZ8" s="665">
        <v>39.299999999999997</v>
      </c>
      <c r="DA8" s="665"/>
      <c r="DB8" s="665"/>
      <c r="DC8" s="665"/>
      <c r="DD8" s="611">
        <v>406873</v>
      </c>
      <c r="DE8" s="606"/>
      <c r="DF8" s="606"/>
      <c r="DG8" s="606"/>
      <c r="DH8" s="606"/>
      <c r="DI8" s="606"/>
      <c r="DJ8" s="606"/>
      <c r="DK8" s="606"/>
      <c r="DL8" s="606"/>
      <c r="DM8" s="606"/>
      <c r="DN8" s="606"/>
      <c r="DO8" s="606"/>
      <c r="DP8" s="607"/>
      <c r="DQ8" s="611">
        <v>9469228</v>
      </c>
      <c r="DR8" s="606"/>
      <c r="DS8" s="606"/>
      <c r="DT8" s="606"/>
      <c r="DU8" s="606"/>
      <c r="DV8" s="606"/>
      <c r="DW8" s="606"/>
      <c r="DX8" s="606"/>
      <c r="DY8" s="606"/>
      <c r="DZ8" s="606"/>
      <c r="EA8" s="606"/>
      <c r="EB8" s="606"/>
      <c r="EC8" s="646"/>
    </row>
    <row r="9" spans="2:143" ht="11.25" customHeight="1" x14ac:dyDescent="0.2">
      <c r="B9" s="600" t="s">
        <v>231</v>
      </c>
      <c r="C9" s="601"/>
      <c r="D9" s="601"/>
      <c r="E9" s="601"/>
      <c r="F9" s="601"/>
      <c r="G9" s="601"/>
      <c r="H9" s="601"/>
      <c r="I9" s="601"/>
      <c r="J9" s="601"/>
      <c r="K9" s="601"/>
      <c r="L9" s="601"/>
      <c r="M9" s="601"/>
      <c r="N9" s="601"/>
      <c r="O9" s="601"/>
      <c r="P9" s="601"/>
      <c r="Q9" s="602"/>
      <c r="R9" s="603">
        <v>43034</v>
      </c>
      <c r="S9" s="606"/>
      <c r="T9" s="606"/>
      <c r="U9" s="606"/>
      <c r="V9" s="606"/>
      <c r="W9" s="606"/>
      <c r="X9" s="606"/>
      <c r="Y9" s="607"/>
      <c r="Z9" s="665">
        <v>0.1</v>
      </c>
      <c r="AA9" s="665"/>
      <c r="AB9" s="665"/>
      <c r="AC9" s="665"/>
      <c r="AD9" s="666">
        <v>43034</v>
      </c>
      <c r="AE9" s="666"/>
      <c r="AF9" s="666"/>
      <c r="AG9" s="666"/>
      <c r="AH9" s="666"/>
      <c r="AI9" s="666"/>
      <c r="AJ9" s="666"/>
      <c r="AK9" s="666"/>
      <c r="AL9" s="608">
        <v>0.2</v>
      </c>
      <c r="AM9" s="609"/>
      <c r="AN9" s="609"/>
      <c r="AO9" s="667"/>
      <c r="AP9" s="600" t="s">
        <v>232</v>
      </c>
      <c r="AQ9" s="601"/>
      <c r="AR9" s="601"/>
      <c r="AS9" s="601"/>
      <c r="AT9" s="601"/>
      <c r="AU9" s="601"/>
      <c r="AV9" s="601"/>
      <c r="AW9" s="601"/>
      <c r="AX9" s="601"/>
      <c r="AY9" s="601"/>
      <c r="AZ9" s="601"/>
      <c r="BA9" s="601"/>
      <c r="BB9" s="601"/>
      <c r="BC9" s="601"/>
      <c r="BD9" s="601"/>
      <c r="BE9" s="601"/>
      <c r="BF9" s="602"/>
      <c r="BG9" s="603">
        <v>5244051</v>
      </c>
      <c r="BH9" s="606"/>
      <c r="BI9" s="606"/>
      <c r="BJ9" s="606"/>
      <c r="BK9" s="606"/>
      <c r="BL9" s="606"/>
      <c r="BM9" s="606"/>
      <c r="BN9" s="607"/>
      <c r="BO9" s="665">
        <v>34.1</v>
      </c>
      <c r="BP9" s="665"/>
      <c r="BQ9" s="665"/>
      <c r="BR9" s="665"/>
      <c r="BS9" s="611" t="s">
        <v>121</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3300806</v>
      </c>
      <c r="CS9" s="606"/>
      <c r="CT9" s="606"/>
      <c r="CU9" s="606"/>
      <c r="CV9" s="606"/>
      <c r="CW9" s="606"/>
      <c r="CX9" s="606"/>
      <c r="CY9" s="607"/>
      <c r="CZ9" s="665">
        <v>6.5</v>
      </c>
      <c r="DA9" s="665"/>
      <c r="DB9" s="665"/>
      <c r="DC9" s="665"/>
      <c r="DD9" s="611">
        <v>121004</v>
      </c>
      <c r="DE9" s="606"/>
      <c r="DF9" s="606"/>
      <c r="DG9" s="606"/>
      <c r="DH9" s="606"/>
      <c r="DI9" s="606"/>
      <c r="DJ9" s="606"/>
      <c r="DK9" s="606"/>
      <c r="DL9" s="606"/>
      <c r="DM9" s="606"/>
      <c r="DN9" s="606"/>
      <c r="DO9" s="606"/>
      <c r="DP9" s="607"/>
      <c r="DQ9" s="611">
        <v>3001637</v>
      </c>
      <c r="DR9" s="606"/>
      <c r="DS9" s="606"/>
      <c r="DT9" s="606"/>
      <c r="DU9" s="606"/>
      <c r="DV9" s="606"/>
      <c r="DW9" s="606"/>
      <c r="DX9" s="606"/>
      <c r="DY9" s="606"/>
      <c r="DZ9" s="606"/>
      <c r="EA9" s="606"/>
      <c r="EB9" s="606"/>
      <c r="EC9" s="646"/>
    </row>
    <row r="10" spans="2:143" ht="11.25" customHeight="1" x14ac:dyDescent="0.2">
      <c r="B10" s="600" t="s">
        <v>234</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121</v>
      </c>
      <c r="AA10" s="665"/>
      <c r="AB10" s="665"/>
      <c r="AC10" s="665"/>
      <c r="AD10" s="666" t="s">
        <v>121</v>
      </c>
      <c r="AE10" s="666"/>
      <c r="AF10" s="666"/>
      <c r="AG10" s="666"/>
      <c r="AH10" s="666"/>
      <c r="AI10" s="666"/>
      <c r="AJ10" s="666"/>
      <c r="AK10" s="666"/>
      <c r="AL10" s="608" t="s">
        <v>121</v>
      </c>
      <c r="AM10" s="609"/>
      <c r="AN10" s="609"/>
      <c r="AO10" s="667"/>
      <c r="AP10" s="600" t="s">
        <v>235</v>
      </c>
      <c r="AQ10" s="601"/>
      <c r="AR10" s="601"/>
      <c r="AS10" s="601"/>
      <c r="AT10" s="601"/>
      <c r="AU10" s="601"/>
      <c r="AV10" s="601"/>
      <c r="AW10" s="601"/>
      <c r="AX10" s="601"/>
      <c r="AY10" s="601"/>
      <c r="AZ10" s="601"/>
      <c r="BA10" s="601"/>
      <c r="BB10" s="601"/>
      <c r="BC10" s="601"/>
      <c r="BD10" s="601"/>
      <c r="BE10" s="601"/>
      <c r="BF10" s="602"/>
      <c r="BG10" s="603">
        <v>400953</v>
      </c>
      <c r="BH10" s="606"/>
      <c r="BI10" s="606"/>
      <c r="BJ10" s="606"/>
      <c r="BK10" s="606"/>
      <c r="BL10" s="606"/>
      <c r="BM10" s="606"/>
      <c r="BN10" s="607"/>
      <c r="BO10" s="665">
        <v>2.6</v>
      </c>
      <c r="BP10" s="665"/>
      <c r="BQ10" s="665"/>
      <c r="BR10" s="665"/>
      <c r="BS10" s="611" t="s">
        <v>121</v>
      </c>
      <c r="BT10" s="606"/>
      <c r="BU10" s="606"/>
      <c r="BV10" s="606"/>
      <c r="BW10" s="606"/>
      <c r="BX10" s="606"/>
      <c r="BY10" s="606"/>
      <c r="BZ10" s="606"/>
      <c r="CA10" s="606"/>
      <c r="CB10" s="646"/>
      <c r="CD10" s="647" t="s">
        <v>236</v>
      </c>
      <c r="CE10" s="644"/>
      <c r="CF10" s="644"/>
      <c r="CG10" s="644"/>
      <c r="CH10" s="644"/>
      <c r="CI10" s="644"/>
      <c r="CJ10" s="644"/>
      <c r="CK10" s="644"/>
      <c r="CL10" s="644"/>
      <c r="CM10" s="644"/>
      <c r="CN10" s="644"/>
      <c r="CO10" s="644"/>
      <c r="CP10" s="644"/>
      <c r="CQ10" s="645"/>
      <c r="CR10" s="603">
        <v>135300</v>
      </c>
      <c r="CS10" s="606"/>
      <c r="CT10" s="606"/>
      <c r="CU10" s="606"/>
      <c r="CV10" s="606"/>
      <c r="CW10" s="606"/>
      <c r="CX10" s="606"/>
      <c r="CY10" s="607"/>
      <c r="CZ10" s="665">
        <v>0.3</v>
      </c>
      <c r="DA10" s="665"/>
      <c r="DB10" s="665"/>
      <c r="DC10" s="665"/>
      <c r="DD10" s="611" t="s">
        <v>237</v>
      </c>
      <c r="DE10" s="606"/>
      <c r="DF10" s="606"/>
      <c r="DG10" s="606"/>
      <c r="DH10" s="606"/>
      <c r="DI10" s="606"/>
      <c r="DJ10" s="606"/>
      <c r="DK10" s="606"/>
      <c r="DL10" s="606"/>
      <c r="DM10" s="606"/>
      <c r="DN10" s="606"/>
      <c r="DO10" s="606"/>
      <c r="DP10" s="607"/>
      <c r="DQ10" s="611">
        <v>71455</v>
      </c>
      <c r="DR10" s="606"/>
      <c r="DS10" s="606"/>
      <c r="DT10" s="606"/>
      <c r="DU10" s="606"/>
      <c r="DV10" s="606"/>
      <c r="DW10" s="606"/>
      <c r="DX10" s="606"/>
      <c r="DY10" s="606"/>
      <c r="DZ10" s="606"/>
      <c r="EA10" s="606"/>
      <c r="EB10" s="606"/>
      <c r="EC10" s="646"/>
    </row>
    <row r="11" spans="2:143" ht="11.25" customHeight="1" x14ac:dyDescent="0.2">
      <c r="B11" s="600" t="s">
        <v>238</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237</v>
      </c>
      <c r="AA11" s="665"/>
      <c r="AB11" s="665"/>
      <c r="AC11" s="665"/>
      <c r="AD11" s="666" t="s">
        <v>121</v>
      </c>
      <c r="AE11" s="666"/>
      <c r="AF11" s="666"/>
      <c r="AG11" s="666"/>
      <c r="AH11" s="666"/>
      <c r="AI11" s="666"/>
      <c r="AJ11" s="666"/>
      <c r="AK11" s="666"/>
      <c r="AL11" s="608" t="s">
        <v>237</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718705</v>
      </c>
      <c r="BH11" s="606"/>
      <c r="BI11" s="606"/>
      <c r="BJ11" s="606"/>
      <c r="BK11" s="606"/>
      <c r="BL11" s="606"/>
      <c r="BM11" s="606"/>
      <c r="BN11" s="607"/>
      <c r="BO11" s="665">
        <v>4.7</v>
      </c>
      <c r="BP11" s="665"/>
      <c r="BQ11" s="665"/>
      <c r="BR11" s="665"/>
      <c r="BS11" s="611">
        <v>22820</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1437469</v>
      </c>
      <c r="CS11" s="606"/>
      <c r="CT11" s="606"/>
      <c r="CU11" s="606"/>
      <c r="CV11" s="606"/>
      <c r="CW11" s="606"/>
      <c r="CX11" s="606"/>
      <c r="CY11" s="607"/>
      <c r="CZ11" s="665">
        <v>2.8</v>
      </c>
      <c r="DA11" s="665"/>
      <c r="DB11" s="665"/>
      <c r="DC11" s="665"/>
      <c r="DD11" s="611">
        <v>218814</v>
      </c>
      <c r="DE11" s="606"/>
      <c r="DF11" s="606"/>
      <c r="DG11" s="606"/>
      <c r="DH11" s="606"/>
      <c r="DI11" s="606"/>
      <c r="DJ11" s="606"/>
      <c r="DK11" s="606"/>
      <c r="DL11" s="606"/>
      <c r="DM11" s="606"/>
      <c r="DN11" s="606"/>
      <c r="DO11" s="606"/>
      <c r="DP11" s="607"/>
      <c r="DQ11" s="611">
        <v>879608</v>
      </c>
      <c r="DR11" s="606"/>
      <c r="DS11" s="606"/>
      <c r="DT11" s="606"/>
      <c r="DU11" s="606"/>
      <c r="DV11" s="606"/>
      <c r="DW11" s="606"/>
      <c r="DX11" s="606"/>
      <c r="DY11" s="606"/>
      <c r="DZ11" s="606"/>
      <c r="EA11" s="606"/>
      <c r="EB11" s="606"/>
      <c r="EC11" s="646"/>
    </row>
    <row r="12" spans="2:143" ht="11.25" customHeight="1" x14ac:dyDescent="0.2">
      <c r="B12" s="600" t="s">
        <v>241</v>
      </c>
      <c r="C12" s="601"/>
      <c r="D12" s="601"/>
      <c r="E12" s="601"/>
      <c r="F12" s="601"/>
      <c r="G12" s="601"/>
      <c r="H12" s="601"/>
      <c r="I12" s="601"/>
      <c r="J12" s="601"/>
      <c r="K12" s="601"/>
      <c r="L12" s="601"/>
      <c r="M12" s="601"/>
      <c r="N12" s="601"/>
      <c r="O12" s="601"/>
      <c r="P12" s="601"/>
      <c r="Q12" s="602"/>
      <c r="R12" s="603">
        <v>2296525</v>
      </c>
      <c r="S12" s="606"/>
      <c r="T12" s="606"/>
      <c r="U12" s="606"/>
      <c r="V12" s="606"/>
      <c r="W12" s="606"/>
      <c r="X12" s="606"/>
      <c r="Y12" s="607"/>
      <c r="Z12" s="665">
        <v>4.3</v>
      </c>
      <c r="AA12" s="665"/>
      <c r="AB12" s="665"/>
      <c r="AC12" s="665"/>
      <c r="AD12" s="666">
        <v>2296525</v>
      </c>
      <c r="AE12" s="666"/>
      <c r="AF12" s="666"/>
      <c r="AG12" s="666"/>
      <c r="AH12" s="666"/>
      <c r="AI12" s="666"/>
      <c r="AJ12" s="666"/>
      <c r="AK12" s="666"/>
      <c r="AL12" s="608">
        <v>8.4</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7439964</v>
      </c>
      <c r="BH12" s="606"/>
      <c r="BI12" s="606"/>
      <c r="BJ12" s="606"/>
      <c r="BK12" s="606"/>
      <c r="BL12" s="606"/>
      <c r="BM12" s="606"/>
      <c r="BN12" s="607"/>
      <c r="BO12" s="665">
        <v>48.4</v>
      </c>
      <c r="BP12" s="665"/>
      <c r="BQ12" s="665"/>
      <c r="BR12" s="665"/>
      <c r="BS12" s="611">
        <v>505170</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3129448</v>
      </c>
      <c r="CS12" s="606"/>
      <c r="CT12" s="606"/>
      <c r="CU12" s="606"/>
      <c r="CV12" s="606"/>
      <c r="CW12" s="606"/>
      <c r="CX12" s="606"/>
      <c r="CY12" s="607"/>
      <c r="CZ12" s="665">
        <v>6.2</v>
      </c>
      <c r="DA12" s="665"/>
      <c r="DB12" s="665"/>
      <c r="DC12" s="665"/>
      <c r="DD12" s="611">
        <v>1353161</v>
      </c>
      <c r="DE12" s="606"/>
      <c r="DF12" s="606"/>
      <c r="DG12" s="606"/>
      <c r="DH12" s="606"/>
      <c r="DI12" s="606"/>
      <c r="DJ12" s="606"/>
      <c r="DK12" s="606"/>
      <c r="DL12" s="606"/>
      <c r="DM12" s="606"/>
      <c r="DN12" s="606"/>
      <c r="DO12" s="606"/>
      <c r="DP12" s="607"/>
      <c r="DQ12" s="611">
        <v>1071429</v>
      </c>
      <c r="DR12" s="606"/>
      <c r="DS12" s="606"/>
      <c r="DT12" s="606"/>
      <c r="DU12" s="606"/>
      <c r="DV12" s="606"/>
      <c r="DW12" s="606"/>
      <c r="DX12" s="606"/>
      <c r="DY12" s="606"/>
      <c r="DZ12" s="606"/>
      <c r="EA12" s="606"/>
      <c r="EB12" s="606"/>
      <c r="EC12" s="646"/>
    </row>
    <row r="13" spans="2:143" ht="11.25" customHeight="1" x14ac:dyDescent="0.2">
      <c r="B13" s="600" t="s">
        <v>244</v>
      </c>
      <c r="C13" s="601"/>
      <c r="D13" s="601"/>
      <c r="E13" s="601"/>
      <c r="F13" s="601"/>
      <c r="G13" s="601"/>
      <c r="H13" s="601"/>
      <c r="I13" s="601"/>
      <c r="J13" s="601"/>
      <c r="K13" s="601"/>
      <c r="L13" s="601"/>
      <c r="M13" s="601"/>
      <c r="N13" s="601"/>
      <c r="O13" s="601"/>
      <c r="P13" s="601"/>
      <c r="Q13" s="602"/>
      <c r="R13" s="603">
        <v>14410</v>
      </c>
      <c r="S13" s="606"/>
      <c r="T13" s="606"/>
      <c r="U13" s="606"/>
      <c r="V13" s="606"/>
      <c r="W13" s="606"/>
      <c r="X13" s="606"/>
      <c r="Y13" s="607"/>
      <c r="Z13" s="665">
        <v>0</v>
      </c>
      <c r="AA13" s="665"/>
      <c r="AB13" s="665"/>
      <c r="AC13" s="665"/>
      <c r="AD13" s="666">
        <v>14410</v>
      </c>
      <c r="AE13" s="666"/>
      <c r="AF13" s="666"/>
      <c r="AG13" s="666"/>
      <c r="AH13" s="666"/>
      <c r="AI13" s="666"/>
      <c r="AJ13" s="666"/>
      <c r="AK13" s="666"/>
      <c r="AL13" s="608">
        <v>0.1</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7354984</v>
      </c>
      <c r="BH13" s="606"/>
      <c r="BI13" s="606"/>
      <c r="BJ13" s="606"/>
      <c r="BK13" s="606"/>
      <c r="BL13" s="606"/>
      <c r="BM13" s="606"/>
      <c r="BN13" s="607"/>
      <c r="BO13" s="665">
        <v>47.9</v>
      </c>
      <c r="BP13" s="665"/>
      <c r="BQ13" s="665"/>
      <c r="BR13" s="665"/>
      <c r="BS13" s="611">
        <v>505170</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4653326</v>
      </c>
      <c r="CS13" s="606"/>
      <c r="CT13" s="606"/>
      <c r="CU13" s="606"/>
      <c r="CV13" s="606"/>
      <c r="CW13" s="606"/>
      <c r="CX13" s="606"/>
      <c r="CY13" s="607"/>
      <c r="CZ13" s="665">
        <v>9.1999999999999993</v>
      </c>
      <c r="DA13" s="665"/>
      <c r="DB13" s="665"/>
      <c r="DC13" s="665"/>
      <c r="DD13" s="611">
        <v>1708989</v>
      </c>
      <c r="DE13" s="606"/>
      <c r="DF13" s="606"/>
      <c r="DG13" s="606"/>
      <c r="DH13" s="606"/>
      <c r="DI13" s="606"/>
      <c r="DJ13" s="606"/>
      <c r="DK13" s="606"/>
      <c r="DL13" s="606"/>
      <c r="DM13" s="606"/>
      <c r="DN13" s="606"/>
      <c r="DO13" s="606"/>
      <c r="DP13" s="607"/>
      <c r="DQ13" s="611">
        <v>2763082</v>
      </c>
      <c r="DR13" s="606"/>
      <c r="DS13" s="606"/>
      <c r="DT13" s="606"/>
      <c r="DU13" s="606"/>
      <c r="DV13" s="606"/>
      <c r="DW13" s="606"/>
      <c r="DX13" s="606"/>
      <c r="DY13" s="606"/>
      <c r="DZ13" s="606"/>
      <c r="EA13" s="606"/>
      <c r="EB13" s="606"/>
      <c r="EC13" s="646"/>
    </row>
    <row r="14" spans="2:143" ht="11.25" customHeight="1" x14ac:dyDescent="0.2">
      <c r="B14" s="600" t="s">
        <v>247</v>
      </c>
      <c r="C14" s="601"/>
      <c r="D14" s="601"/>
      <c r="E14" s="601"/>
      <c r="F14" s="601"/>
      <c r="G14" s="601"/>
      <c r="H14" s="601"/>
      <c r="I14" s="601"/>
      <c r="J14" s="601"/>
      <c r="K14" s="601"/>
      <c r="L14" s="601"/>
      <c r="M14" s="601"/>
      <c r="N14" s="601"/>
      <c r="O14" s="601"/>
      <c r="P14" s="601"/>
      <c r="Q14" s="602"/>
      <c r="R14" s="603" t="s">
        <v>237</v>
      </c>
      <c r="S14" s="606"/>
      <c r="T14" s="606"/>
      <c r="U14" s="606"/>
      <c r="V14" s="606"/>
      <c r="W14" s="606"/>
      <c r="X14" s="606"/>
      <c r="Y14" s="607"/>
      <c r="Z14" s="665" t="s">
        <v>164</v>
      </c>
      <c r="AA14" s="665"/>
      <c r="AB14" s="665"/>
      <c r="AC14" s="665"/>
      <c r="AD14" s="666" t="s">
        <v>237</v>
      </c>
      <c r="AE14" s="666"/>
      <c r="AF14" s="666"/>
      <c r="AG14" s="666"/>
      <c r="AH14" s="666"/>
      <c r="AI14" s="666"/>
      <c r="AJ14" s="666"/>
      <c r="AK14" s="666"/>
      <c r="AL14" s="608" t="s">
        <v>237</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303683</v>
      </c>
      <c r="BH14" s="606"/>
      <c r="BI14" s="606"/>
      <c r="BJ14" s="606"/>
      <c r="BK14" s="606"/>
      <c r="BL14" s="606"/>
      <c r="BM14" s="606"/>
      <c r="BN14" s="607"/>
      <c r="BO14" s="665">
        <v>2</v>
      </c>
      <c r="BP14" s="665"/>
      <c r="BQ14" s="665"/>
      <c r="BR14" s="665"/>
      <c r="BS14" s="611" t="s">
        <v>237</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1623450</v>
      </c>
      <c r="CS14" s="606"/>
      <c r="CT14" s="606"/>
      <c r="CU14" s="606"/>
      <c r="CV14" s="606"/>
      <c r="CW14" s="606"/>
      <c r="CX14" s="606"/>
      <c r="CY14" s="607"/>
      <c r="CZ14" s="665">
        <v>3.2</v>
      </c>
      <c r="DA14" s="665"/>
      <c r="DB14" s="665"/>
      <c r="DC14" s="665"/>
      <c r="DD14" s="611">
        <v>40738</v>
      </c>
      <c r="DE14" s="606"/>
      <c r="DF14" s="606"/>
      <c r="DG14" s="606"/>
      <c r="DH14" s="606"/>
      <c r="DI14" s="606"/>
      <c r="DJ14" s="606"/>
      <c r="DK14" s="606"/>
      <c r="DL14" s="606"/>
      <c r="DM14" s="606"/>
      <c r="DN14" s="606"/>
      <c r="DO14" s="606"/>
      <c r="DP14" s="607"/>
      <c r="DQ14" s="611">
        <v>1415762</v>
      </c>
      <c r="DR14" s="606"/>
      <c r="DS14" s="606"/>
      <c r="DT14" s="606"/>
      <c r="DU14" s="606"/>
      <c r="DV14" s="606"/>
      <c r="DW14" s="606"/>
      <c r="DX14" s="606"/>
      <c r="DY14" s="606"/>
      <c r="DZ14" s="606"/>
      <c r="EA14" s="606"/>
      <c r="EB14" s="606"/>
      <c r="EC14" s="646"/>
    </row>
    <row r="15" spans="2:143" ht="11.25" customHeight="1" x14ac:dyDescent="0.2">
      <c r="B15" s="600" t="s">
        <v>250</v>
      </c>
      <c r="C15" s="601"/>
      <c r="D15" s="601"/>
      <c r="E15" s="601"/>
      <c r="F15" s="601"/>
      <c r="G15" s="601"/>
      <c r="H15" s="601"/>
      <c r="I15" s="601"/>
      <c r="J15" s="601"/>
      <c r="K15" s="601"/>
      <c r="L15" s="601"/>
      <c r="M15" s="601"/>
      <c r="N15" s="601"/>
      <c r="O15" s="601"/>
      <c r="P15" s="601"/>
      <c r="Q15" s="602"/>
      <c r="R15" s="603">
        <v>100380</v>
      </c>
      <c r="S15" s="606"/>
      <c r="T15" s="606"/>
      <c r="U15" s="606"/>
      <c r="V15" s="606"/>
      <c r="W15" s="606"/>
      <c r="X15" s="606"/>
      <c r="Y15" s="607"/>
      <c r="Z15" s="665">
        <v>0.2</v>
      </c>
      <c r="AA15" s="665"/>
      <c r="AB15" s="665"/>
      <c r="AC15" s="665"/>
      <c r="AD15" s="666">
        <v>100380</v>
      </c>
      <c r="AE15" s="666"/>
      <c r="AF15" s="666"/>
      <c r="AG15" s="666"/>
      <c r="AH15" s="666"/>
      <c r="AI15" s="666"/>
      <c r="AJ15" s="666"/>
      <c r="AK15" s="666"/>
      <c r="AL15" s="608">
        <v>0.4</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942051</v>
      </c>
      <c r="BH15" s="606"/>
      <c r="BI15" s="606"/>
      <c r="BJ15" s="606"/>
      <c r="BK15" s="606"/>
      <c r="BL15" s="606"/>
      <c r="BM15" s="606"/>
      <c r="BN15" s="607"/>
      <c r="BO15" s="665">
        <v>6.1</v>
      </c>
      <c r="BP15" s="665"/>
      <c r="BQ15" s="665"/>
      <c r="BR15" s="665"/>
      <c r="BS15" s="611" t="s">
        <v>121</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5971270</v>
      </c>
      <c r="CS15" s="606"/>
      <c r="CT15" s="606"/>
      <c r="CU15" s="606"/>
      <c r="CV15" s="606"/>
      <c r="CW15" s="606"/>
      <c r="CX15" s="606"/>
      <c r="CY15" s="607"/>
      <c r="CZ15" s="665">
        <v>11.8</v>
      </c>
      <c r="DA15" s="665"/>
      <c r="DB15" s="665"/>
      <c r="DC15" s="665"/>
      <c r="DD15" s="611">
        <v>2469107</v>
      </c>
      <c r="DE15" s="606"/>
      <c r="DF15" s="606"/>
      <c r="DG15" s="606"/>
      <c r="DH15" s="606"/>
      <c r="DI15" s="606"/>
      <c r="DJ15" s="606"/>
      <c r="DK15" s="606"/>
      <c r="DL15" s="606"/>
      <c r="DM15" s="606"/>
      <c r="DN15" s="606"/>
      <c r="DO15" s="606"/>
      <c r="DP15" s="607"/>
      <c r="DQ15" s="611">
        <v>3420771</v>
      </c>
      <c r="DR15" s="606"/>
      <c r="DS15" s="606"/>
      <c r="DT15" s="606"/>
      <c r="DU15" s="606"/>
      <c r="DV15" s="606"/>
      <c r="DW15" s="606"/>
      <c r="DX15" s="606"/>
      <c r="DY15" s="606"/>
      <c r="DZ15" s="606"/>
      <c r="EA15" s="606"/>
      <c r="EB15" s="606"/>
      <c r="EC15" s="646"/>
    </row>
    <row r="16" spans="2:143" ht="11.25" customHeight="1" x14ac:dyDescent="0.2">
      <c r="B16" s="600" t="s">
        <v>253</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237</v>
      </c>
      <c r="AA16" s="665"/>
      <c r="AB16" s="665"/>
      <c r="AC16" s="665"/>
      <c r="AD16" s="666" t="s">
        <v>121</v>
      </c>
      <c r="AE16" s="666"/>
      <c r="AF16" s="666"/>
      <c r="AG16" s="666"/>
      <c r="AH16" s="666"/>
      <c r="AI16" s="666"/>
      <c r="AJ16" s="666"/>
      <c r="AK16" s="666"/>
      <c r="AL16" s="608" t="s">
        <v>237</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237</v>
      </c>
      <c r="BH16" s="606"/>
      <c r="BI16" s="606"/>
      <c r="BJ16" s="606"/>
      <c r="BK16" s="606"/>
      <c r="BL16" s="606"/>
      <c r="BM16" s="606"/>
      <c r="BN16" s="607"/>
      <c r="BO16" s="665" t="s">
        <v>121</v>
      </c>
      <c r="BP16" s="665"/>
      <c r="BQ16" s="665"/>
      <c r="BR16" s="665"/>
      <c r="BS16" s="611" t="s">
        <v>237</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v>5881</v>
      </c>
      <c r="CS16" s="606"/>
      <c r="CT16" s="606"/>
      <c r="CU16" s="606"/>
      <c r="CV16" s="606"/>
      <c r="CW16" s="606"/>
      <c r="CX16" s="606"/>
      <c r="CY16" s="607"/>
      <c r="CZ16" s="665">
        <v>0</v>
      </c>
      <c r="DA16" s="665"/>
      <c r="DB16" s="665"/>
      <c r="DC16" s="665"/>
      <c r="DD16" s="611" t="s">
        <v>121</v>
      </c>
      <c r="DE16" s="606"/>
      <c r="DF16" s="606"/>
      <c r="DG16" s="606"/>
      <c r="DH16" s="606"/>
      <c r="DI16" s="606"/>
      <c r="DJ16" s="606"/>
      <c r="DK16" s="606"/>
      <c r="DL16" s="606"/>
      <c r="DM16" s="606"/>
      <c r="DN16" s="606"/>
      <c r="DO16" s="606"/>
      <c r="DP16" s="607"/>
      <c r="DQ16" s="611">
        <v>823</v>
      </c>
      <c r="DR16" s="606"/>
      <c r="DS16" s="606"/>
      <c r="DT16" s="606"/>
      <c r="DU16" s="606"/>
      <c r="DV16" s="606"/>
      <c r="DW16" s="606"/>
      <c r="DX16" s="606"/>
      <c r="DY16" s="606"/>
      <c r="DZ16" s="606"/>
      <c r="EA16" s="606"/>
      <c r="EB16" s="606"/>
      <c r="EC16" s="646"/>
    </row>
    <row r="17" spans="2:133" ht="11.25" customHeight="1" x14ac:dyDescent="0.2">
      <c r="B17" s="600" t="s">
        <v>256</v>
      </c>
      <c r="C17" s="601"/>
      <c r="D17" s="601"/>
      <c r="E17" s="601"/>
      <c r="F17" s="601"/>
      <c r="G17" s="601"/>
      <c r="H17" s="601"/>
      <c r="I17" s="601"/>
      <c r="J17" s="601"/>
      <c r="K17" s="601"/>
      <c r="L17" s="601"/>
      <c r="M17" s="601"/>
      <c r="N17" s="601"/>
      <c r="O17" s="601"/>
      <c r="P17" s="601"/>
      <c r="Q17" s="602"/>
      <c r="R17" s="603">
        <v>63294</v>
      </c>
      <c r="S17" s="606"/>
      <c r="T17" s="606"/>
      <c r="U17" s="606"/>
      <c r="V17" s="606"/>
      <c r="W17" s="606"/>
      <c r="X17" s="606"/>
      <c r="Y17" s="607"/>
      <c r="Z17" s="665">
        <v>0.1</v>
      </c>
      <c r="AA17" s="665"/>
      <c r="AB17" s="665"/>
      <c r="AC17" s="665"/>
      <c r="AD17" s="666">
        <v>63294</v>
      </c>
      <c r="AE17" s="666"/>
      <c r="AF17" s="666"/>
      <c r="AG17" s="666"/>
      <c r="AH17" s="666"/>
      <c r="AI17" s="666"/>
      <c r="AJ17" s="666"/>
      <c r="AK17" s="666"/>
      <c r="AL17" s="608">
        <v>0.2</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237</v>
      </c>
      <c r="BH17" s="606"/>
      <c r="BI17" s="606"/>
      <c r="BJ17" s="606"/>
      <c r="BK17" s="606"/>
      <c r="BL17" s="606"/>
      <c r="BM17" s="606"/>
      <c r="BN17" s="607"/>
      <c r="BO17" s="665" t="s">
        <v>237</v>
      </c>
      <c r="BP17" s="665"/>
      <c r="BQ17" s="665"/>
      <c r="BR17" s="665"/>
      <c r="BS17" s="611" t="s">
        <v>121</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5192417</v>
      </c>
      <c r="CS17" s="606"/>
      <c r="CT17" s="606"/>
      <c r="CU17" s="606"/>
      <c r="CV17" s="606"/>
      <c r="CW17" s="606"/>
      <c r="CX17" s="606"/>
      <c r="CY17" s="607"/>
      <c r="CZ17" s="665">
        <v>10.199999999999999</v>
      </c>
      <c r="DA17" s="665"/>
      <c r="DB17" s="665"/>
      <c r="DC17" s="665"/>
      <c r="DD17" s="611" t="s">
        <v>237</v>
      </c>
      <c r="DE17" s="606"/>
      <c r="DF17" s="606"/>
      <c r="DG17" s="606"/>
      <c r="DH17" s="606"/>
      <c r="DI17" s="606"/>
      <c r="DJ17" s="606"/>
      <c r="DK17" s="606"/>
      <c r="DL17" s="606"/>
      <c r="DM17" s="606"/>
      <c r="DN17" s="606"/>
      <c r="DO17" s="606"/>
      <c r="DP17" s="607"/>
      <c r="DQ17" s="611">
        <v>5054518</v>
      </c>
      <c r="DR17" s="606"/>
      <c r="DS17" s="606"/>
      <c r="DT17" s="606"/>
      <c r="DU17" s="606"/>
      <c r="DV17" s="606"/>
      <c r="DW17" s="606"/>
      <c r="DX17" s="606"/>
      <c r="DY17" s="606"/>
      <c r="DZ17" s="606"/>
      <c r="EA17" s="606"/>
      <c r="EB17" s="606"/>
      <c r="EC17" s="646"/>
    </row>
    <row r="18" spans="2:133" ht="11.25" customHeight="1" x14ac:dyDescent="0.2">
      <c r="B18" s="600" t="s">
        <v>259</v>
      </c>
      <c r="C18" s="601"/>
      <c r="D18" s="601"/>
      <c r="E18" s="601"/>
      <c r="F18" s="601"/>
      <c r="G18" s="601"/>
      <c r="H18" s="601"/>
      <c r="I18" s="601"/>
      <c r="J18" s="601"/>
      <c r="K18" s="601"/>
      <c r="L18" s="601"/>
      <c r="M18" s="601"/>
      <c r="N18" s="601"/>
      <c r="O18" s="601"/>
      <c r="P18" s="601"/>
      <c r="Q18" s="602"/>
      <c r="R18" s="603">
        <v>10603307</v>
      </c>
      <c r="S18" s="606"/>
      <c r="T18" s="606"/>
      <c r="U18" s="606"/>
      <c r="V18" s="606"/>
      <c r="W18" s="606"/>
      <c r="X18" s="606"/>
      <c r="Y18" s="607"/>
      <c r="Z18" s="665">
        <v>20.100000000000001</v>
      </c>
      <c r="AA18" s="665"/>
      <c r="AB18" s="665"/>
      <c r="AC18" s="665"/>
      <c r="AD18" s="666">
        <v>8923706</v>
      </c>
      <c r="AE18" s="666"/>
      <c r="AF18" s="666"/>
      <c r="AG18" s="666"/>
      <c r="AH18" s="666"/>
      <c r="AI18" s="666"/>
      <c r="AJ18" s="666"/>
      <c r="AK18" s="666"/>
      <c r="AL18" s="608">
        <v>32.6</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121</v>
      </c>
      <c r="BH18" s="606"/>
      <c r="BI18" s="606"/>
      <c r="BJ18" s="606"/>
      <c r="BK18" s="606"/>
      <c r="BL18" s="606"/>
      <c r="BM18" s="606"/>
      <c r="BN18" s="607"/>
      <c r="BO18" s="665" t="s">
        <v>121</v>
      </c>
      <c r="BP18" s="665"/>
      <c r="BQ18" s="665"/>
      <c r="BR18" s="665"/>
      <c r="BS18" s="611" t="s">
        <v>121</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237</v>
      </c>
      <c r="CS18" s="606"/>
      <c r="CT18" s="606"/>
      <c r="CU18" s="606"/>
      <c r="CV18" s="606"/>
      <c r="CW18" s="606"/>
      <c r="CX18" s="606"/>
      <c r="CY18" s="607"/>
      <c r="CZ18" s="665" t="s">
        <v>121</v>
      </c>
      <c r="DA18" s="665"/>
      <c r="DB18" s="665"/>
      <c r="DC18" s="665"/>
      <c r="DD18" s="611" t="s">
        <v>121</v>
      </c>
      <c r="DE18" s="606"/>
      <c r="DF18" s="606"/>
      <c r="DG18" s="606"/>
      <c r="DH18" s="606"/>
      <c r="DI18" s="606"/>
      <c r="DJ18" s="606"/>
      <c r="DK18" s="606"/>
      <c r="DL18" s="606"/>
      <c r="DM18" s="606"/>
      <c r="DN18" s="606"/>
      <c r="DO18" s="606"/>
      <c r="DP18" s="607"/>
      <c r="DQ18" s="611" t="s">
        <v>237</v>
      </c>
      <c r="DR18" s="606"/>
      <c r="DS18" s="606"/>
      <c r="DT18" s="606"/>
      <c r="DU18" s="606"/>
      <c r="DV18" s="606"/>
      <c r="DW18" s="606"/>
      <c r="DX18" s="606"/>
      <c r="DY18" s="606"/>
      <c r="DZ18" s="606"/>
      <c r="EA18" s="606"/>
      <c r="EB18" s="606"/>
      <c r="EC18" s="646"/>
    </row>
    <row r="19" spans="2:133" ht="11.25" customHeight="1" x14ac:dyDescent="0.2">
      <c r="B19" s="600" t="s">
        <v>262</v>
      </c>
      <c r="C19" s="601"/>
      <c r="D19" s="601"/>
      <c r="E19" s="601"/>
      <c r="F19" s="601"/>
      <c r="G19" s="601"/>
      <c r="H19" s="601"/>
      <c r="I19" s="601"/>
      <c r="J19" s="601"/>
      <c r="K19" s="601"/>
      <c r="L19" s="601"/>
      <c r="M19" s="601"/>
      <c r="N19" s="601"/>
      <c r="O19" s="601"/>
      <c r="P19" s="601"/>
      <c r="Q19" s="602"/>
      <c r="R19" s="603">
        <v>8923706</v>
      </c>
      <c r="S19" s="606"/>
      <c r="T19" s="606"/>
      <c r="U19" s="606"/>
      <c r="V19" s="606"/>
      <c r="W19" s="606"/>
      <c r="X19" s="606"/>
      <c r="Y19" s="607"/>
      <c r="Z19" s="665">
        <v>16.899999999999999</v>
      </c>
      <c r="AA19" s="665"/>
      <c r="AB19" s="665"/>
      <c r="AC19" s="665"/>
      <c r="AD19" s="666">
        <v>8923706</v>
      </c>
      <c r="AE19" s="666"/>
      <c r="AF19" s="666"/>
      <c r="AG19" s="666"/>
      <c r="AH19" s="666"/>
      <c r="AI19" s="666"/>
      <c r="AJ19" s="666"/>
      <c r="AK19" s="666"/>
      <c r="AL19" s="608">
        <v>32.6</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v>107521</v>
      </c>
      <c r="BH19" s="606"/>
      <c r="BI19" s="606"/>
      <c r="BJ19" s="606"/>
      <c r="BK19" s="606"/>
      <c r="BL19" s="606"/>
      <c r="BM19" s="606"/>
      <c r="BN19" s="607"/>
      <c r="BO19" s="665">
        <v>0.7</v>
      </c>
      <c r="BP19" s="665"/>
      <c r="BQ19" s="665"/>
      <c r="BR19" s="665"/>
      <c r="BS19" s="611" t="s">
        <v>237</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237</v>
      </c>
      <c r="CS19" s="606"/>
      <c r="CT19" s="606"/>
      <c r="CU19" s="606"/>
      <c r="CV19" s="606"/>
      <c r="CW19" s="606"/>
      <c r="CX19" s="606"/>
      <c r="CY19" s="607"/>
      <c r="CZ19" s="665" t="s">
        <v>237</v>
      </c>
      <c r="DA19" s="665"/>
      <c r="DB19" s="665"/>
      <c r="DC19" s="665"/>
      <c r="DD19" s="611" t="s">
        <v>121</v>
      </c>
      <c r="DE19" s="606"/>
      <c r="DF19" s="606"/>
      <c r="DG19" s="606"/>
      <c r="DH19" s="606"/>
      <c r="DI19" s="606"/>
      <c r="DJ19" s="606"/>
      <c r="DK19" s="606"/>
      <c r="DL19" s="606"/>
      <c r="DM19" s="606"/>
      <c r="DN19" s="606"/>
      <c r="DO19" s="606"/>
      <c r="DP19" s="607"/>
      <c r="DQ19" s="611" t="s">
        <v>121</v>
      </c>
      <c r="DR19" s="606"/>
      <c r="DS19" s="606"/>
      <c r="DT19" s="606"/>
      <c r="DU19" s="606"/>
      <c r="DV19" s="606"/>
      <c r="DW19" s="606"/>
      <c r="DX19" s="606"/>
      <c r="DY19" s="606"/>
      <c r="DZ19" s="606"/>
      <c r="EA19" s="606"/>
      <c r="EB19" s="606"/>
      <c r="EC19" s="646"/>
    </row>
    <row r="20" spans="2:133" ht="11.25" customHeight="1" x14ac:dyDescent="0.2">
      <c r="B20" s="600" t="s">
        <v>265</v>
      </c>
      <c r="C20" s="601"/>
      <c r="D20" s="601"/>
      <c r="E20" s="601"/>
      <c r="F20" s="601"/>
      <c r="G20" s="601"/>
      <c r="H20" s="601"/>
      <c r="I20" s="601"/>
      <c r="J20" s="601"/>
      <c r="K20" s="601"/>
      <c r="L20" s="601"/>
      <c r="M20" s="601"/>
      <c r="N20" s="601"/>
      <c r="O20" s="601"/>
      <c r="P20" s="601"/>
      <c r="Q20" s="602"/>
      <c r="R20" s="603">
        <v>1356925</v>
      </c>
      <c r="S20" s="606"/>
      <c r="T20" s="606"/>
      <c r="U20" s="606"/>
      <c r="V20" s="606"/>
      <c r="W20" s="606"/>
      <c r="X20" s="606"/>
      <c r="Y20" s="607"/>
      <c r="Z20" s="665">
        <v>2.6</v>
      </c>
      <c r="AA20" s="665"/>
      <c r="AB20" s="665"/>
      <c r="AC20" s="665"/>
      <c r="AD20" s="666" t="s">
        <v>121</v>
      </c>
      <c r="AE20" s="666"/>
      <c r="AF20" s="666"/>
      <c r="AG20" s="666"/>
      <c r="AH20" s="666"/>
      <c r="AI20" s="666"/>
      <c r="AJ20" s="666"/>
      <c r="AK20" s="666"/>
      <c r="AL20" s="608" t="s">
        <v>237</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v>107521</v>
      </c>
      <c r="BH20" s="606"/>
      <c r="BI20" s="606"/>
      <c r="BJ20" s="606"/>
      <c r="BK20" s="606"/>
      <c r="BL20" s="606"/>
      <c r="BM20" s="606"/>
      <c r="BN20" s="607"/>
      <c r="BO20" s="665">
        <v>0.7</v>
      </c>
      <c r="BP20" s="665"/>
      <c r="BQ20" s="665"/>
      <c r="BR20" s="665"/>
      <c r="BS20" s="611" t="s">
        <v>121</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50779053</v>
      </c>
      <c r="CS20" s="606"/>
      <c r="CT20" s="606"/>
      <c r="CU20" s="606"/>
      <c r="CV20" s="606"/>
      <c r="CW20" s="606"/>
      <c r="CX20" s="606"/>
      <c r="CY20" s="607"/>
      <c r="CZ20" s="665">
        <v>100</v>
      </c>
      <c r="DA20" s="665"/>
      <c r="DB20" s="665"/>
      <c r="DC20" s="665"/>
      <c r="DD20" s="611">
        <v>6517570</v>
      </c>
      <c r="DE20" s="606"/>
      <c r="DF20" s="606"/>
      <c r="DG20" s="606"/>
      <c r="DH20" s="606"/>
      <c r="DI20" s="606"/>
      <c r="DJ20" s="606"/>
      <c r="DK20" s="606"/>
      <c r="DL20" s="606"/>
      <c r="DM20" s="606"/>
      <c r="DN20" s="606"/>
      <c r="DO20" s="606"/>
      <c r="DP20" s="607"/>
      <c r="DQ20" s="611">
        <v>31929192</v>
      </c>
      <c r="DR20" s="606"/>
      <c r="DS20" s="606"/>
      <c r="DT20" s="606"/>
      <c r="DU20" s="606"/>
      <c r="DV20" s="606"/>
      <c r="DW20" s="606"/>
      <c r="DX20" s="606"/>
      <c r="DY20" s="606"/>
      <c r="DZ20" s="606"/>
      <c r="EA20" s="606"/>
      <c r="EB20" s="606"/>
      <c r="EC20" s="646"/>
    </row>
    <row r="21" spans="2:133" ht="11.25" customHeight="1" x14ac:dyDescent="0.2">
      <c r="B21" s="600" t="s">
        <v>268</v>
      </c>
      <c r="C21" s="601"/>
      <c r="D21" s="601"/>
      <c r="E21" s="601"/>
      <c r="F21" s="601"/>
      <c r="G21" s="601"/>
      <c r="H21" s="601"/>
      <c r="I21" s="601"/>
      <c r="J21" s="601"/>
      <c r="K21" s="601"/>
      <c r="L21" s="601"/>
      <c r="M21" s="601"/>
      <c r="N21" s="601"/>
      <c r="O21" s="601"/>
      <c r="P21" s="601"/>
      <c r="Q21" s="602"/>
      <c r="R21" s="603">
        <v>322676</v>
      </c>
      <c r="S21" s="606"/>
      <c r="T21" s="606"/>
      <c r="U21" s="606"/>
      <c r="V21" s="606"/>
      <c r="W21" s="606"/>
      <c r="X21" s="606"/>
      <c r="Y21" s="607"/>
      <c r="Z21" s="665">
        <v>0.6</v>
      </c>
      <c r="AA21" s="665"/>
      <c r="AB21" s="665"/>
      <c r="AC21" s="665"/>
      <c r="AD21" s="666" t="s">
        <v>121</v>
      </c>
      <c r="AE21" s="666"/>
      <c r="AF21" s="666"/>
      <c r="AG21" s="666"/>
      <c r="AH21" s="666"/>
      <c r="AI21" s="666"/>
      <c r="AJ21" s="666"/>
      <c r="AK21" s="666"/>
      <c r="AL21" s="608" t="s">
        <v>237</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v>107521</v>
      </c>
      <c r="BH21" s="606"/>
      <c r="BI21" s="606"/>
      <c r="BJ21" s="606"/>
      <c r="BK21" s="606"/>
      <c r="BL21" s="606"/>
      <c r="BM21" s="606"/>
      <c r="BN21" s="607"/>
      <c r="BO21" s="665">
        <v>0.7</v>
      </c>
      <c r="BP21" s="665"/>
      <c r="BQ21" s="665"/>
      <c r="BR21" s="665"/>
      <c r="BS21" s="611" t="s">
        <v>237</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2">
      <c r="B22" s="600" t="s">
        <v>270</v>
      </c>
      <c r="C22" s="601"/>
      <c r="D22" s="601"/>
      <c r="E22" s="601"/>
      <c r="F22" s="601"/>
      <c r="G22" s="601"/>
      <c r="H22" s="601"/>
      <c r="I22" s="601"/>
      <c r="J22" s="601"/>
      <c r="K22" s="601"/>
      <c r="L22" s="601"/>
      <c r="M22" s="601"/>
      <c r="N22" s="601"/>
      <c r="O22" s="601"/>
      <c r="P22" s="601"/>
      <c r="Q22" s="602"/>
      <c r="R22" s="603">
        <v>28972780</v>
      </c>
      <c r="S22" s="606"/>
      <c r="T22" s="606"/>
      <c r="U22" s="606"/>
      <c r="V22" s="606"/>
      <c r="W22" s="606"/>
      <c r="X22" s="606"/>
      <c r="Y22" s="607"/>
      <c r="Z22" s="665">
        <v>54.8</v>
      </c>
      <c r="AA22" s="665"/>
      <c r="AB22" s="665"/>
      <c r="AC22" s="665"/>
      <c r="AD22" s="666">
        <v>27293179</v>
      </c>
      <c r="AE22" s="666"/>
      <c r="AF22" s="666"/>
      <c r="AG22" s="666"/>
      <c r="AH22" s="666"/>
      <c r="AI22" s="666"/>
      <c r="AJ22" s="666"/>
      <c r="AK22" s="666"/>
      <c r="AL22" s="608">
        <v>99.6</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121</v>
      </c>
      <c r="BP22" s="665"/>
      <c r="BQ22" s="665"/>
      <c r="BR22" s="665"/>
      <c r="BS22" s="611" t="s">
        <v>121</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2">
      <c r="B23" s="600" t="s">
        <v>273</v>
      </c>
      <c r="C23" s="601"/>
      <c r="D23" s="601"/>
      <c r="E23" s="601"/>
      <c r="F23" s="601"/>
      <c r="G23" s="601"/>
      <c r="H23" s="601"/>
      <c r="I23" s="601"/>
      <c r="J23" s="601"/>
      <c r="K23" s="601"/>
      <c r="L23" s="601"/>
      <c r="M23" s="601"/>
      <c r="N23" s="601"/>
      <c r="O23" s="601"/>
      <c r="P23" s="601"/>
      <c r="Q23" s="602"/>
      <c r="R23" s="603">
        <v>20899</v>
      </c>
      <c r="S23" s="606"/>
      <c r="T23" s="606"/>
      <c r="U23" s="606"/>
      <c r="V23" s="606"/>
      <c r="W23" s="606"/>
      <c r="X23" s="606"/>
      <c r="Y23" s="607"/>
      <c r="Z23" s="665">
        <v>0</v>
      </c>
      <c r="AA23" s="665"/>
      <c r="AB23" s="665"/>
      <c r="AC23" s="665"/>
      <c r="AD23" s="666">
        <v>20899</v>
      </c>
      <c r="AE23" s="666"/>
      <c r="AF23" s="666"/>
      <c r="AG23" s="666"/>
      <c r="AH23" s="666"/>
      <c r="AI23" s="666"/>
      <c r="AJ23" s="666"/>
      <c r="AK23" s="666"/>
      <c r="AL23" s="608">
        <v>0.1</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t="s">
        <v>237</v>
      </c>
      <c r="BH23" s="606"/>
      <c r="BI23" s="606"/>
      <c r="BJ23" s="606"/>
      <c r="BK23" s="606"/>
      <c r="BL23" s="606"/>
      <c r="BM23" s="606"/>
      <c r="BN23" s="607"/>
      <c r="BO23" s="665" t="s">
        <v>121</v>
      </c>
      <c r="BP23" s="665"/>
      <c r="BQ23" s="665"/>
      <c r="BR23" s="665"/>
      <c r="BS23" s="611" t="s">
        <v>237</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2">
      <c r="B24" s="600" t="s">
        <v>280</v>
      </c>
      <c r="C24" s="601"/>
      <c r="D24" s="601"/>
      <c r="E24" s="601"/>
      <c r="F24" s="601"/>
      <c r="G24" s="601"/>
      <c r="H24" s="601"/>
      <c r="I24" s="601"/>
      <c r="J24" s="601"/>
      <c r="K24" s="601"/>
      <c r="L24" s="601"/>
      <c r="M24" s="601"/>
      <c r="N24" s="601"/>
      <c r="O24" s="601"/>
      <c r="P24" s="601"/>
      <c r="Q24" s="602"/>
      <c r="R24" s="603">
        <v>457101</v>
      </c>
      <c r="S24" s="606"/>
      <c r="T24" s="606"/>
      <c r="U24" s="606"/>
      <c r="V24" s="606"/>
      <c r="W24" s="606"/>
      <c r="X24" s="606"/>
      <c r="Y24" s="607"/>
      <c r="Z24" s="665">
        <v>0.9</v>
      </c>
      <c r="AA24" s="665"/>
      <c r="AB24" s="665"/>
      <c r="AC24" s="665"/>
      <c r="AD24" s="666">
        <v>2285</v>
      </c>
      <c r="AE24" s="666"/>
      <c r="AF24" s="666"/>
      <c r="AG24" s="666"/>
      <c r="AH24" s="666"/>
      <c r="AI24" s="666"/>
      <c r="AJ24" s="666"/>
      <c r="AK24" s="666"/>
      <c r="AL24" s="608">
        <v>0</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121</v>
      </c>
      <c r="BH24" s="606"/>
      <c r="BI24" s="606"/>
      <c r="BJ24" s="606"/>
      <c r="BK24" s="606"/>
      <c r="BL24" s="606"/>
      <c r="BM24" s="606"/>
      <c r="BN24" s="607"/>
      <c r="BO24" s="665" t="s">
        <v>237</v>
      </c>
      <c r="BP24" s="665"/>
      <c r="BQ24" s="665"/>
      <c r="BR24" s="665"/>
      <c r="BS24" s="611" t="s">
        <v>237</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25277819</v>
      </c>
      <c r="CS24" s="669"/>
      <c r="CT24" s="669"/>
      <c r="CU24" s="669"/>
      <c r="CV24" s="669"/>
      <c r="CW24" s="669"/>
      <c r="CX24" s="669"/>
      <c r="CY24" s="715"/>
      <c r="CZ24" s="716">
        <v>49.8</v>
      </c>
      <c r="DA24" s="685"/>
      <c r="DB24" s="685"/>
      <c r="DC24" s="719"/>
      <c r="DD24" s="714">
        <v>15787670</v>
      </c>
      <c r="DE24" s="669"/>
      <c r="DF24" s="669"/>
      <c r="DG24" s="669"/>
      <c r="DH24" s="669"/>
      <c r="DI24" s="669"/>
      <c r="DJ24" s="669"/>
      <c r="DK24" s="715"/>
      <c r="DL24" s="714">
        <v>15120860</v>
      </c>
      <c r="DM24" s="669"/>
      <c r="DN24" s="669"/>
      <c r="DO24" s="669"/>
      <c r="DP24" s="669"/>
      <c r="DQ24" s="669"/>
      <c r="DR24" s="669"/>
      <c r="DS24" s="669"/>
      <c r="DT24" s="669"/>
      <c r="DU24" s="669"/>
      <c r="DV24" s="715"/>
      <c r="DW24" s="716">
        <v>52.1</v>
      </c>
      <c r="DX24" s="685"/>
      <c r="DY24" s="685"/>
      <c r="DZ24" s="685"/>
      <c r="EA24" s="685"/>
      <c r="EB24" s="685"/>
      <c r="EC24" s="717"/>
    </row>
    <row r="25" spans="2:133" ht="11.25" customHeight="1" x14ac:dyDescent="0.2">
      <c r="B25" s="600" t="s">
        <v>283</v>
      </c>
      <c r="C25" s="601"/>
      <c r="D25" s="601"/>
      <c r="E25" s="601"/>
      <c r="F25" s="601"/>
      <c r="G25" s="601"/>
      <c r="H25" s="601"/>
      <c r="I25" s="601"/>
      <c r="J25" s="601"/>
      <c r="K25" s="601"/>
      <c r="L25" s="601"/>
      <c r="M25" s="601"/>
      <c r="N25" s="601"/>
      <c r="O25" s="601"/>
      <c r="P25" s="601"/>
      <c r="Q25" s="602"/>
      <c r="R25" s="603">
        <v>633035</v>
      </c>
      <c r="S25" s="606"/>
      <c r="T25" s="606"/>
      <c r="U25" s="606"/>
      <c r="V25" s="606"/>
      <c r="W25" s="606"/>
      <c r="X25" s="606"/>
      <c r="Y25" s="607"/>
      <c r="Z25" s="665">
        <v>1.2</v>
      </c>
      <c r="AA25" s="665"/>
      <c r="AB25" s="665"/>
      <c r="AC25" s="665"/>
      <c r="AD25" s="666">
        <v>31424</v>
      </c>
      <c r="AE25" s="666"/>
      <c r="AF25" s="666"/>
      <c r="AG25" s="666"/>
      <c r="AH25" s="666"/>
      <c r="AI25" s="666"/>
      <c r="AJ25" s="666"/>
      <c r="AK25" s="666"/>
      <c r="AL25" s="608">
        <v>0.1</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237</v>
      </c>
      <c r="BH25" s="606"/>
      <c r="BI25" s="606"/>
      <c r="BJ25" s="606"/>
      <c r="BK25" s="606"/>
      <c r="BL25" s="606"/>
      <c r="BM25" s="606"/>
      <c r="BN25" s="607"/>
      <c r="BO25" s="665" t="s">
        <v>121</v>
      </c>
      <c r="BP25" s="665"/>
      <c r="BQ25" s="665"/>
      <c r="BR25" s="665"/>
      <c r="BS25" s="611" t="s">
        <v>121</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7512949</v>
      </c>
      <c r="CS25" s="604"/>
      <c r="CT25" s="604"/>
      <c r="CU25" s="604"/>
      <c r="CV25" s="604"/>
      <c r="CW25" s="604"/>
      <c r="CX25" s="604"/>
      <c r="CY25" s="605"/>
      <c r="CZ25" s="608">
        <v>14.8</v>
      </c>
      <c r="DA25" s="637"/>
      <c r="DB25" s="637"/>
      <c r="DC25" s="638"/>
      <c r="DD25" s="611">
        <v>7025475</v>
      </c>
      <c r="DE25" s="604"/>
      <c r="DF25" s="604"/>
      <c r="DG25" s="604"/>
      <c r="DH25" s="604"/>
      <c r="DI25" s="604"/>
      <c r="DJ25" s="604"/>
      <c r="DK25" s="605"/>
      <c r="DL25" s="611">
        <v>6882348</v>
      </c>
      <c r="DM25" s="604"/>
      <c r="DN25" s="604"/>
      <c r="DO25" s="604"/>
      <c r="DP25" s="604"/>
      <c r="DQ25" s="604"/>
      <c r="DR25" s="604"/>
      <c r="DS25" s="604"/>
      <c r="DT25" s="604"/>
      <c r="DU25" s="604"/>
      <c r="DV25" s="605"/>
      <c r="DW25" s="608">
        <v>23.7</v>
      </c>
      <c r="DX25" s="637"/>
      <c r="DY25" s="637"/>
      <c r="DZ25" s="637"/>
      <c r="EA25" s="637"/>
      <c r="EB25" s="637"/>
      <c r="EC25" s="639"/>
    </row>
    <row r="26" spans="2:133" ht="11.25" customHeight="1" x14ac:dyDescent="0.2">
      <c r="B26" s="600" t="s">
        <v>286</v>
      </c>
      <c r="C26" s="601"/>
      <c r="D26" s="601"/>
      <c r="E26" s="601"/>
      <c r="F26" s="601"/>
      <c r="G26" s="601"/>
      <c r="H26" s="601"/>
      <c r="I26" s="601"/>
      <c r="J26" s="601"/>
      <c r="K26" s="601"/>
      <c r="L26" s="601"/>
      <c r="M26" s="601"/>
      <c r="N26" s="601"/>
      <c r="O26" s="601"/>
      <c r="P26" s="601"/>
      <c r="Q26" s="602"/>
      <c r="R26" s="603">
        <v>161406</v>
      </c>
      <c r="S26" s="606"/>
      <c r="T26" s="606"/>
      <c r="U26" s="606"/>
      <c r="V26" s="606"/>
      <c r="W26" s="606"/>
      <c r="X26" s="606"/>
      <c r="Y26" s="607"/>
      <c r="Z26" s="665">
        <v>0.3</v>
      </c>
      <c r="AA26" s="665"/>
      <c r="AB26" s="665"/>
      <c r="AC26" s="665"/>
      <c r="AD26" s="666" t="s">
        <v>237</v>
      </c>
      <c r="AE26" s="666"/>
      <c r="AF26" s="666"/>
      <c r="AG26" s="666"/>
      <c r="AH26" s="666"/>
      <c r="AI26" s="666"/>
      <c r="AJ26" s="666"/>
      <c r="AK26" s="666"/>
      <c r="AL26" s="608" t="s">
        <v>121</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121</v>
      </c>
      <c r="BP26" s="665"/>
      <c r="BQ26" s="665"/>
      <c r="BR26" s="665"/>
      <c r="BS26" s="611" t="s">
        <v>121</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5420118</v>
      </c>
      <c r="CS26" s="606"/>
      <c r="CT26" s="606"/>
      <c r="CU26" s="606"/>
      <c r="CV26" s="606"/>
      <c r="CW26" s="606"/>
      <c r="CX26" s="606"/>
      <c r="CY26" s="607"/>
      <c r="CZ26" s="608">
        <v>10.7</v>
      </c>
      <c r="DA26" s="637"/>
      <c r="DB26" s="637"/>
      <c r="DC26" s="638"/>
      <c r="DD26" s="611">
        <v>4996893</v>
      </c>
      <c r="DE26" s="606"/>
      <c r="DF26" s="606"/>
      <c r="DG26" s="606"/>
      <c r="DH26" s="606"/>
      <c r="DI26" s="606"/>
      <c r="DJ26" s="606"/>
      <c r="DK26" s="607"/>
      <c r="DL26" s="611" t="s">
        <v>237</v>
      </c>
      <c r="DM26" s="606"/>
      <c r="DN26" s="606"/>
      <c r="DO26" s="606"/>
      <c r="DP26" s="606"/>
      <c r="DQ26" s="606"/>
      <c r="DR26" s="606"/>
      <c r="DS26" s="606"/>
      <c r="DT26" s="606"/>
      <c r="DU26" s="606"/>
      <c r="DV26" s="607"/>
      <c r="DW26" s="608" t="s">
        <v>237</v>
      </c>
      <c r="DX26" s="637"/>
      <c r="DY26" s="637"/>
      <c r="DZ26" s="637"/>
      <c r="EA26" s="637"/>
      <c r="EB26" s="637"/>
      <c r="EC26" s="639"/>
    </row>
    <row r="27" spans="2:133" ht="11.25" customHeight="1" x14ac:dyDescent="0.2">
      <c r="B27" s="600" t="s">
        <v>289</v>
      </c>
      <c r="C27" s="601"/>
      <c r="D27" s="601"/>
      <c r="E27" s="601"/>
      <c r="F27" s="601"/>
      <c r="G27" s="601"/>
      <c r="H27" s="601"/>
      <c r="I27" s="601"/>
      <c r="J27" s="601"/>
      <c r="K27" s="601"/>
      <c r="L27" s="601"/>
      <c r="M27" s="601"/>
      <c r="N27" s="601"/>
      <c r="O27" s="601"/>
      <c r="P27" s="601"/>
      <c r="Q27" s="602"/>
      <c r="R27" s="603">
        <v>8585433</v>
      </c>
      <c r="S27" s="606"/>
      <c r="T27" s="606"/>
      <c r="U27" s="606"/>
      <c r="V27" s="606"/>
      <c r="W27" s="606"/>
      <c r="X27" s="606"/>
      <c r="Y27" s="607"/>
      <c r="Z27" s="665">
        <v>16.2</v>
      </c>
      <c r="AA27" s="665"/>
      <c r="AB27" s="665"/>
      <c r="AC27" s="665"/>
      <c r="AD27" s="666" t="s">
        <v>121</v>
      </c>
      <c r="AE27" s="666"/>
      <c r="AF27" s="666"/>
      <c r="AG27" s="666"/>
      <c r="AH27" s="666"/>
      <c r="AI27" s="666"/>
      <c r="AJ27" s="666"/>
      <c r="AK27" s="666"/>
      <c r="AL27" s="608" t="s">
        <v>121</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15363689</v>
      </c>
      <c r="BH27" s="606"/>
      <c r="BI27" s="606"/>
      <c r="BJ27" s="606"/>
      <c r="BK27" s="606"/>
      <c r="BL27" s="606"/>
      <c r="BM27" s="606"/>
      <c r="BN27" s="607"/>
      <c r="BO27" s="665">
        <v>100</v>
      </c>
      <c r="BP27" s="665"/>
      <c r="BQ27" s="665"/>
      <c r="BR27" s="665"/>
      <c r="BS27" s="611">
        <v>527990</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12572453</v>
      </c>
      <c r="CS27" s="604"/>
      <c r="CT27" s="604"/>
      <c r="CU27" s="604"/>
      <c r="CV27" s="604"/>
      <c r="CW27" s="604"/>
      <c r="CX27" s="604"/>
      <c r="CY27" s="605"/>
      <c r="CZ27" s="608">
        <v>24.8</v>
      </c>
      <c r="DA27" s="637"/>
      <c r="DB27" s="637"/>
      <c r="DC27" s="638"/>
      <c r="DD27" s="611">
        <v>3707677</v>
      </c>
      <c r="DE27" s="604"/>
      <c r="DF27" s="604"/>
      <c r="DG27" s="604"/>
      <c r="DH27" s="604"/>
      <c r="DI27" s="604"/>
      <c r="DJ27" s="604"/>
      <c r="DK27" s="605"/>
      <c r="DL27" s="611">
        <v>3607554</v>
      </c>
      <c r="DM27" s="604"/>
      <c r="DN27" s="604"/>
      <c r="DO27" s="604"/>
      <c r="DP27" s="604"/>
      <c r="DQ27" s="604"/>
      <c r="DR27" s="604"/>
      <c r="DS27" s="604"/>
      <c r="DT27" s="604"/>
      <c r="DU27" s="604"/>
      <c r="DV27" s="605"/>
      <c r="DW27" s="608">
        <v>12.4</v>
      </c>
      <c r="DX27" s="637"/>
      <c r="DY27" s="637"/>
      <c r="DZ27" s="637"/>
      <c r="EA27" s="637"/>
      <c r="EB27" s="637"/>
      <c r="EC27" s="639"/>
    </row>
    <row r="28" spans="2:133" ht="11.25" customHeight="1" x14ac:dyDescent="0.2">
      <c r="B28" s="708" t="s">
        <v>292</v>
      </c>
      <c r="C28" s="709"/>
      <c r="D28" s="709"/>
      <c r="E28" s="709"/>
      <c r="F28" s="709"/>
      <c r="G28" s="709"/>
      <c r="H28" s="709"/>
      <c r="I28" s="709"/>
      <c r="J28" s="709"/>
      <c r="K28" s="709"/>
      <c r="L28" s="709"/>
      <c r="M28" s="709"/>
      <c r="N28" s="709"/>
      <c r="O28" s="709"/>
      <c r="P28" s="709"/>
      <c r="Q28" s="710"/>
      <c r="R28" s="603" t="s">
        <v>121</v>
      </c>
      <c r="S28" s="606"/>
      <c r="T28" s="606"/>
      <c r="U28" s="606"/>
      <c r="V28" s="606"/>
      <c r="W28" s="606"/>
      <c r="X28" s="606"/>
      <c r="Y28" s="607"/>
      <c r="Z28" s="665" t="s">
        <v>121</v>
      </c>
      <c r="AA28" s="665"/>
      <c r="AB28" s="665"/>
      <c r="AC28" s="665"/>
      <c r="AD28" s="666" t="s">
        <v>237</v>
      </c>
      <c r="AE28" s="666"/>
      <c r="AF28" s="666"/>
      <c r="AG28" s="666"/>
      <c r="AH28" s="666"/>
      <c r="AI28" s="666"/>
      <c r="AJ28" s="666"/>
      <c r="AK28" s="666"/>
      <c r="AL28" s="608" t="s">
        <v>237</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5192417</v>
      </c>
      <c r="CS28" s="606"/>
      <c r="CT28" s="606"/>
      <c r="CU28" s="606"/>
      <c r="CV28" s="606"/>
      <c r="CW28" s="606"/>
      <c r="CX28" s="606"/>
      <c r="CY28" s="607"/>
      <c r="CZ28" s="608">
        <v>10.199999999999999</v>
      </c>
      <c r="DA28" s="637"/>
      <c r="DB28" s="637"/>
      <c r="DC28" s="638"/>
      <c r="DD28" s="611">
        <v>5054518</v>
      </c>
      <c r="DE28" s="606"/>
      <c r="DF28" s="606"/>
      <c r="DG28" s="606"/>
      <c r="DH28" s="606"/>
      <c r="DI28" s="606"/>
      <c r="DJ28" s="606"/>
      <c r="DK28" s="607"/>
      <c r="DL28" s="611">
        <v>4630958</v>
      </c>
      <c r="DM28" s="606"/>
      <c r="DN28" s="606"/>
      <c r="DO28" s="606"/>
      <c r="DP28" s="606"/>
      <c r="DQ28" s="606"/>
      <c r="DR28" s="606"/>
      <c r="DS28" s="606"/>
      <c r="DT28" s="606"/>
      <c r="DU28" s="606"/>
      <c r="DV28" s="607"/>
      <c r="DW28" s="608">
        <v>16</v>
      </c>
      <c r="DX28" s="637"/>
      <c r="DY28" s="637"/>
      <c r="DZ28" s="637"/>
      <c r="EA28" s="637"/>
      <c r="EB28" s="637"/>
      <c r="EC28" s="639"/>
    </row>
    <row r="29" spans="2:133" ht="11.25" customHeight="1" x14ac:dyDescent="0.2">
      <c r="B29" s="600" t="s">
        <v>294</v>
      </c>
      <c r="C29" s="601"/>
      <c r="D29" s="601"/>
      <c r="E29" s="601"/>
      <c r="F29" s="601"/>
      <c r="G29" s="601"/>
      <c r="H29" s="601"/>
      <c r="I29" s="601"/>
      <c r="J29" s="601"/>
      <c r="K29" s="601"/>
      <c r="L29" s="601"/>
      <c r="M29" s="601"/>
      <c r="N29" s="601"/>
      <c r="O29" s="601"/>
      <c r="P29" s="601"/>
      <c r="Q29" s="602"/>
      <c r="R29" s="603">
        <v>4252686</v>
      </c>
      <c r="S29" s="606"/>
      <c r="T29" s="606"/>
      <c r="U29" s="606"/>
      <c r="V29" s="606"/>
      <c r="W29" s="606"/>
      <c r="X29" s="606"/>
      <c r="Y29" s="607"/>
      <c r="Z29" s="665">
        <v>8</v>
      </c>
      <c r="AA29" s="665"/>
      <c r="AB29" s="665"/>
      <c r="AC29" s="665"/>
      <c r="AD29" s="666" t="s">
        <v>237</v>
      </c>
      <c r="AE29" s="666"/>
      <c r="AF29" s="666"/>
      <c r="AG29" s="666"/>
      <c r="AH29" s="666"/>
      <c r="AI29" s="666"/>
      <c r="AJ29" s="666"/>
      <c r="AK29" s="666"/>
      <c r="AL29" s="608" t="s">
        <v>121</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5192377</v>
      </c>
      <c r="CS29" s="604"/>
      <c r="CT29" s="604"/>
      <c r="CU29" s="604"/>
      <c r="CV29" s="604"/>
      <c r="CW29" s="604"/>
      <c r="CX29" s="604"/>
      <c r="CY29" s="605"/>
      <c r="CZ29" s="608">
        <v>10.199999999999999</v>
      </c>
      <c r="DA29" s="637"/>
      <c r="DB29" s="637"/>
      <c r="DC29" s="638"/>
      <c r="DD29" s="611">
        <v>5054478</v>
      </c>
      <c r="DE29" s="604"/>
      <c r="DF29" s="604"/>
      <c r="DG29" s="604"/>
      <c r="DH29" s="604"/>
      <c r="DI29" s="604"/>
      <c r="DJ29" s="604"/>
      <c r="DK29" s="605"/>
      <c r="DL29" s="611">
        <v>4630918</v>
      </c>
      <c r="DM29" s="604"/>
      <c r="DN29" s="604"/>
      <c r="DO29" s="604"/>
      <c r="DP29" s="604"/>
      <c r="DQ29" s="604"/>
      <c r="DR29" s="604"/>
      <c r="DS29" s="604"/>
      <c r="DT29" s="604"/>
      <c r="DU29" s="604"/>
      <c r="DV29" s="605"/>
      <c r="DW29" s="608">
        <v>16</v>
      </c>
      <c r="DX29" s="637"/>
      <c r="DY29" s="637"/>
      <c r="DZ29" s="637"/>
      <c r="EA29" s="637"/>
      <c r="EB29" s="637"/>
      <c r="EC29" s="639"/>
    </row>
    <row r="30" spans="2:133" ht="11.25" customHeight="1" x14ac:dyDescent="0.2">
      <c r="B30" s="600" t="s">
        <v>299</v>
      </c>
      <c r="C30" s="601"/>
      <c r="D30" s="601"/>
      <c r="E30" s="601"/>
      <c r="F30" s="601"/>
      <c r="G30" s="601"/>
      <c r="H30" s="601"/>
      <c r="I30" s="601"/>
      <c r="J30" s="601"/>
      <c r="K30" s="601"/>
      <c r="L30" s="601"/>
      <c r="M30" s="601"/>
      <c r="N30" s="601"/>
      <c r="O30" s="601"/>
      <c r="P30" s="601"/>
      <c r="Q30" s="602"/>
      <c r="R30" s="603">
        <v>196438</v>
      </c>
      <c r="S30" s="606"/>
      <c r="T30" s="606"/>
      <c r="U30" s="606"/>
      <c r="V30" s="606"/>
      <c r="W30" s="606"/>
      <c r="X30" s="606"/>
      <c r="Y30" s="607"/>
      <c r="Z30" s="665">
        <v>0.4</v>
      </c>
      <c r="AA30" s="665"/>
      <c r="AB30" s="665"/>
      <c r="AC30" s="665"/>
      <c r="AD30" s="666">
        <v>32252</v>
      </c>
      <c r="AE30" s="666"/>
      <c r="AF30" s="666"/>
      <c r="AG30" s="666"/>
      <c r="AH30" s="666"/>
      <c r="AI30" s="666"/>
      <c r="AJ30" s="666"/>
      <c r="AK30" s="666"/>
      <c r="AL30" s="608">
        <v>0.1</v>
      </c>
      <c r="AM30" s="609"/>
      <c r="AN30" s="609"/>
      <c r="AO30" s="667"/>
      <c r="AP30" s="693" t="s">
        <v>300</v>
      </c>
      <c r="AQ30" s="694"/>
      <c r="AR30" s="694"/>
      <c r="AS30" s="694"/>
      <c r="AT30" s="699" t="s">
        <v>301</v>
      </c>
      <c r="AU30" s="210"/>
      <c r="AV30" s="210"/>
      <c r="AW30" s="210"/>
      <c r="AX30" s="702" t="s">
        <v>176</v>
      </c>
      <c r="AY30" s="703"/>
      <c r="AZ30" s="703"/>
      <c r="BA30" s="703"/>
      <c r="BB30" s="703"/>
      <c r="BC30" s="703"/>
      <c r="BD30" s="703"/>
      <c r="BE30" s="703"/>
      <c r="BF30" s="704"/>
      <c r="BG30" s="683">
        <v>99.1</v>
      </c>
      <c r="BH30" s="684"/>
      <c r="BI30" s="684"/>
      <c r="BJ30" s="684"/>
      <c r="BK30" s="684"/>
      <c r="BL30" s="684"/>
      <c r="BM30" s="685">
        <v>97.2</v>
      </c>
      <c r="BN30" s="684"/>
      <c r="BO30" s="684"/>
      <c r="BP30" s="684"/>
      <c r="BQ30" s="686"/>
      <c r="BR30" s="683">
        <v>99.2</v>
      </c>
      <c r="BS30" s="684"/>
      <c r="BT30" s="684"/>
      <c r="BU30" s="684"/>
      <c r="BV30" s="684"/>
      <c r="BW30" s="684"/>
      <c r="BX30" s="685">
        <v>97.2</v>
      </c>
      <c r="BY30" s="684"/>
      <c r="BZ30" s="684"/>
      <c r="CA30" s="684"/>
      <c r="CB30" s="686"/>
      <c r="CD30" s="689"/>
      <c r="CE30" s="690"/>
      <c r="CF30" s="647" t="s">
        <v>302</v>
      </c>
      <c r="CG30" s="644"/>
      <c r="CH30" s="644"/>
      <c r="CI30" s="644"/>
      <c r="CJ30" s="644"/>
      <c r="CK30" s="644"/>
      <c r="CL30" s="644"/>
      <c r="CM30" s="644"/>
      <c r="CN30" s="644"/>
      <c r="CO30" s="644"/>
      <c r="CP30" s="644"/>
      <c r="CQ30" s="645"/>
      <c r="CR30" s="603">
        <v>4808662</v>
      </c>
      <c r="CS30" s="606"/>
      <c r="CT30" s="606"/>
      <c r="CU30" s="606"/>
      <c r="CV30" s="606"/>
      <c r="CW30" s="606"/>
      <c r="CX30" s="606"/>
      <c r="CY30" s="607"/>
      <c r="CZ30" s="608">
        <v>9.5</v>
      </c>
      <c r="DA30" s="637"/>
      <c r="DB30" s="637"/>
      <c r="DC30" s="638"/>
      <c r="DD30" s="611">
        <v>4670763</v>
      </c>
      <c r="DE30" s="606"/>
      <c r="DF30" s="606"/>
      <c r="DG30" s="606"/>
      <c r="DH30" s="606"/>
      <c r="DI30" s="606"/>
      <c r="DJ30" s="606"/>
      <c r="DK30" s="607"/>
      <c r="DL30" s="611">
        <v>4247203</v>
      </c>
      <c r="DM30" s="606"/>
      <c r="DN30" s="606"/>
      <c r="DO30" s="606"/>
      <c r="DP30" s="606"/>
      <c r="DQ30" s="606"/>
      <c r="DR30" s="606"/>
      <c r="DS30" s="606"/>
      <c r="DT30" s="606"/>
      <c r="DU30" s="606"/>
      <c r="DV30" s="607"/>
      <c r="DW30" s="608">
        <v>14.6</v>
      </c>
      <c r="DX30" s="637"/>
      <c r="DY30" s="637"/>
      <c r="DZ30" s="637"/>
      <c r="EA30" s="637"/>
      <c r="EB30" s="637"/>
      <c r="EC30" s="639"/>
    </row>
    <row r="31" spans="2:133" ht="11.25" customHeight="1" x14ac:dyDescent="0.2">
      <c r="B31" s="600" t="s">
        <v>303</v>
      </c>
      <c r="C31" s="601"/>
      <c r="D31" s="601"/>
      <c r="E31" s="601"/>
      <c r="F31" s="601"/>
      <c r="G31" s="601"/>
      <c r="H31" s="601"/>
      <c r="I31" s="601"/>
      <c r="J31" s="601"/>
      <c r="K31" s="601"/>
      <c r="L31" s="601"/>
      <c r="M31" s="601"/>
      <c r="N31" s="601"/>
      <c r="O31" s="601"/>
      <c r="P31" s="601"/>
      <c r="Q31" s="602"/>
      <c r="R31" s="603">
        <v>40322</v>
      </c>
      <c r="S31" s="606"/>
      <c r="T31" s="606"/>
      <c r="U31" s="606"/>
      <c r="V31" s="606"/>
      <c r="W31" s="606"/>
      <c r="X31" s="606"/>
      <c r="Y31" s="607"/>
      <c r="Z31" s="665">
        <v>0.1</v>
      </c>
      <c r="AA31" s="665"/>
      <c r="AB31" s="665"/>
      <c r="AC31" s="665"/>
      <c r="AD31" s="666" t="s">
        <v>121</v>
      </c>
      <c r="AE31" s="666"/>
      <c r="AF31" s="666"/>
      <c r="AG31" s="666"/>
      <c r="AH31" s="666"/>
      <c r="AI31" s="666"/>
      <c r="AJ31" s="666"/>
      <c r="AK31" s="666"/>
      <c r="AL31" s="608" t="s">
        <v>121</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99.2</v>
      </c>
      <c r="BH31" s="604"/>
      <c r="BI31" s="604"/>
      <c r="BJ31" s="604"/>
      <c r="BK31" s="604"/>
      <c r="BL31" s="604"/>
      <c r="BM31" s="609">
        <v>98</v>
      </c>
      <c r="BN31" s="682"/>
      <c r="BO31" s="682"/>
      <c r="BP31" s="682"/>
      <c r="BQ31" s="643"/>
      <c r="BR31" s="681">
        <v>99.2</v>
      </c>
      <c r="BS31" s="604"/>
      <c r="BT31" s="604"/>
      <c r="BU31" s="604"/>
      <c r="BV31" s="604"/>
      <c r="BW31" s="604"/>
      <c r="BX31" s="609">
        <v>98</v>
      </c>
      <c r="BY31" s="682"/>
      <c r="BZ31" s="682"/>
      <c r="CA31" s="682"/>
      <c r="CB31" s="643"/>
      <c r="CD31" s="689"/>
      <c r="CE31" s="690"/>
      <c r="CF31" s="647" t="s">
        <v>306</v>
      </c>
      <c r="CG31" s="644"/>
      <c r="CH31" s="644"/>
      <c r="CI31" s="644"/>
      <c r="CJ31" s="644"/>
      <c r="CK31" s="644"/>
      <c r="CL31" s="644"/>
      <c r="CM31" s="644"/>
      <c r="CN31" s="644"/>
      <c r="CO31" s="644"/>
      <c r="CP31" s="644"/>
      <c r="CQ31" s="645"/>
      <c r="CR31" s="603">
        <v>383715</v>
      </c>
      <c r="CS31" s="604"/>
      <c r="CT31" s="604"/>
      <c r="CU31" s="604"/>
      <c r="CV31" s="604"/>
      <c r="CW31" s="604"/>
      <c r="CX31" s="604"/>
      <c r="CY31" s="605"/>
      <c r="CZ31" s="608">
        <v>0.8</v>
      </c>
      <c r="DA31" s="637"/>
      <c r="DB31" s="637"/>
      <c r="DC31" s="638"/>
      <c r="DD31" s="611">
        <v>383715</v>
      </c>
      <c r="DE31" s="604"/>
      <c r="DF31" s="604"/>
      <c r="DG31" s="604"/>
      <c r="DH31" s="604"/>
      <c r="DI31" s="604"/>
      <c r="DJ31" s="604"/>
      <c r="DK31" s="605"/>
      <c r="DL31" s="611">
        <v>383715</v>
      </c>
      <c r="DM31" s="604"/>
      <c r="DN31" s="604"/>
      <c r="DO31" s="604"/>
      <c r="DP31" s="604"/>
      <c r="DQ31" s="604"/>
      <c r="DR31" s="604"/>
      <c r="DS31" s="604"/>
      <c r="DT31" s="604"/>
      <c r="DU31" s="604"/>
      <c r="DV31" s="605"/>
      <c r="DW31" s="608">
        <v>1.3</v>
      </c>
      <c r="DX31" s="637"/>
      <c r="DY31" s="637"/>
      <c r="DZ31" s="637"/>
      <c r="EA31" s="637"/>
      <c r="EB31" s="637"/>
      <c r="EC31" s="639"/>
    </row>
    <row r="32" spans="2:133" ht="11.25" customHeight="1" x14ac:dyDescent="0.2">
      <c r="B32" s="600" t="s">
        <v>307</v>
      </c>
      <c r="C32" s="601"/>
      <c r="D32" s="601"/>
      <c r="E32" s="601"/>
      <c r="F32" s="601"/>
      <c r="G32" s="601"/>
      <c r="H32" s="601"/>
      <c r="I32" s="601"/>
      <c r="J32" s="601"/>
      <c r="K32" s="601"/>
      <c r="L32" s="601"/>
      <c r="M32" s="601"/>
      <c r="N32" s="601"/>
      <c r="O32" s="601"/>
      <c r="P32" s="601"/>
      <c r="Q32" s="602"/>
      <c r="R32" s="603">
        <v>1531766</v>
      </c>
      <c r="S32" s="606"/>
      <c r="T32" s="606"/>
      <c r="U32" s="606"/>
      <c r="V32" s="606"/>
      <c r="W32" s="606"/>
      <c r="X32" s="606"/>
      <c r="Y32" s="607"/>
      <c r="Z32" s="665">
        <v>2.9</v>
      </c>
      <c r="AA32" s="665"/>
      <c r="AB32" s="665"/>
      <c r="AC32" s="665"/>
      <c r="AD32" s="666" t="s">
        <v>121</v>
      </c>
      <c r="AE32" s="666"/>
      <c r="AF32" s="666"/>
      <c r="AG32" s="666"/>
      <c r="AH32" s="666"/>
      <c r="AI32" s="666"/>
      <c r="AJ32" s="666"/>
      <c r="AK32" s="666"/>
      <c r="AL32" s="608" t="s">
        <v>121</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98.9</v>
      </c>
      <c r="BH32" s="619"/>
      <c r="BI32" s="619"/>
      <c r="BJ32" s="619"/>
      <c r="BK32" s="619"/>
      <c r="BL32" s="619"/>
      <c r="BM32" s="663">
        <v>96</v>
      </c>
      <c r="BN32" s="619"/>
      <c r="BO32" s="619"/>
      <c r="BP32" s="619"/>
      <c r="BQ32" s="656"/>
      <c r="BR32" s="680">
        <v>99</v>
      </c>
      <c r="BS32" s="619"/>
      <c r="BT32" s="619"/>
      <c r="BU32" s="619"/>
      <c r="BV32" s="619"/>
      <c r="BW32" s="619"/>
      <c r="BX32" s="663">
        <v>96.1</v>
      </c>
      <c r="BY32" s="619"/>
      <c r="BZ32" s="619"/>
      <c r="CA32" s="619"/>
      <c r="CB32" s="656"/>
      <c r="CD32" s="691"/>
      <c r="CE32" s="692"/>
      <c r="CF32" s="647" t="s">
        <v>309</v>
      </c>
      <c r="CG32" s="644"/>
      <c r="CH32" s="644"/>
      <c r="CI32" s="644"/>
      <c r="CJ32" s="644"/>
      <c r="CK32" s="644"/>
      <c r="CL32" s="644"/>
      <c r="CM32" s="644"/>
      <c r="CN32" s="644"/>
      <c r="CO32" s="644"/>
      <c r="CP32" s="644"/>
      <c r="CQ32" s="645"/>
      <c r="CR32" s="603">
        <v>40</v>
      </c>
      <c r="CS32" s="606"/>
      <c r="CT32" s="606"/>
      <c r="CU32" s="606"/>
      <c r="CV32" s="606"/>
      <c r="CW32" s="606"/>
      <c r="CX32" s="606"/>
      <c r="CY32" s="607"/>
      <c r="CZ32" s="608">
        <v>0</v>
      </c>
      <c r="DA32" s="637"/>
      <c r="DB32" s="637"/>
      <c r="DC32" s="638"/>
      <c r="DD32" s="611">
        <v>40</v>
      </c>
      <c r="DE32" s="606"/>
      <c r="DF32" s="606"/>
      <c r="DG32" s="606"/>
      <c r="DH32" s="606"/>
      <c r="DI32" s="606"/>
      <c r="DJ32" s="606"/>
      <c r="DK32" s="607"/>
      <c r="DL32" s="611">
        <v>40</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2">
      <c r="B33" s="600" t="s">
        <v>310</v>
      </c>
      <c r="C33" s="601"/>
      <c r="D33" s="601"/>
      <c r="E33" s="601"/>
      <c r="F33" s="601"/>
      <c r="G33" s="601"/>
      <c r="H33" s="601"/>
      <c r="I33" s="601"/>
      <c r="J33" s="601"/>
      <c r="K33" s="601"/>
      <c r="L33" s="601"/>
      <c r="M33" s="601"/>
      <c r="N33" s="601"/>
      <c r="O33" s="601"/>
      <c r="P33" s="601"/>
      <c r="Q33" s="602"/>
      <c r="R33" s="603">
        <v>2049055</v>
      </c>
      <c r="S33" s="606"/>
      <c r="T33" s="606"/>
      <c r="U33" s="606"/>
      <c r="V33" s="606"/>
      <c r="W33" s="606"/>
      <c r="X33" s="606"/>
      <c r="Y33" s="607"/>
      <c r="Z33" s="665">
        <v>3.9</v>
      </c>
      <c r="AA33" s="665"/>
      <c r="AB33" s="665"/>
      <c r="AC33" s="665"/>
      <c r="AD33" s="666" t="s">
        <v>121</v>
      </c>
      <c r="AE33" s="666"/>
      <c r="AF33" s="666"/>
      <c r="AG33" s="666"/>
      <c r="AH33" s="666"/>
      <c r="AI33" s="666"/>
      <c r="AJ33" s="666"/>
      <c r="AK33" s="666"/>
      <c r="AL33" s="608" t="s">
        <v>237</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18977783</v>
      </c>
      <c r="CS33" s="604"/>
      <c r="CT33" s="604"/>
      <c r="CU33" s="604"/>
      <c r="CV33" s="604"/>
      <c r="CW33" s="604"/>
      <c r="CX33" s="604"/>
      <c r="CY33" s="605"/>
      <c r="CZ33" s="608">
        <v>37.4</v>
      </c>
      <c r="DA33" s="637"/>
      <c r="DB33" s="637"/>
      <c r="DC33" s="638"/>
      <c r="DD33" s="611">
        <v>15176956</v>
      </c>
      <c r="DE33" s="604"/>
      <c r="DF33" s="604"/>
      <c r="DG33" s="604"/>
      <c r="DH33" s="604"/>
      <c r="DI33" s="604"/>
      <c r="DJ33" s="604"/>
      <c r="DK33" s="605"/>
      <c r="DL33" s="611">
        <v>10782906</v>
      </c>
      <c r="DM33" s="604"/>
      <c r="DN33" s="604"/>
      <c r="DO33" s="604"/>
      <c r="DP33" s="604"/>
      <c r="DQ33" s="604"/>
      <c r="DR33" s="604"/>
      <c r="DS33" s="604"/>
      <c r="DT33" s="604"/>
      <c r="DU33" s="604"/>
      <c r="DV33" s="605"/>
      <c r="DW33" s="608">
        <v>37.200000000000003</v>
      </c>
      <c r="DX33" s="637"/>
      <c r="DY33" s="637"/>
      <c r="DZ33" s="637"/>
      <c r="EA33" s="637"/>
      <c r="EB33" s="637"/>
      <c r="EC33" s="639"/>
    </row>
    <row r="34" spans="2:133" ht="11.25" customHeight="1" x14ac:dyDescent="0.2">
      <c r="B34" s="600" t="s">
        <v>312</v>
      </c>
      <c r="C34" s="601"/>
      <c r="D34" s="601"/>
      <c r="E34" s="601"/>
      <c r="F34" s="601"/>
      <c r="G34" s="601"/>
      <c r="H34" s="601"/>
      <c r="I34" s="601"/>
      <c r="J34" s="601"/>
      <c r="K34" s="601"/>
      <c r="L34" s="601"/>
      <c r="M34" s="601"/>
      <c r="N34" s="601"/>
      <c r="O34" s="601"/>
      <c r="P34" s="601"/>
      <c r="Q34" s="602"/>
      <c r="R34" s="603">
        <v>943133</v>
      </c>
      <c r="S34" s="606"/>
      <c r="T34" s="606"/>
      <c r="U34" s="606"/>
      <c r="V34" s="606"/>
      <c r="W34" s="606"/>
      <c r="X34" s="606"/>
      <c r="Y34" s="607"/>
      <c r="Z34" s="665">
        <v>1.8</v>
      </c>
      <c r="AA34" s="665"/>
      <c r="AB34" s="665"/>
      <c r="AC34" s="665"/>
      <c r="AD34" s="666">
        <v>20754</v>
      </c>
      <c r="AE34" s="666"/>
      <c r="AF34" s="666"/>
      <c r="AG34" s="666"/>
      <c r="AH34" s="666"/>
      <c r="AI34" s="666"/>
      <c r="AJ34" s="666"/>
      <c r="AK34" s="666"/>
      <c r="AL34" s="608">
        <v>0.1</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5626475</v>
      </c>
      <c r="CS34" s="606"/>
      <c r="CT34" s="606"/>
      <c r="CU34" s="606"/>
      <c r="CV34" s="606"/>
      <c r="CW34" s="606"/>
      <c r="CX34" s="606"/>
      <c r="CY34" s="607"/>
      <c r="CZ34" s="608">
        <v>11.1</v>
      </c>
      <c r="DA34" s="637"/>
      <c r="DB34" s="637"/>
      <c r="DC34" s="638"/>
      <c r="DD34" s="611">
        <v>4449589</v>
      </c>
      <c r="DE34" s="606"/>
      <c r="DF34" s="606"/>
      <c r="DG34" s="606"/>
      <c r="DH34" s="606"/>
      <c r="DI34" s="606"/>
      <c r="DJ34" s="606"/>
      <c r="DK34" s="607"/>
      <c r="DL34" s="611">
        <v>3895515</v>
      </c>
      <c r="DM34" s="606"/>
      <c r="DN34" s="606"/>
      <c r="DO34" s="606"/>
      <c r="DP34" s="606"/>
      <c r="DQ34" s="606"/>
      <c r="DR34" s="606"/>
      <c r="DS34" s="606"/>
      <c r="DT34" s="606"/>
      <c r="DU34" s="606"/>
      <c r="DV34" s="607"/>
      <c r="DW34" s="608">
        <v>13.4</v>
      </c>
      <c r="DX34" s="637"/>
      <c r="DY34" s="637"/>
      <c r="DZ34" s="637"/>
      <c r="EA34" s="637"/>
      <c r="EB34" s="637"/>
      <c r="EC34" s="639"/>
    </row>
    <row r="35" spans="2:133" ht="11.25" customHeight="1" x14ac:dyDescent="0.2">
      <c r="B35" s="600" t="s">
        <v>316</v>
      </c>
      <c r="C35" s="601"/>
      <c r="D35" s="601"/>
      <c r="E35" s="601"/>
      <c r="F35" s="601"/>
      <c r="G35" s="601"/>
      <c r="H35" s="601"/>
      <c r="I35" s="601"/>
      <c r="J35" s="601"/>
      <c r="K35" s="601"/>
      <c r="L35" s="601"/>
      <c r="M35" s="601"/>
      <c r="N35" s="601"/>
      <c r="O35" s="601"/>
      <c r="P35" s="601"/>
      <c r="Q35" s="602"/>
      <c r="R35" s="603">
        <v>5024400</v>
      </c>
      <c r="S35" s="606"/>
      <c r="T35" s="606"/>
      <c r="U35" s="606"/>
      <c r="V35" s="606"/>
      <c r="W35" s="606"/>
      <c r="X35" s="606"/>
      <c r="Y35" s="607"/>
      <c r="Z35" s="665">
        <v>9.5</v>
      </c>
      <c r="AA35" s="665"/>
      <c r="AB35" s="665"/>
      <c r="AC35" s="665"/>
      <c r="AD35" s="666" t="s">
        <v>121</v>
      </c>
      <c r="AE35" s="666"/>
      <c r="AF35" s="666"/>
      <c r="AG35" s="666"/>
      <c r="AH35" s="666"/>
      <c r="AI35" s="666"/>
      <c r="AJ35" s="666"/>
      <c r="AK35" s="666"/>
      <c r="AL35" s="608" t="s">
        <v>237</v>
      </c>
      <c r="AM35" s="609"/>
      <c r="AN35" s="609"/>
      <c r="AO35" s="667"/>
      <c r="AP35" s="214"/>
      <c r="AQ35" s="671" t="s">
        <v>317</v>
      </c>
      <c r="AR35" s="672"/>
      <c r="AS35" s="672"/>
      <c r="AT35" s="672"/>
      <c r="AU35" s="672"/>
      <c r="AV35" s="672"/>
      <c r="AW35" s="672"/>
      <c r="AX35" s="672"/>
      <c r="AY35" s="673"/>
      <c r="AZ35" s="668">
        <v>5628376</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368121</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1461267</v>
      </c>
      <c r="CS35" s="604"/>
      <c r="CT35" s="604"/>
      <c r="CU35" s="604"/>
      <c r="CV35" s="604"/>
      <c r="CW35" s="604"/>
      <c r="CX35" s="604"/>
      <c r="CY35" s="605"/>
      <c r="CZ35" s="608">
        <v>2.9</v>
      </c>
      <c r="DA35" s="637"/>
      <c r="DB35" s="637"/>
      <c r="DC35" s="638"/>
      <c r="DD35" s="611">
        <v>1214270</v>
      </c>
      <c r="DE35" s="604"/>
      <c r="DF35" s="604"/>
      <c r="DG35" s="604"/>
      <c r="DH35" s="604"/>
      <c r="DI35" s="604"/>
      <c r="DJ35" s="604"/>
      <c r="DK35" s="605"/>
      <c r="DL35" s="611">
        <v>400660</v>
      </c>
      <c r="DM35" s="604"/>
      <c r="DN35" s="604"/>
      <c r="DO35" s="604"/>
      <c r="DP35" s="604"/>
      <c r="DQ35" s="604"/>
      <c r="DR35" s="604"/>
      <c r="DS35" s="604"/>
      <c r="DT35" s="604"/>
      <c r="DU35" s="604"/>
      <c r="DV35" s="605"/>
      <c r="DW35" s="608">
        <v>1.4</v>
      </c>
      <c r="DX35" s="637"/>
      <c r="DY35" s="637"/>
      <c r="DZ35" s="637"/>
      <c r="EA35" s="637"/>
      <c r="EB35" s="637"/>
      <c r="EC35" s="639"/>
    </row>
    <row r="36" spans="2:133" ht="11.25" customHeight="1" x14ac:dyDescent="0.2">
      <c r="B36" s="600" t="s">
        <v>320</v>
      </c>
      <c r="C36" s="601"/>
      <c r="D36" s="601"/>
      <c r="E36" s="601"/>
      <c r="F36" s="601"/>
      <c r="G36" s="601"/>
      <c r="H36" s="601"/>
      <c r="I36" s="601"/>
      <c r="J36" s="601"/>
      <c r="K36" s="601"/>
      <c r="L36" s="601"/>
      <c r="M36" s="601"/>
      <c r="N36" s="601"/>
      <c r="O36" s="601"/>
      <c r="P36" s="601"/>
      <c r="Q36" s="602"/>
      <c r="R36" s="603" t="s">
        <v>121</v>
      </c>
      <c r="S36" s="606"/>
      <c r="T36" s="606"/>
      <c r="U36" s="606"/>
      <c r="V36" s="606"/>
      <c r="W36" s="606"/>
      <c r="X36" s="606"/>
      <c r="Y36" s="607"/>
      <c r="Z36" s="665" t="s">
        <v>164</v>
      </c>
      <c r="AA36" s="665"/>
      <c r="AB36" s="665"/>
      <c r="AC36" s="665"/>
      <c r="AD36" s="666" t="s">
        <v>121</v>
      </c>
      <c r="AE36" s="666"/>
      <c r="AF36" s="666"/>
      <c r="AG36" s="666"/>
      <c r="AH36" s="666"/>
      <c r="AI36" s="666"/>
      <c r="AJ36" s="666"/>
      <c r="AK36" s="666"/>
      <c r="AL36" s="608" t="s">
        <v>121</v>
      </c>
      <c r="AM36" s="609"/>
      <c r="AN36" s="609"/>
      <c r="AO36" s="667"/>
      <c r="AQ36" s="640" t="s">
        <v>321</v>
      </c>
      <c r="AR36" s="641"/>
      <c r="AS36" s="641"/>
      <c r="AT36" s="641"/>
      <c r="AU36" s="641"/>
      <c r="AV36" s="641"/>
      <c r="AW36" s="641"/>
      <c r="AX36" s="641"/>
      <c r="AY36" s="642"/>
      <c r="AZ36" s="603">
        <v>920707</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292650</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5347589</v>
      </c>
      <c r="CS36" s="606"/>
      <c r="CT36" s="606"/>
      <c r="CU36" s="606"/>
      <c r="CV36" s="606"/>
      <c r="CW36" s="606"/>
      <c r="CX36" s="606"/>
      <c r="CY36" s="607"/>
      <c r="CZ36" s="608">
        <v>10.5</v>
      </c>
      <c r="DA36" s="637"/>
      <c r="DB36" s="637"/>
      <c r="DC36" s="638"/>
      <c r="DD36" s="611">
        <v>4468908</v>
      </c>
      <c r="DE36" s="606"/>
      <c r="DF36" s="606"/>
      <c r="DG36" s="606"/>
      <c r="DH36" s="606"/>
      <c r="DI36" s="606"/>
      <c r="DJ36" s="606"/>
      <c r="DK36" s="607"/>
      <c r="DL36" s="611">
        <v>2420305</v>
      </c>
      <c r="DM36" s="606"/>
      <c r="DN36" s="606"/>
      <c r="DO36" s="606"/>
      <c r="DP36" s="606"/>
      <c r="DQ36" s="606"/>
      <c r="DR36" s="606"/>
      <c r="DS36" s="606"/>
      <c r="DT36" s="606"/>
      <c r="DU36" s="606"/>
      <c r="DV36" s="607"/>
      <c r="DW36" s="608">
        <v>8.3000000000000007</v>
      </c>
      <c r="DX36" s="637"/>
      <c r="DY36" s="637"/>
      <c r="DZ36" s="637"/>
      <c r="EA36" s="637"/>
      <c r="EB36" s="637"/>
      <c r="EC36" s="639"/>
    </row>
    <row r="37" spans="2:133" ht="11.25" customHeight="1" x14ac:dyDescent="0.2">
      <c r="B37" s="600" t="s">
        <v>324</v>
      </c>
      <c r="C37" s="601"/>
      <c r="D37" s="601"/>
      <c r="E37" s="601"/>
      <c r="F37" s="601"/>
      <c r="G37" s="601"/>
      <c r="H37" s="601"/>
      <c r="I37" s="601"/>
      <c r="J37" s="601"/>
      <c r="K37" s="601"/>
      <c r="L37" s="601"/>
      <c r="M37" s="601"/>
      <c r="N37" s="601"/>
      <c r="O37" s="601"/>
      <c r="P37" s="601"/>
      <c r="Q37" s="602"/>
      <c r="R37" s="603">
        <v>1600000</v>
      </c>
      <c r="S37" s="606"/>
      <c r="T37" s="606"/>
      <c r="U37" s="606"/>
      <c r="V37" s="606"/>
      <c r="W37" s="606"/>
      <c r="X37" s="606"/>
      <c r="Y37" s="607"/>
      <c r="Z37" s="665">
        <v>3</v>
      </c>
      <c r="AA37" s="665"/>
      <c r="AB37" s="665"/>
      <c r="AC37" s="665"/>
      <c r="AD37" s="666" t="s">
        <v>121</v>
      </c>
      <c r="AE37" s="666"/>
      <c r="AF37" s="666"/>
      <c r="AG37" s="666"/>
      <c r="AH37" s="666"/>
      <c r="AI37" s="666"/>
      <c r="AJ37" s="666"/>
      <c r="AK37" s="666"/>
      <c r="AL37" s="608" t="s">
        <v>237</v>
      </c>
      <c r="AM37" s="609"/>
      <c r="AN37" s="609"/>
      <c r="AO37" s="667"/>
      <c r="AQ37" s="640" t="s">
        <v>325</v>
      </c>
      <c r="AR37" s="641"/>
      <c r="AS37" s="641"/>
      <c r="AT37" s="641"/>
      <c r="AU37" s="641"/>
      <c r="AV37" s="641"/>
      <c r="AW37" s="641"/>
      <c r="AX37" s="641"/>
      <c r="AY37" s="642"/>
      <c r="AZ37" s="603">
        <v>51714</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17087</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2470066</v>
      </c>
      <c r="CS37" s="604"/>
      <c r="CT37" s="604"/>
      <c r="CU37" s="604"/>
      <c r="CV37" s="604"/>
      <c r="CW37" s="604"/>
      <c r="CX37" s="604"/>
      <c r="CY37" s="605"/>
      <c r="CZ37" s="608">
        <v>4.9000000000000004</v>
      </c>
      <c r="DA37" s="637"/>
      <c r="DB37" s="637"/>
      <c r="DC37" s="638"/>
      <c r="DD37" s="611">
        <v>2317466</v>
      </c>
      <c r="DE37" s="604"/>
      <c r="DF37" s="604"/>
      <c r="DG37" s="604"/>
      <c r="DH37" s="604"/>
      <c r="DI37" s="604"/>
      <c r="DJ37" s="604"/>
      <c r="DK37" s="605"/>
      <c r="DL37" s="611">
        <v>1868999</v>
      </c>
      <c r="DM37" s="604"/>
      <c r="DN37" s="604"/>
      <c r="DO37" s="604"/>
      <c r="DP37" s="604"/>
      <c r="DQ37" s="604"/>
      <c r="DR37" s="604"/>
      <c r="DS37" s="604"/>
      <c r="DT37" s="604"/>
      <c r="DU37" s="604"/>
      <c r="DV37" s="605"/>
      <c r="DW37" s="608">
        <v>6.4</v>
      </c>
      <c r="DX37" s="637"/>
      <c r="DY37" s="637"/>
      <c r="DZ37" s="637"/>
      <c r="EA37" s="637"/>
      <c r="EB37" s="637"/>
      <c r="EC37" s="639"/>
    </row>
    <row r="38" spans="2:133" ht="11.25" customHeight="1" x14ac:dyDescent="0.2">
      <c r="B38" s="615" t="s">
        <v>328</v>
      </c>
      <c r="C38" s="616"/>
      <c r="D38" s="616"/>
      <c r="E38" s="616"/>
      <c r="F38" s="616"/>
      <c r="G38" s="616"/>
      <c r="H38" s="616"/>
      <c r="I38" s="616"/>
      <c r="J38" s="616"/>
      <c r="K38" s="616"/>
      <c r="L38" s="616"/>
      <c r="M38" s="616"/>
      <c r="N38" s="616"/>
      <c r="O38" s="616"/>
      <c r="P38" s="616"/>
      <c r="Q38" s="617"/>
      <c r="R38" s="618">
        <v>52868454</v>
      </c>
      <c r="S38" s="655"/>
      <c r="T38" s="655"/>
      <c r="U38" s="655"/>
      <c r="V38" s="655"/>
      <c r="W38" s="655"/>
      <c r="X38" s="655"/>
      <c r="Y38" s="660"/>
      <c r="Z38" s="661">
        <v>100</v>
      </c>
      <c r="AA38" s="661"/>
      <c r="AB38" s="661"/>
      <c r="AC38" s="661"/>
      <c r="AD38" s="662">
        <v>27400793</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v>36274</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27528</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5576662</v>
      </c>
      <c r="CS38" s="606"/>
      <c r="CT38" s="606"/>
      <c r="CU38" s="606"/>
      <c r="CV38" s="606"/>
      <c r="CW38" s="606"/>
      <c r="CX38" s="606"/>
      <c r="CY38" s="607"/>
      <c r="CZ38" s="608">
        <v>11</v>
      </c>
      <c r="DA38" s="637"/>
      <c r="DB38" s="637"/>
      <c r="DC38" s="638"/>
      <c r="DD38" s="611">
        <v>4802627</v>
      </c>
      <c r="DE38" s="606"/>
      <c r="DF38" s="606"/>
      <c r="DG38" s="606"/>
      <c r="DH38" s="606"/>
      <c r="DI38" s="606"/>
      <c r="DJ38" s="606"/>
      <c r="DK38" s="607"/>
      <c r="DL38" s="611">
        <v>4066426</v>
      </c>
      <c r="DM38" s="606"/>
      <c r="DN38" s="606"/>
      <c r="DO38" s="606"/>
      <c r="DP38" s="606"/>
      <c r="DQ38" s="606"/>
      <c r="DR38" s="606"/>
      <c r="DS38" s="606"/>
      <c r="DT38" s="606"/>
      <c r="DU38" s="606"/>
      <c r="DV38" s="607"/>
      <c r="DW38" s="608">
        <v>14</v>
      </c>
      <c r="DX38" s="637"/>
      <c r="DY38" s="637"/>
      <c r="DZ38" s="637"/>
      <c r="EA38" s="637"/>
      <c r="EB38" s="637"/>
      <c r="EC38" s="639"/>
    </row>
    <row r="39" spans="2:133" ht="11.25" customHeight="1" x14ac:dyDescent="0.2">
      <c r="AQ39" s="640" t="s">
        <v>332</v>
      </c>
      <c r="AR39" s="641"/>
      <c r="AS39" s="641"/>
      <c r="AT39" s="641"/>
      <c r="AU39" s="641"/>
      <c r="AV39" s="641"/>
      <c r="AW39" s="641"/>
      <c r="AX39" s="641"/>
      <c r="AY39" s="642"/>
      <c r="AZ39" s="603">
        <v>7039</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85</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244540</v>
      </c>
      <c r="CS39" s="604"/>
      <c r="CT39" s="604"/>
      <c r="CU39" s="604"/>
      <c r="CV39" s="604"/>
      <c r="CW39" s="604"/>
      <c r="CX39" s="604"/>
      <c r="CY39" s="605"/>
      <c r="CZ39" s="608">
        <v>0.5</v>
      </c>
      <c r="DA39" s="637"/>
      <c r="DB39" s="637"/>
      <c r="DC39" s="638"/>
      <c r="DD39" s="611">
        <v>208012</v>
      </c>
      <c r="DE39" s="604"/>
      <c r="DF39" s="604"/>
      <c r="DG39" s="604"/>
      <c r="DH39" s="604"/>
      <c r="DI39" s="604"/>
      <c r="DJ39" s="604"/>
      <c r="DK39" s="605"/>
      <c r="DL39" s="611" t="s">
        <v>237</v>
      </c>
      <c r="DM39" s="604"/>
      <c r="DN39" s="604"/>
      <c r="DO39" s="604"/>
      <c r="DP39" s="604"/>
      <c r="DQ39" s="604"/>
      <c r="DR39" s="604"/>
      <c r="DS39" s="604"/>
      <c r="DT39" s="604"/>
      <c r="DU39" s="604"/>
      <c r="DV39" s="605"/>
      <c r="DW39" s="608" t="s">
        <v>121</v>
      </c>
      <c r="DX39" s="637"/>
      <c r="DY39" s="637"/>
      <c r="DZ39" s="637"/>
      <c r="EA39" s="637"/>
      <c r="EB39" s="637"/>
      <c r="EC39" s="639"/>
    </row>
    <row r="40" spans="2:133" ht="11.25" customHeight="1" x14ac:dyDescent="0.2">
      <c r="AQ40" s="640" t="s">
        <v>336</v>
      </c>
      <c r="AR40" s="641"/>
      <c r="AS40" s="641"/>
      <c r="AT40" s="641"/>
      <c r="AU40" s="641"/>
      <c r="AV40" s="641"/>
      <c r="AW40" s="641"/>
      <c r="AX40" s="641"/>
      <c r="AY40" s="642"/>
      <c r="AZ40" s="603">
        <v>1351033</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121</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721250</v>
      </c>
      <c r="CS40" s="606"/>
      <c r="CT40" s="606"/>
      <c r="CU40" s="606"/>
      <c r="CV40" s="606"/>
      <c r="CW40" s="606"/>
      <c r="CX40" s="606"/>
      <c r="CY40" s="607"/>
      <c r="CZ40" s="608">
        <v>1.4</v>
      </c>
      <c r="DA40" s="637"/>
      <c r="DB40" s="637"/>
      <c r="DC40" s="638"/>
      <c r="DD40" s="611">
        <v>33550</v>
      </c>
      <c r="DE40" s="606"/>
      <c r="DF40" s="606"/>
      <c r="DG40" s="606"/>
      <c r="DH40" s="606"/>
      <c r="DI40" s="606"/>
      <c r="DJ40" s="606"/>
      <c r="DK40" s="607"/>
      <c r="DL40" s="611" t="s">
        <v>164</v>
      </c>
      <c r="DM40" s="606"/>
      <c r="DN40" s="606"/>
      <c r="DO40" s="606"/>
      <c r="DP40" s="606"/>
      <c r="DQ40" s="606"/>
      <c r="DR40" s="606"/>
      <c r="DS40" s="606"/>
      <c r="DT40" s="606"/>
      <c r="DU40" s="606"/>
      <c r="DV40" s="607"/>
      <c r="DW40" s="608" t="s">
        <v>121</v>
      </c>
      <c r="DX40" s="637"/>
      <c r="DY40" s="637"/>
      <c r="DZ40" s="637"/>
      <c r="EA40" s="637"/>
      <c r="EB40" s="637"/>
      <c r="EC40" s="639"/>
    </row>
    <row r="41" spans="2:133" ht="11.25" customHeight="1" x14ac:dyDescent="0.2">
      <c r="AQ41" s="652" t="s">
        <v>339</v>
      </c>
      <c r="AR41" s="653"/>
      <c r="AS41" s="653"/>
      <c r="AT41" s="653"/>
      <c r="AU41" s="653"/>
      <c r="AV41" s="653"/>
      <c r="AW41" s="653"/>
      <c r="AX41" s="653"/>
      <c r="AY41" s="654"/>
      <c r="AZ41" s="618">
        <v>3261609</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293</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237</v>
      </c>
      <c r="DA41" s="637"/>
      <c r="DB41" s="637"/>
      <c r="DC41" s="638"/>
      <c r="DD41" s="611" t="s">
        <v>237</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2">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6523451</v>
      </c>
      <c r="CS42" s="606"/>
      <c r="CT42" s="606"/>
      <c r="CU42" s="606"/>
      <c r="CV42" s="606"/>
      <c r="CW42" s="606"/>
      <c r="CX42" s="606"/>
      <c r="CY42" s="607"/>
      <c r="CZ42" s="608">
        <v>12.8</v>
      </c>
      <c r="DA42" s="609"/>
      <c r="DB42" s="609"/>
      <c r="DC42" s="610"/>
      <c r="DD42" s="611">
        <v>964566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2">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34414</v>
      </c>
      <c r="CS43" s="604"/>
      <c r="CT43" s="604"/>
      <c r="CU43" s="604"/>
      <c r="CV43" s="604"/>
      <c r="CW43" s="604"/>
      <c r="CX43" s="604"/>
      <c r="CY43" s="605"/>
      <c r="CZ43" s="608">
        <v>0.1</v>
      </c>
      <c r="DA43" s="637"/>
      <c r="DB43" s="637"/>
      <c r="DC43" s="638"/>
      <c r="DD43" s="611">
        <v>34414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2">
      <c r="B44" s="220" t="s">
        <v>346</v>
      </c>
      <c r="CD44" s="631" t="s">
        <v>297</v>
      </c>
      <c r="CE44" s="632"/>
      <c r="CF44" s="600" t="s">
        <v>347</v>
      </c>
      <c r="CG44" s="601"/>
      <c r="CH44" s="601"/>
      <c r="CI44" s="601"/>
      <c r="CJ44" s="601"/>
      <c r="CK44" s="601"/>
      <c r="CL44" s="601"/>
      <c r="CM44" s="601"/>
      <c r="CN44" s="601"/>
      <c r="CO44" s="601"/>
      <c r="CP44" s="601"/>
      <c r="CQ44" s="602"/>
      <c r="CR44" s="603">
        <v>6517570</v>
      </c>
      <c r="CS44" s="606"/>
      <c r="CT44" s="606"/>
      <c r="CU44" s="606"/>
      <c r="CV44" s="606"/>
      <c r="CW44" s="606"/>
      <c r="CX44" s="606"/>
      <c r="CY44" s="607"/>
      <c r="CZ44" s="608">
        <v>12.8</v>
      </c>
      <c r="DA44" s="609"/>
      <c r="DB44" s="609"/>
      <c r="DC44" s="610"/>
      <c r="DD44" s="611">
        <v>963743</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2">
      <c r="CD45" s="633"/>
      <c r="CE45" s="634"/>
      <c r="CF45" s="600" t="s">
        <v>348</v>
      </c>
      <c r="CG45" s="601"/>
      <c r="CH45" s="601"/>
      <c r="CI45" s="601"/>
      <c r="CJ45" s="601"/>
      <c r="CK45" s="601"/>
      <c r="CL45" s="601"/>
      <c r="CM45" s="601"/>
      <c r="CN45" s="601"/>
      <c r="CO45" s="601"/>
      <c r="CP45" s="601"/>
      <c r="CQ45" s="602"/>
      <c r="CR45" s="603">
        <v>3528805</v>
      </c>
      <c r="CS45" s="604"/>
      <c r="CT45" s="604"/>
      <c r="CU45" s="604"/>
      <c r="CV45" s="604"/>
      <c r="CW45" s="604"/>
      <c r="CX45" s="604"/>
      <c r="CY45" s="605"/>
      <c r="CZ45" s="608">
        <v>6.9</v>
      </c>
      <c r="DA45" s="637"/>
      <c r="DB45" s="637"/>
      <c r="DC45" s="638"/>
      <c r="DD45" s="611">
        <v>78791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2">
      <c r="CD46" s="633"/>
      <c r="CE46" s="634"/>
      <c r="CF46" s="600" t="s">
        <v>349</v>
      </c>
      <c r="CG46" s="601"/>
      <c r="CH46" s="601"/>
      <c r="CI46" s="601"/>
      <c r="CJ46" s="601"/>
      <c r="CK46" s="601"/>
      <c r="CL46" s="601"/>
      <c r="CM46" s="601"/>
      <c r="CN46" s="601"/>
      <c r="CO46" s="601"/>
      <c r="CP46" s="601"/>
      <c r="CQ46" s="602"/>
      <c r="CR46" s="603">
        <v>2939448</v>
      </c>
      <c r="CS46" s="606"/>
      <c r="CT46" s="606"/>
      <c r="CU46" s="606"/>
      <c r="CV46" s="606"/>
      <c r="CW46" s="606"/>
      <c r="CX46" s="606"/>
      <c r="CY46" s="607"/>
      <c r="CZ46" s="608">
        <v>5.8</v>
      </c>
      <c r="DA46" s="609"/>
      <c r="DB46" s="609"/>
      <c r="DC46" s="610"/>
      <c r="DD46" s="611">
        <v>878035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2">
      <c r="CD47" s="633"/>
      <c r="CE47" s="634"/>
      <c r="CF47" s="600" t="s">
        <v>350</v>
      </c>
      <c r="CG47" s="601"/>
      <c r="CH47" s="601"/>
      <c r="CI47" s="601"/>
      <c r="CJ47" s="601"/>
      <c r="CK47" s="601"/>
      <c r="CL47" s="601"/>
      <c r="CM47" s="601"/>
      <c r="CN47" s="601"/>
      <c r="CO47" s="601"/>
      <c r="CP47" s="601"/>
      <c r="CQ47" s="602"/>
      <c r="CR47" s="603">
        <v>5881</v>
      </c>
      <c r="CS47" s="604"/>
      <c r="CT47" s="604"/>
      <c r="CU47" s="604"/>
      <c r="CV47" s="604"/>
      <c r="CW47" s="604"/>
      <c r="CX47" s="604"/>
      <c r="CY47" s="605"/>
      <c r="CZ47" s="608">
        <v>0</v>
      </c>
      <c r="DA47" s="637"/>
      <c r="DB47" s="637"/>
      <c r="DC47" s="638"/>
      <c r="DD47" s="611">
        <v>823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0.8" x14ac:dyDescent="0.2">
      <c r="CD48" s="635"/>
      <c r="CE48" s="636"/>
      <c r="CF48" s="600" t="s">
        <v>351</v>
      </c>
      <c r="CG48" s="601"/>
      <c r="CH48" s="601"/>
      <c r="CI48" s="601"/>
      <c r="CJ48" s="601"/>
      <c r="CK48" s="601"/>
      <c r="CL48" s="601"/>
      <c r="CM48" s="601"/>
      <c r="CN48" s="601"/>
      <c r="CO48" s="601"/>
      <c r="CP48" s="601"/>
      <c r="CQ48" s="602"/>
      <c r="CR48" s="603" t="s">
        <v>121</v>
      </c>
      <c r="CS48" s="606"/>
      <c r="CT48" s="606"/>
      <c r="CU48" s="606"/>
      <c r="CV48" s="606"/>
      <c r="CW48" s="606"/>
      <c r="CX48" s="606"/>
      <c r="CY48" s="607"/>
      <c r="CZ48" s="608" t="s">
        <v>121</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2">
      <c r="CD49" s="615" t="s">
        <v>352</v>
      </c>
      <c r="CE49" s="616"/>
      <c r="CF49" s="616"/>
      <c r="CG49" s="616"/>
      <c r="CH49" s="616"/>
      <c r="CI49" s="616"/>
      <c r="CJ49" s="616"/>
      <c r="CK49" s="616"/>
      <c r="CL49" s="616"/>
      <c r="CM49" s="616"/>
      <c r="CN49" s="616"/>
      <c r="CO49" s="616"/>
      <c r="CP49" s="616"/>
      <c r="CQ49" s="617"/>
      <c r="CR49" s="618">
        <v>50779053</v>
      </c>
      <c r="CS49" s="619"/>
      <c r="CT49" s="619"/>
      <c r="CU49" s="619"/>
      <c r="CV49" s="619"/>
      <c r="CW49" s="619"/>
      <c r="CX49" s="619"/>
      <c r="CY49" s="620"/>
      <c r="CZ49" s="621">
        <v>100</v>
      </c>
      <c r="DA49" s="622"/>
      <c r="DB49" s="622"/>
      <c r="DC49" s="623"/>
      <c r="DD49" s="624">
        <v>31929192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0.8" hidden="1" x14ac:dyDescent="0.2"/>
    <row r="51" spans="82:133" ht="10.8" hidden="1" x14ac:dyDescent="0.2"/>
    <row r="52" spans="82:133" ht="10.8" hidden="1" x14ac:dyDescent="0.2"/>
    <row r="53" spans="82:133" ht="10.8" hidden="1" x14ac:dyDescent="0.2"/>
  </sheetData>
  <sheetProtection algorithmName="SHA-512" hashValue="Ka9daVrZvUDokmVVQ/Id3Myrgrjalxcy1Tq572Bjxo1LEZi2Kw6FL/tzGik2sm2MeIyVNK4HK5REQups6/qGBQ==" saltValue="trx99vEspe/od7oWhda77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x14ac:dyDescent="0.25">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2">
      <c r="A7" s="238">
        <v>1</v>
      </c>
      <c r="B7" s="1081" t="s">
        <v>375</v>
      </c>
      <c r="C7" s="1082"/>
      <c r="D7" s="1082"/>
      <c r="E7" s="1082"/>
      <c r="F7" s="1082"/>
      <c r="G7" s="1082"/>
      <c r="H7" s="1082"/>
      <c r="I7" s="1082"/>
      <c r="J7" s="1082"/>
      <c r="K7" s="1082"/>
      <c r="L7" s="1082"/>
      <c r="M7" s="1082"/>
      <c r="N7" s="1082"/>
      <c r="O7" s="1082"/>
      <c r="P7" s="1083"/>
      <c r="Q7" s="1135">
        <v>52730</v>
      </c>
      <c r="R7" s="1136"/>
      <c r="S7" s="1136"/>
      <c r="T7" s="1136"/>
      <c r="U7" s="1136"/>
      <c r="V7" s="1136">
        <v>50641</v>
      </c>
      <c r="W7" s="1136"/>
      <c r="X7" s="1136"/>
      <c r="Y7" s="1136"/>
      <c r="Z7" s="1136"/>
      <c r="AA7" s="1136">
        <v>2089</v>
      </c>
      <c r="AB7" s="1136"/>
      <c r="AC7" s="1136"/>
      <c r="AD7" s="1136"/>
      <c r="AE7" s="1137"/>
      <c r="AF7" s="1138">
        <v>1881</v>
      </c>
      <c r="AG7" s="1139"/>
      <c r="AH7" s="1139"/>
      <c r="AI7" s="1139"/>
      <c r="AJ7" s="1140"/>
      <c r="AK7" s="1122">
        <v>1522</v>
      </c>
      <c r="AL7" s="1123"/>
      <c r="AM7" s="1123"/>
      <c r="AN7" s="1123"/>
      <c r="AO7" s="1123"/>
      <c r="AP7" s="1123">
        <v>41611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567</v>
      </c>
      <c r="BT7" s="1127"/>
      <c r="BU7" s="1127"/>
      <c r="BV7" s="1127"/>
      <c r="BW7" s="1127"/>
      <c r="BX7" s="1127"/>
      <c r="BY7" s="1127"/>
      <c r="BZ7" s="1127"/>
      <c r="CA7" s="1127"/>
      <c r="CB7" s="1127"/>
      <c r="CC7" s="1127"/>
      <c r="CD7" s="1127"/>
      <c r="CE7" s="1127"/>
      <c r="CF7" s="1127"/>
      <c r="CG7" s="1128"/>
      <c r="CH7" s="1119">
        <v>1</v>
      </c>
      <c r="CI7" s="1120"/>
      <c r="CJ7" s="1120"/>
      <c r="CK7" s="1120"/>
      <c r="CL7" s="1121"/>
      <c r="CM7" s="1119">
        <v>57</v>
      </c>
      <c r="CN7" s="1120"/>
      <c r="CO7" s="1120"/>
      <c r="CP7" s="1120"/>
      <c r="CQ7" s="1121"/>
      <c r="CR7" s="1119">
        <v>29</v>
      </c>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2">
      <c r="A8" s="241">
        <v>2</v>
      </c>
      <c r="B8" s="1068" t="s">
        <v>376</v>
      </c>
      <c r="C8" s="1069"/>
      <c r="D8" s="1069"/>
      <c r="E8" s="1069"/>
      <c r="F8" s="1069"/>
      <c r="G8" s="1069"/>
      <c r="H8" s="1069"/>
      <c r="I8" s="1069"/>
      <c r="J8" s="1069"/>
      <c r="K8" s="1069"/>
      <c r="L8" s="1069"/>
      <c r="M8" s="1069"/>
      <c r="N8" s="1069"/>
      <c r="O8" s="1069"/>
      <c r="P8" s="1070"/>
      <c r="Q8" s="1074">
        <v>1186</v>
      </c>
      <c r="R8" s="1075"/>
      <c r="S8" s="1075"/>
      <c r="T8" s="1075"/>
      <c r="U8" s="1075"/>
      <c r="V8" s="1075">
        <v>1067</v>
      </c>
      <c r="W8" s="1075"/>
      <c r="X8" s="1075"/>
      <c r="Y8" s="1075"/>
      <c r="Z8" s="1075"/>
      <c r="AA8" s="1075">
        <v>119</v>
      </c>
      <c r="AB8" s="1075"/>
      <c r="AC8" s="1075"/>
      <c r="AD8" s="1075"/>
      <c r="AE8" s="1076"/>
      <c r="AF8" s="1050">
        <v>26</v>
      </c>
      <c r="AG8" s="1051"/>
      <c r="AH8" s="1051"/>
      <c r="AI8" s="1051"/>
      <c r="AJ8" s="1052"/>
      <c r="AK8" s="1117">
        <v>706</v>
      </c>
      <c r="AL8" s="1118"/>
      <c r="AM8" s="1118"/>
      <c r="AN8" s="1118"/>
      <c r="AO8" s="1118"/>
      <c r="AP8" s="1118">
        <v>3662</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568</v>
      </c>
      <c r="BT8" s="1046"/>
      <c r="BU8" s="1046"/>
      <c r="BV8" s="1046"/>
      <c r="BW8" s="1046"/>
      <c r="BX8" s="1046"/>
      <c r="BY8" s="1046"/>
      <c r="BZ8" s="1046"/>
      <c r="CA8" s="1046"/>
      <c r="CB8" s="1046"/>
      <c r="CC8" s="1046"/>
      <c r="CD8" s="1046"/>
      <c r="CE8" s="1046"/>
      <c r="CF8" s="1046"/>
      <c r="CG8" s="1047"/>
      <c r="CH8" s="1020">
        <v>2</v>
      </c>
      <c r="CI8" s="1021"/>
      <c r="CJ8" s="1021"/>
      <c r="CK8" s="1021"/>
      <c r="CL8" s="1022"/>
      <c r="CM8" s="1020">
        <v>53</v>
      </c>
      <c r="CN8" s="1021"/>
      <c r="CO8" s="1021"/>
      <c r="CP8" s="1021"/>
      <c r="CQ8" s="1022"/>
      <c r="CR8" s="1020">
        <v>30</v>
      </c>
      <c r="CS8" s="1021"/>
      <c r="CT8" s="1021"/>
      <c r="CU8" s="1021"/>
      <c r="CV8" s="1022"/>
      <c r="CW8" s="1020">
        <v>16</v>
      </c>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2">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569</v>
      </c>
      <c r="BT9" s="1046"/>
      <c r="BU9" s="1046"/>
      <c r="BV9" s="1046"/>
      <c r="BW9" s="1046"/>
      <c r="BX9" s="1046"/>
      <c r="BY9" s="1046"/>
      <c r="BZ9" s="1046"/>
      <c r="CA9" s="1046"/>
      <c r="CB9" s="1046"/>
      <c r="CC9" s="1046"/>
      <c r="CD9" s="1046"/>
      <c r="CE9" s="1046"/>
      <c r="CF9" s="1046"/>
      <c r="CG9" s="1047"/>
      <c r="CH9" s="1020">
        <v>-2</v>
      </c>
      <c r="CI9" s="1021"/>
      <c r="CJ9" s="1021"/>
      <c r="CK9" s="1021"/>
      <c r="CL9" s="1022"/>
      <c r="CM9" s="1020">
        <v>286</v>
      </c>
      <c r="CN9" s="1021"/>
      <c r="CO9" s="1021"/>
      <c r="CP9" s="1021"/>
      <c r="CQ9" s="1022"/>
      <c r="CR9" s="1020">
        <v>210</v>
      </c>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2">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570</v>
      </c>
      <c r="BT10" s="1046"/>
      <c r="BU10" s="1046"/>
      <c r="BV10" s="1046"/>
      <c r="BW10" s="1046"/>
      <c r="BX10" s="1046"/>
      <c r="BY10" s="1046"/>
      <c r="BZ10" s="1046"/>
      <c r="CA10" s="1046"/>
      <c r="CB10" s="1046"/>
      <c r="CC10" s="1046"/>
      <c r="CD10" s="1046"/>
      <c r="CE10" s="1046"/>
      <c r="CF10" s="1046"/>
      <c r="CG10" s="1047"/>
      <c r="CH10" s="1020">
        <v>14</v>
      </c>
      <c r="CI10" s="1021"/>
      <c r="CJ10" s="1021"/>
      <c r="CK10" s="1021"/>
      <c r="CL10" s="1022"/>
      <c r="CM10" s="1020">
        <v>437</v>
      </c>
      <c r="CN10" s="1021"/>
      <c r="CO10" s="1021"/>
      <c r="CP10" s="1021"/>
      <c r="CQ10" s="1022"/>
      <c r="CR10" s="1020">
        <v>4</v>
      </c>
      <c r="CS10" s="1021"/>
      <c r="CT10" s="1021"/>
      <c r="CU10" s="1021"/>
      <c r="CV10" s="1022"/>
      <c r="CW10" s="1020"/>
      <c r="CX10" s="1021"/>
      <c r="CY10" s="1021"/>
      <c r="CZ10" s="1021"/>
      <c r="DA10" s="1022"/>
      <c r="DB10" s="1020"/>
      <c r="DC10" s="1021"/>
      <c r="DD10" s="1021"/>
      <c r="DE10" s="1021"/>
      <c r="DF10" s="1022"/>
      <c r="DG10" s="1020">
        <v>666</v>
      </c>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2">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571</v>
      </c>
      <c r="BT11" s="1046"/>
      <c r="BU11" s="1046"/>
      <c r="BV11" s="1046"/>
      <c r="BW11" s="1046"/>
      <c r="BX11" s="1046"/>
      <c r="BY11" s="1046"/>
      <c r="BZ11" s="1046"/>
      <c r="CA11" s="1046"/>
      <c r="CB11" s="1046"/>
      <c r="CC11" s="1046"/>
      <c r="CD11" s="1046"/>
      <c r="CE11" s="1046"/>
      <c r="CF11" s="1046"/>
      <c r="CG11" s="1047"/>
      <c r="CH11" s="1020">
        <v>38</v>
      </c>
      <c r="CI11" s="1021"/>
      <c r="CJ11" s="1021"/>
      <c r="CK11" s="1021"/>
      <c r="CL11" s="1022"/>
      <c r="CM11" s="1020">
        <v>328</v>
      </c>
      <c r="CN11" s="1021"/>
      <c r="CO11" s="1021"/>
      <c r="CP11" s="1021"/>
      <c r="CQ11" s="1022"/>
      <c r="CR11" s="1020">
        <v>30</v>
      </c>
      <c r="CS11" s="1021"/>
      <c r="CT11" s="1021"/>
      <c r="CU11" s="1021"/>
      <c r="CV11" s="1022"/>
      <c r="CW11" s="1020">
        <v>36</v>
      </c>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2">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572</v>
      </c>
      <c r="BT12" s="1046"/>
      <c r="BU12" s="1046"/>
      <c r="BV12" s="1046"/>
      <c r="BW12" s="1046"/>
      <c r="BX12" s="1046"/>
      <c r="BY12" s="1046"/>
      <c r="BZ12" s="1046"/>
      <c r="CA12" s="1046"/>
      <c r="CB12" s="1046"/>
      <c r="CC12" s="1046"/>
      <c r="CD12" s="1046"/>
      <c r="CE12" s="1046"/>
      <c r="CF12" s="1046"/>
      <c r="CG12" s="1047"/>
      <c r="CH12" s="1020">
        <v>0</v>
      </c>
      <c r="CI12" s="1021"/>
      <c r="CJ12" s="1021"/>
      <c r="CK12" s="1021"/>
      <c r="CL12" s="1022"/>
      <c r="CM12" s="1020">
        <v>237</v>
      </c>
      <c r="CN12" s="1021"/>
      <c r="CO12" s="1021"/>
      <c r="CP12" s="1021"/>
      <c r="CQ12" s="1022"/>
      <c r="CR12" s="1020">
        <v>82</v>
      </c>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2">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2">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2">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2">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2">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2">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2">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2">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5">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2">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377</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5">
      <c r="A23" s="244" t="s">
        <v>378</v>
      </c>
      <c r="B23" s="975" t="s">
        <v>379</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1907</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2">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5">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2">
      <c r="A26" s="1026" t="s">
        <v>358</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0" t="s">
        <v>385</v>
      </c>
      <c r="AG26" s="1039"/>
      <c r="AH26" s="1039"/>
      <c r="AI26" s="1039"/>
      <c r="AJ26" s="1091"/>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5">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2">
      <c r="A28" s="246">
        <v>1</v>
      </c>
      <c r="B28" s="1081" t="s">
        <v>390</v>
      </c>
      <c r="C28" s="1082"/>
      <c r="D28" s="1082"/>
      <c r="E28" s="1082"/>
      <c r="F28" s="1082"/>
      <c r="G28" s="1082"/>
      <c r="H28" s="1082"/>
      <c r="I28" s="1082"/>
      <c r="J28" s="1082"/>
      <c r="K28" s="1082"/>
      <c r="L28" s="1082"/>
      <c r="M28" s="1082"/>
      <c r="N28" s="1082"/>
      <c r="O28" s="1082"/>
      <c r="P28" s="1083"/>
      <c r="Q28" s="1084">
        <v>14572</v>
      </c>
      <c r="R28" s="1085"/>
      <c r="S28" s="1085"/>
      <c r="T28" s="1085"/>
      <c r="U28" s="1085"/>
      <c r="V28" s="1085">
        <v>14204</v>
      </c>
      <c r="W28" s="1085"/>
      <c r="X28" s="1085"/>
      <c r="Y28" s="1085"/>
      <c r="Z28" s="1085"/>
      <c r="AA28" s="1085">
        <v>368</v>
      </c>
      <c r="AB28" s="1085"/>
      <c r="AC28" s="1085"/>
      <c r="AD28" s="1085"/>
      <c r="AE28" s="1086"/>
      <c r="AF28" s="1087">
        <v>368</v>
      </c>
      <c r="AG28" s="1085"/>
      <c r="AH28" s="1085"/>
      <c r="AI28" s="1085"/>
      <c r="AJ28" s="1088"/>
      <c r="AK28" s="1089">
        <v>1350</v>
      </c>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2">
      <c r="A29" s="246">
        <v>2</v>
      </c>
      <c r="B29" s="1068" t="s">
        <v>391</v>
      </c>
      <c r="C29" s="1069"/>
      <c r="D29" s="1069"/>
      <c r="E29" s="1069"/>
      <c r="F29" s="1069"/>
      <c r="G29" s="1069"/>
      <c r="H29" s="1069"/>
      <c r="I29" s="1069"/>
      <c r="J29" s="1069"/>
      <c r="K29" s="1069"/>
      <c r="L29" s="1069"/>
      <c r="M29" s="1069"/>
      <c r="N29" s="1069"/>
      <c r="O29" s="1069"/>
      <c r="P29" s="1070"/>
      <c r="Q29" s="1074">
        <v>11415</v>
      </c>
      <c r="R29" s="1075"/>
      <c r="S29" s="1075"/>
      <c r="T29" s="1075"/>
      <c r="U29" s="1075"/>
      <c r="V29" s="1075">
        <v>11175</v>
      </c>
      <c r="W29" s="1075"/>
      <c r="X29" s="1075"/>
      <c r="Y29" s="1075"/>
      <c r="Z29" s="1075"/>
      <c r="AA29" s="1075">
        <v>240</v>
      </c>
      <c r="AB29" s="1075"/>
      <c r="AC29" s="1075"/>
      <c r="AD29" s="1075"/>
      <c r="AE29" s="1076"/>
      <c r="AF29" s="1050">
        <v>240</v>
      </c>
      <c r="AG29" s="1051"/>
      <c r="AH29" s="1051"/>
      <c r="AI29" s="1051"/>
      <c r="AJ29" s="1052"/>
      <c r="AK29" s="1011">
        <v>1738</v>
      </c>
      <c r="AL29" s="1002"/>
      <c r="AM29" s="1002"/>
      <c r="AN29" s="1002"/>
      <c r="AO29" s="1002"/>
      <c r="AP29" s="1002"/>
      <c r="AQ29" s="1002"/>
      <c r="AR29" s="1002"/>
      <c r="AS29" s="1002"/>
      <c r="AT29" s="1002"/>
      <c r="AU29" s="1002"/>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2">
      <c r="A30" s="246">
        <v>3</v>
      </c>
      <c r="B30" s="1068" t="s">
        <v>392</v>
      </c>
      <c r="C30" s="1069"/>
      <c r="D30" s="1069"/>
      <c r="E30" s="1069"/>
      <c r="F30" s="1069"/>
      <c r="G30" s="1069"/>
      <c r="H30" s="1069"/>
      <c r="I30" s="1069"/>
      <c r="J30" s="1069"/>
      <c r="K30" s="1069"/>
      <c r="L30" s="1069"/>
      <c r="M30" s="1069"/>
      <c r="N30" s="1069"/>
      <c r="O30" s="1069"/>
      <c r="P30" s="1070"/>
      <c r="Q30" s="1074">
        <v>1280</v>
      </c>
      <c r="R30" s="1075"/>
      <c r="S30" s="1075"/>
      <c r="T30" s="1075"/>
      <c r="U30" s="1075"/>
      <c r="V30" s="1075">
        <v>1243</v>
      </c>
      <c r="W30" s="1075"/>
      <c r="X30" s="1075"/>
      <c r="Y30" s="1075"/>
      <c r="Z30" s="1075"/>
      <c r="AA30" s="1075">
        <v>37</v>
      </c>
      <c r="AB30" s="1075"/>
      <c r="AC30" s="1075"/>
      <c r="AD30" s="1075"/>
      <c r="AE30" s="1076"/>
      <c r="AF30" s="1050">
        <v>37</v>
      </c>
      <c r="AG30" s="1051"/>
      <c r="AH30" s="1051"/>
      <c r="AI30" s="1051"/>
      <c r="AJ30" s="1052"/>
      <c r="AK30" s="1011">
        <v>356</v>
      </c>
      <c r="AL30" s="1002"/>
      <c r="AM30" s="1002"/>
      <c r="AN30" s="1002"/>
      <c r="AO30" s="1002"/>
      <c r="AP30" s="1002"/>
      <c r="AQ30" s="1002"/>
      <c r="AR30" s="1002"/>
      <c r="AS30" s="1002"/>
      <c r="AT30" s="1002"/>
      <c r="AU30" s="1002"/>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2">
      <c r="A31" s="246">
        <v>4</v>
      </c>
      <c r="B31" s="1068" t="s">
        <v>393</v>
      </c>
      <c r="C31" s="1069"/>
      <c r="D31" s="1069"/>
      <c r="E31" s="1069"/>
      <c r="F31" s="1069"/>
      <c r="G31" s="1069"/>
      <c r="H31" s="1069"/>
      <c r="I31" s="1069"/>
      <c r="J31" s="1069"/>
      <c r="K31" s="1069"/>
      <c r="L31" s="1069"/>
      <c r="M31" s="1069"/>
      <c r="N31" s="1069"/>
      <c r="O31" s="1069"/>
      <c r="P31" s="1070"/>
      <c r="Q31" s="1074">
        <v>2631</v>
      </c>
      <c r="R31" s="1075"/>
      <c r="S31" s="1075"/>
      <c r="T31" s="1075"/>
      <c r="U31" s="1075"/>
      <c r="V31" s="1075">
        <v>1402</v>
      </c>
      <c r="W31" s="1075"/>
      <c r="X31" s="1075"/>
      <c r="Y31" s="1075"/>
      <c r="Z31" s="1075"/>
      <c r="AA31" s="1075">
        <v>1230</v>
      </c>
      <c r="AB31" s="1075"/>
      <c r="AC31" s="1075"/>
      <c r="AD31" s="1075"/>
      <c r="AE31" s="1076"/>
      <c r="AF31" s="1050">
        <v>1230</v>
      </c>
      <c r="AG31" s="1051"/>
      <c r="AH31" s="1051"/>
      <c r="AI31" s="1051"/>
      <c r="AJ31" s="1052"/>
      <c r="AK31" s="1011"/>
      <c r="AL31" s="1002"/>
      <c r="AM31" s="1002"/>
      <c r="AN31" s="1002"/>
      <c r="AO31" s="1002"/>
      <c r="AP31" s="1002">
        <v>11419</v>
      </c>
      <c r="AQ31" s="1002"/>
      <c r="AR31" s="1002"/>
      <c r="AS31" s="1002"/>
      <c r="AT31" s="1002"/>
      <c r="AU31" s="1002">
        <v>343</v>
      </c>
      <c r="AV31" s="1002"/>
      <c r="AW31" s="1002"/>
      <c r="AX31" s="1002"/>
      <c r="AY31" s="1002"/>
      <c r="AZ31" s="1073"/>
      <c r="BA31" s="1073"/>
      <c r="BB31" s="1073"/>
      <c r="BC31" s="1073"/>
      <c r="BD31" s="1073"/>
      <c r="BE31" s="1063" t="s">
        <v>394</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2">
      <c r="A32" s="246">
        <v>5</v>
      </c>
      <c r="B32" s="1068" t="s">
        <v>395</v>
      </c>
      <c r="C32" s="1069"/>
      <c r="D32" s="1069"/>
      <c r="E32" s="1069"/>
      <c r="F32" s="1069"/>
      <c r="G32" s="1069"/>
      <c r="H32" s="1069"/>
      <c r="I32" s="1069"/>
      <c r="J32" s="1069"/>
      <c r="K32" s="1069"/>
      <c r="L32" s="1069"/>
      <c r="M32" s="1069"/>
      <c r="N32" s="1069"/>
      <c r="O32" s="1069"/>
      <c r="P32" s="1070"/>
      <c r="Q32" s="1074">
        <v>12</v>
      </c>
      <c r="R32" s="1075"/>
      <c r="S32" s="1075"/>
      <c r="T32" s="1075"/>
      <c r="U32" s="1075"/>
      <c r="V32" s="1075">
        <v>9</v>
      </c>
      <c r="W32" s="1075"/>
      <c r="X32" s="1075"/>
      <c r="Y32" s="1075"/>
      <c r="Z32" s="1075"/>
      <c r="AA32" s="1075">
        <v>2</v>
      </c>
      <c r="AB32" s="1075"/>
      <c r="AC32" s="1075"/>
      <c r="AD32" s="1075"/>
      <c r="AE32" s="1076"/>
      <c r="AF32" s="1050">
        <v>2</v>
      </c>
      <c r="AG32" s="1051"/>
      <c r="AH32" s="1051"/>
      <c r="AI32" s="1051"/>
      <c r="AJ32" s="1052"/>
      <c r="AK32" s="1011">
        <v>3</v>
      </c>
      <c r="AL32" s="1002"/>
      <c r="AM32" s="1002"/>
      <c r="AN32" s="1002"/>
      <c r="AO32" s="1002"/>
      <c r="AP32" s="1002"/>
      <c r="AQ32" s="1002"/>
      <c r="AR32" s="1002"/>
      <c r="AS32" s="1002"/>
      <c r="AT32" s="1002"/>
      <c r="AU32" s="1002">
        <v>3</v>
      </c>
      <c r="AV32" s="1002"/>
      <c r="AW32" s="1002"/>
      <c r="AX32" s="1002"/>
      <c r="AY32" s="1002"/>
      <c r="AZ32" s="1073"/>
      <c r="BA32" s="1073"/>
      <c r="BB32" s="1073"/>
      <c r="BC32" s="1073"/>
      <c r="BD32" s="1073"/>
      <c r="BE32" s="1063" t="s">
        <v>396</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2">
      <c r="A33" s="246">
        <v>6</v>
      </c>
      <c r="B33" s="1068" t="s">
        <v>397</v>
      </c>
      <c r="C33" s="1069"/>
      <c r="D33" s="1069"/>
      <c r="E33" s="1069"/>
      <c r="F33" s="1069"/>
      <c r="G33" s="1069"/>
      <c r="H33" s="1069"/>
      <c r="I33" s="1069"/>
      <c r="J33" s="1069"/>
      <c r="K33" s="1069"/>
      <c r="L33" s="1069"/>
      <c r="M33" s="1069"/>
      <c r="N33" s="1069"/>
      <c r="O33" s="1069"/>
      <c r="P33" s="1070"/>
      <c r="Q33" s="1074">
        <v>11</v>
      </c>
      <c r="R33" s="1075"/>
      <c r="S33" s="1075"/>
      <c r="T33" s="1075"/>
      <c r="U33" s="1075"/>
      <c r="V33" s="1075">
        <v>8</v>
      </c>
      <c r="W33" s="1075"/>
      <c r="X33" s="1075"/>
      <c r="Y33" s="1075"/>
      <c r="Z33" s="1075"/>
      <c r="AA33" s="1075">
        <v>3</v>
      </c>
      <c r="AB33" s="1075"/>
      <c r="AC33" s="1075"/>
      <c r="AD33" s="1075"/>
      <c r="AE33" s="1076"/>
      <c r="AF33" s="1050">
        <v>3</v>
      </c>
      <c r="AG33" s="1051"/>
      <c r="AH33" s="1051"/>
      <c r="AI33" s="1051"/>
      <c r="AJ33" s="1052"/>
      <c r="AK33" s="1011"/>
      <c r="AL33" s="1002"/>
      <c r="AM33" s="1002"/>
      <c r="AN33" s="1002"/>
      <c r="AO33" s="1002"/>
      <c r="AP33" s="1002"/>
      <c r="AQ33" s="1002"/>
      <c r="AR33" s="1002"/>
      <c r="AS33" s="1002"/>
      <c r="AT33" s="1002"/>
      <c r="AU33" s="1002">
        <v>3</v>
      </c>
      <c r="AV33" s="1002"/>
      <c r="AW33" s="1002"/>
      <c r="AX33" s="1002"/>
      <c r="AY33" s="1002"/>
      <c r="AZ33" s="1073"/>
      <c r="BA33" s="1073"/>
      <c r="BB33" s="1073"/>
      <c r="BC33" s="1073"/>
      <c r="BD33" s="1073"/>
      <c r="BE33" s="1063" t="s">
        <v>398</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2">
      <c r="A34" s="246">
        <v>7</v>
      </c>
      <c r="B34" s="1068" t="s">
        <v>399</v>
      </c>
      <c r="C34" s="1069"/>
      <c r="D34" s="1069"/>
      <c r="E34" s="1069"/>
      <c r="F34" s="1069"/>
      <c r="G34" s="1069"/>
      <c r="H34" s="1069"/>
      <c r="I34" s="1069"/>
      <c r="J34" s="1069"/>
      <c r="K34" s="1069"/>
      <c r="L34" s="1069"/>
      <c r="M34" s="1069"/>
      <c r="N34" s="1069"/>
      <c r="O34" s="1069"/>
      <c r="P34" s="1070"/>
      <c r="Q34" s="1074">
        <v>292</v>
      </c>
      <c r="R34" s="1075"/>
      <c r="S34" s="1075"/>
      <c r="T34" s="1075"/>
      <c r="U34" s="1075"/>
      <c r="V34" s="1075">
        <v>276</v>
      </c>
      <c r="W34" s="1075"/>
      <c r="X34" s="1075"/>
      <c r="Y34" s="1075"/>
      <c r="Z34" s="1075"/>
      <c r="AA34" s="1075">
        <v>16</v>
      </c>
      <c r="AB34" s="1075"/>
      <c r="AC34" s="1075"/>
      <c r="AD34" s="1075"/>
      <c r="AE34" s="1076"/>
      <c r="AF34" s="1050">
        <v>16</v>
      </c>
      <c r="AG34" s="1051"/>
      <c r="AH34" s="1051"/>
      <c r="AI34" s="1051"/>
      <c r="AJ34" s="1052"/>
      <c r="AK34" s="1011">
        <v>147</v>
      </c>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t="s">
        <v>398</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2">
      <c r="A35" s="246">
        <v>8</v>
      </c>
      <c r="B35" s="1068" t="s">
        <v>400</v>
      </c>
      <c r="C35" s="1069"/>
      <c r="D35" s="1069"/>
      <c r="E35" s="1069"/>
      <c r="F35" s="1069"/>
      <c r="G35" s="1069"/>
      <c r="H35" s="1069"/>
      <c r="I35" s="1069"/>
      <c r="J35" s="1069"/>
      <c r="K35" s="1069"/>
      <c r="L35" s="1069"/>
      <c r="M35" s="1069"/>
      <c r="N35" s="1069"/>
      <c r="O35" s="1069"/>
      <c r="P35" s="1070"/>
      <c r="Q35" s="1074">
        <v>3860</v>
      </c>
      <c r="R35" s="1075"/>
      <c r="S35" s="1075"/>
      <c r="T35" s="1075"/>
      <c r="U35" s="1075"/>
      <c r="V35" s="1075">
        <v>3793</v>
      </c>
      <c r="W35" s="1075"/>
      <c r="X35" s="1075"/>
      <c r="Y35" s="1075"/>
      <c r="Z35" s="1075"/>
      <c r="AA35" s="1075">
        <v>67</v>
      </c>
      <c r="AB35" s="1075"/>
      <c r="AC35" s="1075"/>
      <c r="AD35" s="1075"/>
      <c r="AE35" s="1076"/>
      <c r="AF35" s="1050">
        <v>67</v>
      </c>
      <c r="AG35" s="1051"/>
      <c r="AH35" s="1051"/>
      <c r="AI35" s="1051"/>
      <c r="AJ35" s="1052"/>
      <c r="AK35" s="1011">
        <v>611</v>
      </c>
      <c r="AL35" s="1002"/>
      <c r="AM35" s="1002"/>
      <c r="AN35" s="1002"/>
      <c r="AO35" s="1002"/>
      <c r="AP35" s="1002">
        <v>17307</v>
      </c>
      <c r="AQ35" s="1002"/>
      <c r="AR35" s="1002"/>
      <c r="AS35" s="1002"/>
      <c r="AT35" s="1002"/>
      <c r="AU35" s="1002">
        <v>6057</v>
      </c>
      <c r="AV35" s="1002"/>
      <c r="AW35" s="1002"/>
      <c r="AX35" s="1002"/>
      <c r="AY35" s="1002"/>
      <c r="AZ35" s="1073"/>
      <c r="BA35" s="1073"/>
      <c r="BB35" s="1073"/>
      <c r="BC35" s="1073"/>
      <c r="BD35" s="1073"/>
      <c r="BE35" s="1063" t="s">
        <v>398</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2">
      <c r="A36" s="246">
        <v>9</v>
      </c>
      <c r="B36" s="1068" t="s">
        <v>401</v>
      </c>
      <c r="C36" s="1069"/>
      <c r="D36" s="1069"/>
      <c r="E36" s="1069"/>
      <c r="F36" s="1069"/>
      <c r="G36" s="1069"/>
      <c r="H36" s="1069"/>
      <c r="I36" s="1069"/>
      <c r="J36" s="1069"/>
      <c r="K36" s="1069"/>
      <c r="L36" s="1069"/>
      <c r="M36" s="1069"/>
      <c r="N36" s="1069"/>
      <c r="O36" s="1069"/>
      <c r="P36" s="1070"/>
      <c r="Q36" s="1074">
        <v>125</v>
      </c>
      <c r="R36" s="1075"/>
      <c r="S36" s="1075"/>
      <c r="T36" s="1075"/>
      <c r="U36" s="1075"/>
      <c r="V36" s="1075">
        <v>120</v>
      </c>
      <c r="W36" s="1075"/>
      <c r="X36" s="1075"/>
      <c r="Y36" s="1075"/>
      <c r="Z36" s="1075"/>
      <c r="AA36" s="1075">
        <v>6</v>
      </c>
      <c r="AB36" s="1075"/>
      <c r="AC36" s="1075"/>
      <c r="AD36" s="1075"/>
      <c r="AE36" s="1076"/>
      <c r="AF36" s="1050">
        <v>6</v>
      </c>
      <c r="AG36" s="1051"/>
      <c r="AH36" s="1051"/>
      <c r="AI36" s="1051"/>
      <c r="AJ36" s="1052"/>
      <c r="AK36" s="1011">
        <v>36</v>
      </c>
      <c r="AL36" s="1002"/>
      <c r="AM36" s="1002"/>
      <c r="AN36" s="1002"/>
      <c r="AO36" s="1002"/>
      <c r="AP36" s="1002">
        <v>83</v>
      </c>
      <c r="AQ36" s="1002"/>
      <c r="AR36" s="1002"/>
      <c r="AS36" s="1002"/>
      <c r="AT36" s="1002"/>
      <c r="AU36" s="1002">
        <v>54</v>
      </c>
      <c r="AV36" s="1002"/>
      <c r="AW36" s="1002"/>
      <c r="AX36" s="1002"/>
      <c r="AY36" s="1002"/>
      <c r="AZ36" s="1073"/>
      <c r="BA36" s="1073"/>
      <c r="BB36" s="1073"/>
      <c r="BC36" s="1073"/>
      <c r="BD36" s="1073"/>
      <c r="BE36" s="1063" t="s">
        <v>398</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2">
      <c r="A37" s="246">
        <v>10</v>
      </c>
      <c r="B37" s="1068" t="s">
        <v>402</v>
      </c>
      <c r="C37" s="1069"/>
      <c r="D37" s="1069"/>
      <c r="E37" s="1069"/>
      <c r="F37" s="1069"/>
      <c r="G37" s="1069"/>
      <c r="H37" s="1069"/>
      <c r="I37" s="1069"/>
      <c r="J37" s="1069"/>
      <c r="K37" s="1069"/>
      <c r="L37" s="1069"/>
      <c r="M37" s="1069"/>
      <c r="N37" s="1069"/>
      <c r="O37" s="1069"/>
      <c r="P37" s="1070"/>
      <c r="Q37" s="1074">
        <v>280</v>
      </c>
      <c r="R37" s="1075"/>
      <c r="S37" s="1075"/>
      <c r="T37" s="1075"/>
      <c r="U37" s="1075"/>
      <c r="V37" s="1075">
        <v>263</v>
      </c>
      <c r="W37" s="1075"/>
      <c r="X37" s="1075"/>
      <c r="Y37" s="1075"/>
      <c r="Z37" s="1075"/>
      <c r="AA37" s="1075">
        <v>17</v>
      </c>
      <c r="AB37" s="1075"/>
      <c r="AC37" s="1075"/>
      <c r="AD37" s="1075"/>
      <c r="AE37" s="1076"/>
      <c r="AF37" s="1050">
        <v>13</v>
      </c>
      <c r="AG37" s="1051"/>
      <c r="AH37" s="1051"/>
      <c r="AI37" s="1051"/>
      <c r="AJ37" s="1052"/>
      <c r="AK37" s="1011">
        <v>197</v>
      </c>
      <c r="AL37" s="1002"/>
      <c r="AM37" s="1002"/>
      <c r="AN37" s="1002"/>
      <c r="AO37" s="1002"/>
      <c r="AP37" s="1002">
        <v>2188</v>
      </c>
      <c r="AQ37" s="1002"/>
      <c r="AR37" s="1002"/>
      <c r="AS37" s="1002"/>
      <c r="AT37" s="1002"/>
      <c r="AU37" s="1002">
        <v>2078</v>
      </c>
      <c r="AV37" s="1002"/>
      <c r="AW37" s="1002"/>
      <c r="AX37" s="1002"/>
      <c r="AY37" s="1002"/>
      <c r="AZ37" s="1073"/>
      <c r="BA37" s="1073"/>
      <c r="BB37" s="1073"/>
      <c r="BC37" s="1073"/>
      <c r="BD37" s="1073"/>
      <c r="BE37" s="1063" t="s">
        <v>398</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2">
      <c r="A38" s="246">
        <v>11</v>
      </c>
      <c r="B38" s="1068" t="s">
        <v>403</v>
      </c>
      <c r="C38" s="1069"/>
      <c r="D38" s="1069"/>
      <c r="E38" s="1069"/>
      <c r="F38" s="1069"/>
      <c r="G38" s="1069"/>
      <c r="H38" s="1069"/>
      <c r="I38" s="1069"/>
      <c r="J38" s="1069"/>
      <c r="K38" s="1069"/>
      <c r="L38" s="1069"/>
      <c r="M38" s="1069"/>
      <c r="N38" s="1069"/>
      <c r="O38" s="1069"/>
      <c r="P38" s="1070"/>
      <c r="Q38" s="1074">
        <v>297</v>
      </c>
      <c r="R38" s="1075"/>
      <c r="S38" s="1075"/>
      <c r="T38" s="1075"/>
      <c r="U38" s="1075"/>
      <c r="V38" s="1075">
        <v>272</v>
      </c>
      <c r="W38" s="1075"/>
      <c r="X38" s="1075"/>
      <c r="Y38" s="1075"/>
      <c r="Z38" s="1075"/>
      <c r="AA38" s="1075">
        <v>25</v>
      </c>
      <c r="AB38" s="1075"/>
      <c r="AC38" s="1075"/>
      <c r="AD38" s="1075"/>
      <c r="AE38" s="1076"/>
      <c r="AF38" s="1050">
        <v>25</v>
      </c>
      <c r="AG38" s="1051"/>
      <c r="AH38" s="1051"/>
      <c r="AI38" s="1051"/>
      <c r="AJ38" s="1052"/>
      <c r="AK38" s="1011">
        <v>112</v>
      </c>
      <c r="AL38" s="1002"/>
      <c r="AM38" s="1002"/>
      <c r="AN38" s="1002"/>
      <c r="AO38" s="1002"/>
      <c r="AP38" s="1002">
        <v>1015</v>
      </c>
      <c r="AQ38" s="1002"/>
      <c r="AR38" s="1002"/>
      <c r="AS38" s="1002"/>
      <c r="AT38" s="1002"/>
      <c r="AU38" s="1002">
        <v>905</v>
      </c>
      <c r="AV38" s="1002"/>
      <c r="AW38" s="1002"/>
      <c r="AX38" s="1002"/>
      <c r="AY38" s="1002"/>
      <c r="AZ38" s="1073"/>
      <c r="BA38" s="1073"/>
      <c r="BB38" s="1073"/>
      <c r="BC38" s="1073"/>
      <c r="BD38" s="1073"/>
      <c r="BE38" s="1063" t="s">
        <v>396</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2">
      <c r="A39" s="246">
        <v>12</v>
      </c>
      <c r="B39" s="1068" t="s">
        <v>404</v>
      </c>
      <c r="C39" s="1069"/>
      <c r="D39" s="1069"/>
      <c r="E39" s="1069"/>
      <c r="F39" s="1069"/>
      <c r="G39" s="1069"/>
      <c r="H39" s="1069"/>
      <c r="I39" s="1069"/>
      <c r="J39" s="1069"/>
      <c r="K39" s="1069"/>
      <c r="L39" s="1069"/>
      <c r="M39" s="1069"/>
      <c r="N39" s="1069"/>
      <c r="O39" s="1069"/>
      <c r="P39" s="1070"/>
      <c r="Q39" s="1074">
        <v>126</v>
      </c>
      <c r="R39" s="1075"/>
      <c r="S39" s="1075"/>
      <c r="T39" s="1075"/>
      <c r="U39" s="1075"/>
      <c r="V39" s="1075">
        <v>9</v>
      </c>
      <c r="W39" s="1075"/>
      <c r="X39" s="1075"/>
      <c r="Y39" s="1075"/>
      <c r="Z39" s="1075"/>
      <c r="AA39" s="1075">
        <v>116</v>
      </c>
      <c r="AB39" s="1075"/>
      <c r="AC39" s="1075"/>
      <c r="AD39" s="1075"/>
      <c r="AE39" s="1076"/>
      <c r="AF39" s="1050">
        <v>116</v>
      </c>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t="s">
        <v>398</v>
      </c>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2">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2">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2">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2">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2">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2">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2">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2">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2">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2">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2">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2">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2">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2">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2">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2">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2">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2">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2">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2">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2">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5">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2">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405</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5">
      <c r="A63" s="244" t="s">
        <v>378</v>
      </c>
      <c r="B63" s="975" t="s">
        <v>406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2122</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121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5">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2">
      <c r="A66" s="1026" t="s">
        <v>408</v>
      </c>
      <c r="B66" s="1027"/>
      <c r="C66" s="1027"/>
      <c r="D66" s="1027"/>
      <c r="E66" s="1027"/>
      <c r="F66" s="1027"/>
      <c r="G66" s="1027"/>
      <c r="H66" s="1027"/>
      <c r="I66" s="1027"/>
      <c r="J66" s="1027"/>
      <c r="K66" s="1027"/>
      <c r="L66" s="1027"/>
      <c r="M66" s="1027"/>
      <c r="N66" s="1027"/>
      <c r="O66" s="1027"/>
      <c r="P66" s="1028"/>
      <c r="Q66" s="1032" t="s">
        <v>409</v>
      </c>
      <c r="R66" s="1033"/>
      <c r="S66" s="1033"/>
      <c r="T66" s="1033"/>
      <c r="U66" s="1034"/>
      <c r="V66" s="1032" t="s">
        <v>383</v>
      </c>
      <c r="W66" s="1033"/>
      <c r="X66" s="1033"/>
      <c r="Y66" s="1033"/>
      <c r="Z66" s="1034"/>
      <c r="AA66" s="1032" t="s">
        <v>410</v>
      </c>
      <c r="AB66" s="1033"/>
      <c r="AC66" s="1033"/>
      <c r="AD66" s="1033"/>
      <c r="AE66" s="1034"/>
      <c r="AF66" s="1038" t="s">
        <v>385</v>
      </c>
      <c r="AG66" s="1039"/>
      <c r="AH66" s="1039"/>
      <c r="AI66" s="1039"/>
      <c r="AJ66" s="1040"/>
      <c r="AK66" s="1032" t="s">
        <v>386</v>
      </c>
      <c r="AL66" s="1027"/>
      <c r="AM66" s="1027"/>
      <c r="AN66" s="1027"/>
      <c r="AO66" s="1028"/>
      <c r="AP66" s="1032" t="s">
        <v>387</v>
      </c>
      <c r="AQ66" s="1033"/>
      <c r="AR66" s="1033"/>
      <c r="AS66" s="1033"/>
      <c r="AT66" s="1034"/>
      <c r="AU66" s="1032" t="s">
        <v>411</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5">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2">
      <c r="A68" s="238">
        <v>1</v>
      </c>
      <c r="B68" s="1016" t="s">
        <v>573</v>
      </c>
      <c r="C68" s="1017"/>
      <c r="D68" s="1017"/>
      <c r="E68" s="1017"/>
      <c r="F68" s="1017"/>
      <c r="G68" s="1017"/>
      <c r="H68" s="1017"/>
      <c r="I68" s="1017"/>
      <c r="J68" s="1017"/>
      <c r="K68" s="1017"/>
      <c r="L68" s="1017"/>
      <c r="M68" s="1017"/>
      <c r="N68" s="1017"/>
      <c r="O68" s="1017"/>
      <c r="P68" s="1018"/>
      <c r="Q68" s="1019">
        <v>5506</v>
      </c>
      <c r="R68" s="1013"/>
      <c r="S68" s="1013"/>
      <c r="T68" s="1013"/>
      <c r="U68" s="1013"/>
      <c r="V68" s="1013">
        <v>5410</v>
      </c>
      <c r="W68" s="1013"/>
      <c r="X68" s="1013"/>
      <c r="Y68" s="1013"/>
      <c r="Z68" s="1013"/>
      <c r="AA68" s="1013">
        <v>96</v>
      </c>
      <c r="AB68" s="1013"/>
      <c r="AC68" s="1013"/>
      <c r="AD68" s="1013"/>
      <c r="AE68" s="1013"/>
      <c r="AF68" s="1013">
        <v>90</v>
      </c>
      <c r="AG68" s="1013"/>
      <c r="AH68" s="1013"/>
      <c r="AI68" s="1013"/>
      <c r="AJ68" s="1013"/>
      <c r="AK68" s="1013">
        <v>366</v>
      </c>
      <c r="AL68" s="1013"/>
      <c r="AM68" s="1013"/>
      <c r="AN68" s="1013"/>
      <c r="AO68" s="1013"/>
      <c r="AP68" s="1013">
        <v>655</v>
      </c>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2">
      <c r="A69" s="241">
        <v>2</v>
      </c>
      <c r="B69" s="1005" t="s">
        <v>574</v>
      </c>
      <c r="C69" s="1006"/>
      <c r="D69" s="1006"/>
      <c r="E69" s="1006"/>
      <c r="F69" s="1006"/>
      <c r="G69" s="1006"/>
      <c r="H69" s="1006"/>
      <c r="I69" s="1006"/>
      <c r="J69" s="1006"/>
      <c r="K69" s="1006"/>
      <c r="L69" s="1006"/>
      <c r="M69" s="1006"/>
      <c r="N69" s="1006"/>
      <c r="O69" s="1006"/>
      <c r="P69" s="1007"/>
      <c r="Q69" s="1008">
        <v>645</v>
      </c>
      <c r="R69" s="1002"/>
      <c r="S69" s="1002"/>
      <c r="T69" s="1002"/>
      <c r="U69" s="1002"/>
      <c r="V69" s="1002">
        <v>482</v>
      </c>
      <c r="W69" s="1002"/>
      <c r="X69" s="1002"/>
      <c r="Y69" s="1002"/>
      <c r="Z69" s="1002"/>
      <c r="AA69" s="1002">
        <v>163</v>
      </c>
      <c r="AB69" s="1002"/>
      <c r="AC69" s="1002"/>
      <c r="AD69" s="1002"/>
      <c r="AE69" s="1002"/>
      <c r="AF69" s="1002">
        <v>925</v>
      </c>
      <c r="AG69" s="1002"/>
      <c r="AH69" s="1002"/>
      <c r="AI69" s="1002"/>
      <c r="AJ69" s="1002"/>
      <c r="AK69" s="1002"/>
      <c r="AL69" s="1002"/>
      <c r="AM69" s="1002"/>
      <c r="AN69" s="1002"/>
      <c r="AO69" s="1002"/>
      <c r="AP69" s="1002">
        <v>98</v>
      </c>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2">
      <c r="A70" s="241">
        <v>3</v>
      </c>
      <c r="B70" s="1005" t="s">
        <v>575</v>
      </c>
      <c r="C70" s="1006"/>
      <c r="D70" s="1006"/>
      <c r="E70" s="1006"/>
      <c r="F70" s="1006"/>
      <c r="G70" s="1006"/>
      <c r="H70" s="1006"/>
      <c r="I70" s="1006"/>
      <c r="J70" s="1006"/>
      <c r="K70" s="1006"/>
      <c r="L70" s="1006"/>
      <c r="M70" s="1006"/>
      <c r="N70" s="1006"/>
      <c r="O70" s="1006"/>
      <c r="P70" s="1007"/>
      <c r="Q70" s="1008">
        <v>867</v>
      </c>
      <c r="R70" s="1002"/>
      <c r="S70" s="1002"/>
      <c r="T70" s="1002"/>
      <c r="U70" s="1002"/>
      <c r="V70" s="1002">
        <v>814</v>
      </c>
      <c r="W70" s="1002"/>
      <c r="X70" s="1002"/>
      <c r="Y70" s="1002"/>
      <c r="Z70" s="1002"/>
      <c r="AA70" s="1002">
        <v>53</v>
      </c>
      <c r="AB70" s="1002"/>
      <c r="AC70" s="1002"/>
      <c r="AD70" s="1002"/>
      <c r="AE70" s="1002"/>
      <c r="AF70" s="1002">
        <v>53</v>
      </c>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2">
      <c r="A71" s="241">
        <v>4</v>
      </c>
      <c r="B71" s="1005" t="s">
        <v>576</v>
      </c>
      <c r="C71" s="1006"/>
      <c r="D71" s="1006"/>
      <c r="E71" s="1006"/>
      <c r="F71" s="1006"/>
      <c r="G71" s="1006"/>
      <c r="H71" s="1006"/>
      <c r="I71" s="1006"/>
      <c r="J71" s="1006"/>
      <c r="K71" s="1006"/>
      <c r="L71" s="1006"/>
      <c r="M71" s="1006"/>
      <c r="N71" s="1006"/>
      <c r="O71" s="1006"/>
      <c r="P71" s="1007"/>
      <c r="Q71" s="1008">
        <v>250285</v>
      </c>
      <c r="R71" s="1002"/>
      <c r="S71" s="1002"/>
      <c r="T71" s="1002"/>
      <c r="U71" s="1002"/>
      <c r="V71" s="1002">
        <v>238827</v>
      </c>
      <c r="W71" s="1002"/>
      <c r="X71" s="1002"/>
      <c r="Y71" s="1002"/>
      <c r="Z71" s="1002"/>
      <c r="AA71" s="1002">
        <v>11458</v>
      </c>
      <c r="AB71" s="1002"/>
      <c r="AC71" s="1002"/>
      <c r="AD71" s="1002"/>
      <c r="AE71" s="1002"/>
      <c r="AF71" s="1002">
        <v>11458</v>
      </c>
      <c r="AG71" s="1002"/>
      <c r="AH71" s="1002"/>
      <c r="AI71" s="1002"/>
      <c r="AJ71" s="1002"/>
      <c r="AK71" s="1002">
        <v>608</v>
      </c>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2">
      <c r="A72" s="241">
        <v>5</v>
      </c>
      <c r="B72" s="1005" t="s">
        <v>577</v>
      </c>
      <c r="C72" s="1006"/>
      <c r="D72" s="1006"/>
      <c r="E72" s="1006"/>
      <c r="F72" s="1006"/>
      <c r="G72" s="1006"/>
      <c r="H72" s="1006"/>
      <c r="I72" s="1006"/>
      <c r="J72" s="1006"/>
      <c r="K72" s="1006"/>
      <c r="L72" s="1006"/>
      <c r="M72" s="1006"/>
      <c r="N72" s="1006"/>
      <c r="O72" s="1006"/>
      <c r="P72" s="1007"/>
      <c r="Q72" s="1008">
        <v>10004</v>
      </c>
      <c r="R72" s="1002"/>
      <c r="S72" s="1002"/>
      <c r="T72" s="1002"/>
      <c r="U72" s="1002"/>
      <c r="V72" s="1002">
        <v>9478</v>
      </c>
      <c r="W72" s="1002"/>
      <c r="X72" s="1002"/>
      <c r="Y72" s="1002"/>
      <c r="Z72" s="1002"/>
      <c r="AA72" s="1002">
        <v>526</v>
      </c>
      <c r="AB72" s="1002"/>
      <c r="AC72" s="1002"/>
      <c r="AD72" s="1002"/>
      <c r="AE72" s="1002"/>
      <c r="AF72" s="1002"/>
      <c r="AG72" s="1002"/>
      <c r="AH72" s="1002"/>
      <c r="AI72" s="1002"/>
      <c r="AJ72" s="1002"/>
      <c r="AK72" s="1002">
        <v>15</v>
      </c>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2">
      <c r="A73" s="241">
        <v>6</v>
      </c>
      <c r="B73" s="1005" t="s">
        <v>578</v>
      </c>
      <c r="C73" s="1006"/>
      <c r="D73" s="1006"/>
      <c r="E73" s="1006"/>
      <c r="F73" s="1006"/>
      <c r="G73" s="1006"/>
      <c r="H73" s="1006"/>
      <c r="I73" s="1006"/>
      <c r="J73" s="1006"/>
      <c r="K73" s="1006"/>
      <c r="L73" s="1006"/>
      <c r="M73" s="1006"/>
      <c r="N73" s="1006"/>
      <c r="O73" s="1006"/>
      <c r="P73" s="1007"/>
      <c r="Q73" s="1008">
        <v>1564</v>
      </c>
      <c r="R73" s="1002"/>
      <c r="S73" s="1002"/>
      <c r="T73" s="1002"/>
      <c r="U73" s="1002"/>
      <c r="V73" s="1002">
        <v>1563</v>
      </c>
      <c r="W73" s="1002"/>
      <c r="X73" s="1002"/>
      <c r="Y73" s="1002"/>
      <c r="Z73" s="1002"/>
      <c r="AA73" s="1002">
        <v>1</v>
      </c>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2">
      <c r="A74" s="241">
        <v>7</v>
      </c>
      <c r="B74" s="1005" t="s">
        <v>579</v>
      </c>
      <c r="C74" s="1006"/>
      <c r="D74" s="1006"/>
      <c r="E74" s="1006"/>
      <c r="F74" s="1006"/>
      <c r="G74" s="1006"/>
      <c r="H74" s="1006"/>
      <c r="I74" s="1006"/>
      <c r="J74" s="1006"/>
      <c r="K74" s="1006"/>
      <c r="L74" s="1006"/>
      <c r="M74" s="1006"/>
      <c r="N74" s="1006"/>
      <c r="O74" s="1006"/>
      <c r="P74" s="1007"/>
      <c r="Q74" s="1008">
        <v>1</v>
      </c>
      <c r="R74" s="1002"/>
      <c r="S74" s="1002"/>
      <c r="T74" s="1002"/>
      <c r="U74" s="1002"/>
      <c r="V74" s="1002"/>
      <c r="W74" s="1002"/>
      <c r="X74" s="1002"/>
      <c r="Y74" s="1002"/>
      <c r="Z74" s="1002"/>
      <c r="AA74" s="1002">
        <v>1</v>
      </c>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2">
      <c r="A75" s="241">
        <v>8</v>
      </c>
      <c r="B75" s="1005" t="s">
        <v>580</v>
      </c>
      <c r="C75" s="1006"/>
      <c r="D75" s="1006"/>
      <c r="E75" s="1006"/>
      <c r="F75" s="1006"/>
      <c r="G75" s="1006"/>
      <c r="H75" s="1006"/>
      <c r="I75" s="1006"/>
      <c r="J75" s="1006"/>
      <c r="K75" s="1006"/>
      <c r="L75" s="1006"/>
      <c r="M75" s="1006"/>
      <c r="N75" s="1006"/>
      <c r="O75" s="1006"/>
      <c r="P75" s="1007"/>
      <c r="Q75" s="1009">
        <v>41</v>
      </c>
      <c r="R75" s="1010"/>
      <c r="S75" s="1010"/>
      <c r="T75" s="1010"/>
      <c r="U75" s="1011"/>
      <c r="V75" s="1012">
        <v>35</v>
      </c>
      <c r="W75" s="1010"/>
      <c r="X75" s="1010"/>
      <c r="Y75" s="1010"/>
      <c r="Z75" s="1011"/>
      <c r="AA75" s="1012">
        <v>6</v>
      </c>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2">
      <c r="A76" s="241">
        <v>9</v>
      </c>
      <c r="B76" s="1005" t="s">
        <v>581</v>
      </c>
      <c r="C76" s="1006"/>
      <c r="D76" s="1006"/>
      <c r="E76" s="1006"/>
      <c r="F76" s="1006"/>
      <c r="G76" s="1006"/>
      <c r="H76" s="1006"/>
      <c r="I76" s="1006"/>
      <c r="J76" s="1006"/>
      <c r="K76" s="1006"/>
      <c r="L76" s="1006"/>
      <c r="M76" s="1006"/>
      <c r="N76" s="1006"/>
      <c r="O76" s="1006"/>
      <c r="P76" s="1007"/>
      <c r="Q76" s="1009">
        <v>42</v>
      </c>
      <c r="R76" s="1010"/>
      <c r="S76" s="1010"/>
      <c r="T76" s="1010"/>
      <c r="U76" s="1011"/>
      <c r="V76" s="1012">
        <v>39</v>
      </c>
      <c r="W76" s="1010"/>
      <c r="X76" s="1010"/>
      <c r="Y76" s="1010"/>
      <c r="Z76" s="1011"/>
      <c r="AA76" s="1012">
        <v>3</v>
      </c>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2">
      <c r="A77" s="241">
        <v>10</v>
      </c>
      <c r="B77" s="1005" t="s">
        <v>582</v>
      </c>
      <c r="C77" s="1006"/>
      <c r="D77" s="1006"/>
      <c r="E77" s="1006"/>
      <c r="F77" s="1006"/>
      <c r="G77" s="1006"/>
      <c r="H77" s="1006"/>
      <c r="I77" s="1006"/>
      <c r="J77" s="1006"/>
      <c r="K77" s="1006"/>
      <c r="L77" s="1006"/>
      <c r="M77" s="1006"/>
      <c r="N77" s="1006"/>
      <c r="O77" s="1006"/>
      <c r="P77" s="1007"/>
      <c r="Q77" s="1009">
        <v>259</v>
      </c>
      <c r="R77" s="1010"/>
      <c r="S77" s="1010"/>
      <c r="T77" s="1010"/>
      <c r="U77" s="1011"/>
      <c r="V77" s="1012">
        <v>252</v>
      </c>
      <c r="W77" s="1010"/>
      <c r="X77" s="1010"/>
      <c r="Y77" s="1010"/>
      <c r="Z77" s="1011"/>
      <c r="AA77" s="1012">
        <v>7</v>
      </c>
      <c r="AB77" s="1010"/>
      <c r="AC77" s="1010"/>
      <c r="AD77" s="1010"/>
      <c r="AE77" s="1011"/>
      <c r="AF77" s="1012">
        <v>7</v>
      </c>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2">
      <c r="A78" s="241">
        <v>11</v>
      </c>
      <c r="B78" s="1005" t="s">
        <v>583</v>
      </c>
      <c r="C78" s="1006"/>
      <c r="D78" s="1006"/>
      <c r="E78" s="1006"/>
      <c r="F78" s="1006"/>
      <c r="G78" s="1006"/>
      <c r="H78" s="1006"/>
      <c r="I78" s="1006"/>
      <c r="J78" s="1006"/>
      <c r="K78" s="1006"/>
      <c r="L78" s="1006"/>
      <c r="M78" s="1006"/>
      <c r="N78" s="1006"/>
      <c r="O78" s="1006"/>
      <c r="P78" s="1007"/>
      <c r="Q78" s="1008">
        <v>18</v>
      </c>
      <c r="R78" s="1002"/>
      <c r="S78" s="1002"/>
      <c r="T78" s="1002"/>
      <c r="U78" s="1002"/>
      <c r="V78" s="1002">
        <v>16</v>
      </c>
      <c r="W78" s="1002"/>
      <c r="X78" s="1002"/>
      <c r="Y78" s="1002"/>
      <c r="Z78" s="1002"/>
      <c r="AA78" s="1002">
        <v>2</v>
      </c>
      <c r="AB78" s="1002"/>
      <c r="AC78" s="1002"/>
      <c r="AD78" s="1002"/>
      <c r="AE78" s="1002"/>
      <c r="AF78" s="1002">
        <v>2</v>
      </c>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2">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2">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2">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2">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2">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2">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2">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2">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2">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5">
      <c r="A88" s="244" t="s">
        <v>378</v>
      </c>
      <c r="B88" s="975" t="s">
        <v>412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2">
      <c r="A109" s="924" t="s">
        <v>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421</v>
      </c>
      <c r="AB109" s="925"/>
      <c r="AC109" s="925"/>
      <c r="AD109" s="925"/>
      <c r="AE109" s="926"/>
      <c r="AF109" s="927" t="s">
        <v>296</v>
      </c>
      <c r="AG109" s="925"/>
      <c r="AH109" s="925"/>
      <c r="AI109" s="925"/>
      <c r="AJ109" s="926"/>
      <c r="AK109" s="927" t="s">
        <v>295</v>
      </c>
      <c r="AL109" s="925"/>
      <c r="AM109" s="925"/>
      <c r="AN109" s="925"/>
      <c r="AO109" s="926"/>
      <c r="AP109" s="927" t="s">
        <v>422</v>
      </c>
      <c r="AQ109" s="925"/>
      <c r="AR109" s="925"/>
      <c r="AS109" s="925"/>
      <c r="AT109" s="956"/>
      <c r="AU109" s="924" t="s">
        <v>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421</v>
      </c>
      <c r="BR109" s="925"/>
      <c r="BS109" s="925"/>
      <c r="BT109" s="925"/>
      <c r="BU109" s="926"/>
      <c r="BV109" s="927" t="s">
        <v>296</v>
      </c>
      <c r="BW109" s="925"/>
      <c r="BX109" s="925"/>
      <c r="BY109" s="925"/>
      <c r="BZ109" s="926"/>
      <c r="CA109" s="927" t="s">
        <v>295</v>
      </c>
      <c r="CB109" s="925"/>
      <c r="CC109" s="925"/>
      <c r="CD109" s="925"/>
      <c r="CE109" s="926"/>
      <c r="CF109" s="963" t="s">
        <v>422</v>
      </c>
      <c r="CG109" s="963"/>
      <c r="CH109" s="963"/>
      <c r="CI109" s="963"/>
      <c r="CJ109" s="963"/>
      <c r="CK109" s="927" t="s">
        <v>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421</v>
      </c>
      <c r="DH109" s="925"/>
      <c r="DI109" s="925"/>
      <c r="DJ109" s="925"/>
      <c r="DK109" s="926"/>
      <c r="DL109" s="927" t="s">
        <v>296</v>
      </c>
      <c r="DM109" s="925"/>
      <c r="DN109" s="925"/>
      <c r="DO109" s="925"/>
      <c r="DP109" s="926"/>
      <c r="DQ109" s="927" t="s">
        <v>295</v>
      </c>
      <c r="DR109" s="925"/>
      <c r="DS109" s="925"/>
      <c r="DT109" s="925"/>
      <c r="DU109" s="926"/>
      <c r="DV109" s="927" t="s">
        <v>422</v>
      </c>
      <c r="DW109" s="925"/>
      <c r="DX109" s="925"/>
      <c r="DY109" s="925"/>
      <c r="DZ109" s="956"/>
    </row>
    <row r="110" spans="1:131" s="226" customFormat="1" ht="26.25" customHeight="1" x14ac:dyDescent="0.2">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5490763</v>
      </c>
      <c r="AB110" s="918"/>
      <c r="AC110" s="918"/>
      <c r="AD110" s="918"/>
      <c r="AE110" s="919"/>
      <c r="AF110" s="920">
        <v>4929030</v>
      </c>
      <c r="AG110" s="918"/>
      <c r="AH110" s="918"/>
      <c r="AI110" s="918"/>
      <c r="AJ110" s="919"/>
      <c r="AK110" s="920">
        <v>4768817</v>
      </c>
      <c r="AL110" s="918"/>
      <c r="AM110" s="918"/>
      <c r="AN110" s="918"/>
      <c r="AO110" s="919"/>
      <c r="AP110" s="921">
        <v>19.5</v>
      </c>
      <c r="AQ110" s="922"/>
      <c r="AR110" s="922"/>
      <c r="AS110" s="922"/>
      <c r="AT110" s="923"/>
      <c r="AU110" s="957" t="s">
        <v>66</v>
      </c>
      <c r="AV110" s="958"/>
      <c r="AW110" s="958"/>
      <c r="AX110" s="958"/>
      <c r="AY110" s="958"/>
      <c r="AZ110" s="883" t="s">
        <v>425</v>
      </c>
      <c r="BA110" s="828"/>
      <c r="BB110" s="828"/>
      <c r="BC110" s="828"/>
      <c r="BD110" s="828"/>
      <c r="BE110" s="828"/>
      <c r="BF110" s="828"/>
      <c r="BG110" s="828"/>
      <c r="BH110" s="828"/>
      <c r="BI110" s="828"/>
      <c r="BJ110" s="828"/>
      <c r="BK110" s="828"/>
      <c r="BL110" s="828"/>
      <c r="BM110" s="828"/>
      <c r="BN110" s="828"/>
      <c r="BO110" s="828"/>
      <c r="BP110" s="829"/>
      <c r="BQ110" s="884">
        <v>45866247</v>
      </c>
      <c r="BR110" s="865"/>
      <c r="BS110" s="865"/>
      <c r="BT110" s="865"/>
      <c r="BU110" s="865"/>
      <c r="BV110" s="865">
        <v>45057269</v>
      </c>
      <c r="BW110" s="865"/>
      <c r="BX110" s="865"/>
      <c r="BY110" s="865"/>
      <c r="BZ110" s="865"/>
      <c r="CA110" s="865">
        <v>45273007</v>
      </c>
      <c r="CB110" s="865"/>
      <c r="CC110" s="865"/>
      <c r="CD110" s="865"/>
      <c r="CE110" s="865"/>
      <c r="CF110" s="889">
        <v>185.4</v>
      </c>
      <c r="CG110" s="890"/>
      <c r="CH110" s="890"/>
      <c r="CI110" s="890"/>
      <c r="CJ110" s="890"/>
      <c r="CK110" s="953" t="s">
        <v>426</v>
      </c>
      <c r="CL110" s="839"/>
      <c r="CM110" s="914" t="s">
        <v>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428</v>
      </c>
      <c r="DH110" s="865"/>
      <c r="DI110" s="865"/>
      <c r="DJ110" s="865"/>
      <c r="DK110" s="865"/>
      <c r="DL110" s="865" t="s">
        <v>428</v>
      </c>
      <c r="DM110" s="865"/>
      <c r="DN110" s="865"/>
      <c r="DO110" s="865"/>
      <c r="DP110" s="865"/>
      <c r="DQ110" s="865" t="s">
        <v>429</v>
      </c>
      <c r="DR110" s="865"/>
      <c r="DS110" s="865"/>
      <c r="DT110" s="865"/>
      <c r="DU110" s="865"/>
      <c r="DV110" s="866" t="s">
        <v>428</v>
      </c>
      <c r="DW110" s="866"/>
      <c r="DX110" s="866"/>
      <c r="DY110" s="866"/>
      <c r="DZ110" s="867"/>
    </row>
    <row r="111" spans="1:131" s="226" customFormat="1" ht="26.25" customHeight="1" x14ac:dyDescent="0.2">
      <c r="A111" s="794" t="s">
        <v>430</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428</v>
      </c>
      <c r="AB111" s="946"/>
      <c r="AC111" s="946"/>
      <c r="AD111" s="946"/>
      <c r="AE111" s="947"/>
      <c r="AF111" s="948" t="s">
        <v>121</v>
      </c>
      <c r="AG111" s="946"/>
      <c r="AH111" s="946"/>
      <c r="AI111" s="946"/>
      <c r="AJ111" s="947"/>
      <c r="AK111" s="948" t="s">
        <v>429</v>
      </c>
      <c r="AL111" s="946"/>
      <c r="AM111" s="946"/>
      <c r="AN111" s="946"/>
      <c r="AO111" s="947"/>
      <c r="AP111" s="949" t="s">
        <v>428</v>
      </c>
      <c r="AQ111" s="950"/>
      <c r="AR111" s="950"/>
      <c r="AS111" s="950"/>
      <c r="AT111" s="951"/>
      <c r="AU111" s="959"/>
      <c r="AV111" s="960"/>
      <c r="AW111" s="960"/>
      <c r="AX111" s="960"/>
      <c r="AY111" s="960"/>
      <c r="AZ111" s="835" t="s">
        <v>431</v>
      </c>
      <c r="BA111" s="770"/>
      <c r="BB111" s="770"/>
      <c r="BC111" s="770"/>
      <c r="BD111" s="770"/>
      <c r="BE111" s="770"/>
      <c r="BF111" s="770"/>
      <c r="BG111" s="770"/>
      <c r="BH111" s="770"/>
      <c r="BI111" s="770"/>
      <c r="BJ111" s="770"/>
      <c r="BK111" s="770"/>
      <c r="BL111" s="770"/>
      <c r="BM111" s="770"/>
      <c r="BN111" s="770"/>
      <c r="BO111" s="770"/>
      <c r="BP111" s="771"/>
      <c r="BQ111" s="836">
        <v>315784</v>
      </c>
      <c r="BR111" s="837"/>
      <c r="BS111" s="837"/>
      <c r="BT111" s="837"/>
      <c r="BU111" s="837"/>
      <c r="BV111" s="837">
        <v>189999</v>
      </c>
      <c r="BW111" s="837"/>
      <c r="BX111" s="837"/>
      <c r="BY111" s="837"/>
      <c r="BZ111" s="837"/>
      <c r="CA111" s="837">
        <v>104511</v>
      </c>
      <c r="CB111" s="837"/>
      <c r="CC111" s="837"/>
      <c r="CD111" s="837"/>
      <c r="CE111" s="837"/>
      <c r="CF111" s="898">
        <v>0.4</v>
      </c>
      <c r="CG111" s="899"/>
      <c r="CH111" s="899"/>
      <c r="CI111" s="899"/>
      <c r="CJ111" s="899"/>
      <c r="CK111" s="954"/>
      <c r="CL111" s="841"/>
      <c r="CM111" s="844" t="s">
        <v>432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428</v>
      </c>
      <c r="DH111" s="837"/>
      <c r="DI111" s="837"/>
      <c r="DJ111" s="837"/>
      <c r="DK111" s="837"/>
      <c r="DL111" s="837" t="s">
        <v>429</v>
      </c>
      <c r="DM111" s="837"/>
      <c r="DN111" s="837"/>
      <c r="DO111" s="837"/>
      <c r="DP111" s="837"/>
      <c r="DQ111" s="837" t="s">
        <v>121</v>
      </c>
      <c r="DR111" s="837"/>
      <c r="DS111" s="837"/>
      <c r="DT111" s="837"/>
      <c r="DU111" s="837"/>
      <c r="DV111" s="814" t="s">
        <v>121</v>
      </c>
      <c r="DW111" s="814"/>
      <c r="DX111" s="814"/>
      <c r="DY111" s="814"/>
      <c r="DZ111" s="815"/>
    </row>
    <row r="112" spans="1:131" s="226" customFormat="1" ht="26.25" customHeight="1" x14ac:dyDescent="0.2">
      <c r="A112" s="939" t="s">
        <v>433</v>
      </c>
      <c r="B112" s="940"/>
      <c r="C112" s="770" t="s">
        <v>434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121</v>
      </c>
      <c r="AB112" s="800"/>
      <c r="AC112" s="800"/>
      <c r="AD112" s="800"/>
      <c r="AE112" s="801"/>
      <c r="AF112" s="802" t="s">
        <v>121</v>
      </c>
      <c r="AG112" s="800"/>
      <c r="AH112" s="800"/>
      <c r="AI112" s="800"/>
      <c r="AJ112" s="801"/>
      <c r="AK112" s="802" t="s">
        <v>428</v>
      </c>
      <c r="AL112" s="800"/>
      <c r="AM112" s="800"/>
      <c r="AN112" s="800"/>
      <c r="AO112" s="801"/>
      <c r="AP112" s="847" t="s">
        <v>121</v>
      </c>
      <c r="AQ112" s="848"/>
      <c r="AR112" s="848"/>
      <c r="AS112" s="848"/>
      <c r="AT112" s="849"/>
      <c r="AU112" s="959"/>
      <c r="AV112" s="960"/>
      <c r="AW112" s="960"/>
      <c r="AX112" s="960"/>
      <c r="AY112" s="960"/>
      <c r="AZ112" s="835" t="s">
        <v>435</v>
      </c>
      <c r="BA112" s="770"/>
      <c r="BB112" s="770"/>
      <c r="BC112" s="770"/>
      <c r="BD112" s="770"/>
      <c r="BE112" s="770"/>
      <c r="BF112" s="770"/>
      <c r="BG112" s="770"/>
      <c r="BH112" s="770"/>
      <c r="BI112" s="770"/>
      <c r="BJ112" s="770"/>
      <c r="BK112" s="770"/>
      <c r="BL112" s="770"/>
      <c r="BM112" s="770"/>
      <c r="BN112" s="770"/>
      <c r="BO112" s="770"/>
      <c r="BP112" s="771"/>
      <c r="BQ112" s="836">
        <v>9742983</v>
      </c>
      <c r="BR112" s="837"/>
      <c r="BS112" s="837"/>
      <c r="BT112" s="837"/>
      <c r="BU112" s="837"/>
      <c r="BV112" s="837">
        <v>9551946</v>
      </c>
      <c r="BW112" s="837"/>
      <c r="BX112" s="837"/>
      <c r="BY112" s="837"/>
      <c r="BZ112" s="837"/>
      <c r="CA112" s="837">
        <v>9442838</v>
      </c>
      <c r="CB112" s="837"/>
      <c r="CC112" s="837"/>
      <c r="CD112" s="837"/>
      <c r="CE112" s="837"/>
      <c r="CF112" s="898">
        <v>38.700000000000003</v>
      </c>
      <c r="CG112" s="899"/>
      <c r="CH112" s="899"/>
      <c r="CI112" s="899"/>
      <c r="CJ112" s="899"/>
      <c r="CK112" s="954"/>
      <c r="CL112" s="841"/>
      <c r="CM112" s="844" t="s">
        <v>436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428</v>
      </c>
      <c r="DH112" s="837"/>
      <c r="DI112" s="837"/>
      <c r="DJ112" s="837"/>
      <c r="DK112" s="837"/>
      <c r="DL112" s="837" t="s">
        <v>428</v>
      </c>
      <c r="DM112" s="837"/>
      <c r="DN112" s="837"/>
      <c r="DO112" s="837"/>
      <c r="DP112" s="837"/>
      <c r="DQ112" s="837" t="s">
        <v>121</v>
      </c>
      <c r="DR112" s="837"/>
      <c r="DS112" s="837"/>
      <c r="DT112" s="837"/>
      <c r="DU112" s="837"/>
      <c r="DV112" s="814" t="s">
        <v>121</v>
      </c>
      <c r="DW112" s="814"/>
      <c r="DX112" s="814"/>
      <c r="DY112" s="814"/>
      <c r="DZ112" s="815"/>
    </row>
    <row r="113" spans="1:130" s="226" customFormat="1" ht="26.25" customHeight="1" x14ac:dyDescent="0.2">
      <c r="A113" s="941"/>
      <c r="B113" s="942"/>
      <c r="C113" s="770" t="s">
        <v>437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738241</v>
      </c>
      <c r="AB113" s="946"/>
      <c r="AC113" s="946"/>
      <c r="AD113" s="946"/>
      <c r="AE113" s="947"/>
      <c r="AF113" s="948">
        <v>812035</v>
      </c>
      <c r="AG113" s="946"/>
      <c r="AH113" s="946"/>
      <c r="AI113" s="946"/>
      <c r="AJ113" s="947"/>
      <c r="AK113" s="948">
        <v>795785</v>
      </c>
      <c r="AL113" s="946"/>
      <c r="AM113" s="946"/>
      <c r="AN113" s="946"/>
      <c r="AO113" s="947"/>
      <c r="AP113" s="949">
        <v>3.3</v>
      </c>
      <c r="AQ113" s="950"/>
      <c r="AR113" s="950"/>
      <c r="AS113" s="950"/>
      <c r="AT113" s="951"/>
      <c r="AU113" s="959"/>
      <c r="AV113" s="960"/>
      <c r="AW113" s="960"/>
      <c r="AX113" s="960"/>
      <c r="AY113" s="960"/>
      <c r="AZ113" s="835" t="s">
        <v>438</v>
      </c>
      <c r="BA113" s="770"/>
      <c r="BB113" s="770"/>
      <c r="BC113" s="770"/>
      <c r="BD113" s="770"/>
      <c r="BE113" s="770"/>
      <c r="BF113" s="770"/>
      <c r="BG113" s="770"/>
      <c r="BH113" s="770"/>
      <c r="BI113" s="770"/>
      <c r="BJ113" s="770"/>
      <c r="BK113" s="770"/>
      <c r="BL113" s="770"/>
      <c r="BM113" s="770"/>
      <c r="BN113" s="770"/>
      <c r="BO113" s="770"/>
      <c r="BP113" s="771"/>
      <c r="BQ113" s="836">
        <v>416118</v>
      </c>
      <c r="BR113" s="837"/>
      <c r="BS113" s="837"/>
      <c r="BT113" s="837"/>
      <c r="BU113" s="837"/>
      <c r="BV113" s="837">
        <v>361250</v>
      </c>
      <c r="BW113" s="837"/>
      <c r="BX113" s="837"/>
      <c r="BY113" s="837"/>
      <c r="BZ113" s="837"/>
      <c r="CA113" s="837">
        <v>281816</v>
      </c>
      <c r="CB113" s="837"/>
      <c r="CC113" s="837"/>
      <c r="CD113" s="837"/>
      <c r="CE113" s="837"/>
      <c r="CF113" s="898">
        <v>1.2</v>
      </c>
      <c r="CG113" s="899"/>
      <c r="CH113" s="899"/>
      <c r="CI113" s="899"/>
      <c r="CJ113" s="899"/>
      <c r="CK113" s="954"/>
      <c r="CL113" s="841"/>
      <c r="CM113" s="844" t="s">
        <v>439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428</v>
      </c>
      <c r="DH113" s="800"/>
      <c r="DI113" s="800"/>
      <c r="DJ113" s="800"/>
      <c r="DK113" s="801"/>
      <c r="DL113" s="802" t="s">
        <v>121</v>
      </c>
      <c r="DM113" s="800"/>
      <c r="DN113" s="800"/>
      <c r="DO113" s="800"/>
      <c r="DP113" s="801"/>
      <c r="DQ113" s="802" t="s">
        <v>121</v>
      </c>
      <c r="DR113" s="800"/>
      <c r="DS113" s="800"/>
      <c r="DT113" s="800"/>
      <c r="DU113" s="801"/>
      <c r="DV113" s="847" t="s">
        <v>428</v>
      </c>
      <c r="DW113" s="848"/>
      <c r="DX113" s="848"/>
      <c r="DY113" s="848"/>
      <c r="DZ113" s="849"/>
    </row>
    <row r="114" spans="1:130" s="226" customFormat="1" ht="26.25" customHeight="1" x14ac:dyDescent="0.2">
      <c r="A114" s="941"/>
      <c r="B114" s="942"/>
      <c r="C114" s="770" t="s">
        <v>440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156053</v>
      </c>
      <c r="AB114" s="800"/>
      <c r="AC114" s="800"/>
      <c r="AD114" s="800"/>
      <c r="AE114" s="801"/>
      <c r="AF114" s="802">
        <v>114670</v>
      </c>
      <c r="AG114" s="800"/>
      <c r="AH114" s="800"/>
      <c r="AI114" s="800"/>
      <c r="AJ114" s="801"/>
      <c r="AK114" s="802">
        <v>63515</v>
      </c>
      <c r="AL114" s="800"/>
      <c r="AM114" s="800"/>
      <c r="AN114" s="800"/>
      <c r="AO114" s="801"/>
      <c r="AP114" s="847">
        <v>0.3</v>
      </c>
      <c r="AQ114" s="848"/>
      <c r="AR114" s="848"/>
      <c r="AS114" s="848"/>
      <c r="AT114" s="849"/>
      <c r="AU114" s="959"/>
      <c r="AV114" s="960"/>
      <c r="AW114" s="960"/>
      <c r="AX114" s="960"/>
      <c r="AY114" s="960"/>
      <c r="AZ114" s="835" t="s">
        <v>441</v>
      </c>
      <c r="BA114" s="770"/>
      <c r="BB114" s="770"/>
      <c r="BC114" s="770"/>
      <c r="BD114" s="770"/>
      <c r="BE114" s="770"/>
      <c r="BF114" s="770"/>
      <c r="BG114" s="770"/>
      <c r="BH114" s="770"/>
      <c r="BI114" s="770"/>
      <c r="BJ114" s="770"/>
      <c r="BK114" s="770"/>
      <c r="BL114" s="770"/>
      <c r="BM114" s="770"/>
      <c r="BN114" s="770"/>
      <c r="BO114" s="770"/>
      <c r="BP114" s="771"/>
      <c r="BQ114" s="836">
        <v>8198454</v>
      </c>
      <c r="BR114" s="837"/>
      <c r="BS114" s="837"/>
      <c r="BT114" s="837"/>
      <c r="BU114" s="837"/>
      <c r="BV114" s="837">
        <v>7993338</v>
      </c>
      <c r="BW114" s="837"/>
      <c r="BX114" s="837"/>
      <c r="BY114" s="837"/>
      <c r="BZ114" s="837"/>
      <c r="CA114" s="837">
        <v>8205164</v>
      </c>
      <c r="CB114" s="837"/>
      <c r="CC114" s="837"/>
      <c r="CD114" s="837"/>
      <c r="CE114" s="837"/>
      <c r="CF114" s="898">
        <v>33.6</v>
      </c>
      <c r="CG114" s="899"/>
      <c r="CH114" s="899"/>
      <c r="CI114" s="899"/>
      <c r="CJ114" s="899"/>
      <c r="CK114" s="954"/>
      <c r="CL114" s="841"/>
      <c r="CM114" s="844" t="s">
        <v>442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121</v>
      </c>
      <c r="DH114" s="800"/>
      <c r="DI114" s="800"/>
      <c r="DJ114" s="800"/>
      <c r="DK114" s="801"/>
      <c r="DL114" s="802" t="s">
        <v>121</v>
      </c>
      <c r="DM114" s="800"/>
      <c r="DN114" s="800"/>
      <c r="DO114" s="800"/>
      <c r="DP114" s="801"/>
      <c r="DQ114" s="802" t="s">
        <v>121</v>
      </c>
      <c r="DR114" s="800"/>
      <c r="DS114" s="800"/>
      <c r="DT114" s="800"/>
      <c r="DU114" s="801"/>
      <c r="DV114" s="847" t="s">
        <v>121</v>
      </c>
      <c r="DW114" s="848"/>
      <c r="DX114" s="848"/>
      <c r="DY114" s="848"/>
      <c r="DZ114" s="849"/>
    </row>
    <row r="115" spans="1:130" s="226" customFormat="1" ht="26.25" customHeight="1" x14ac:dyDescent="0.2">
      <c r="A115" s="941"/>
      <c r="B115" s="942"/>
      <c r="C115" s="770" t="s">
        <v>443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229073</v>
      </c>
      <c r="AB115" s="946"/>
      <c r="AC115" s="946"/>
      <c r="AD115" s="946"/>
      <c r="AE115" s="947"/>
      <c r="AF115" s="948">
        <v>178245</v>
      </c>
      <c r="AG115" s="946"/>
      <c r="AH115" s="946"/>
      <c r="AI115" s="946"/>
      <c r="AJ115" s="947"/>
      <c r="AK115" s="948">
        <v>101588</v>
      </c>
      <c r="AL115" s="946"/>
      <c r="AM115" s="946"/>
      <c r="AN115" s="946"/>
      <c r="AO115" s="947"/>
      <c r="AP115" s="949">
        <v>0.4</v>
      </c>
      <c r="AQ115" s="950"/>
      <c r="AR115" s="950"/>
      <c r="AS115" s="950"/>
      <c r="AT115" s="951"/>
      <c r="AU115" s="959"/>
      <c r="AV115" s="960"/>
      <c r="AW115" s="960"/>
      <c r="AX115" s="960"/>
      <c r="AY115" s="960"/>
      <c r="AZ115" s="835" t="s">
        <v>444</v>
      </c>
      <c r="BA115" s="770"/>
      <c r="BB115" s="770"/>
      <c r="BC115" s="770"/>
      <c r="BD115" s="770"/>
      <c r="BE115" s="770"/>
      <c r="BF115" s="770"/>
      <c r="BG115" s="770"/>
      <c r="BH115" s="770"/>
      <c r="BI115" s="770"/>
      <c r="BJ115" s="770"/>
      <c r="BK115" s="770"/>
      <c r="BL115" s="770"/>
      <c r="BM115" s="770"/>
      <c r="BN115" s="770"/>
      <c r="BO115" s="770"/>
      <c r="BP115" s="771"/>
      <c r="BQ115" s="836">
        <v>59087</v>
      </c>
      <c r="BR115" s="837"/>
      <c r="BS115" s="837"/>
      <c r="BT115" s="837"/>
      <c r="BU115" s="837"/>
      <c r="BV115" s="837" t="s">
        <v>121</v>
      </c>
      <c r="BW115" s="837"/>
      <c r="BX115" s="837"/>
      <c r="BY115" s="837"/>
      <c r="BZ115" s="837"/>
      <c r="CA115" s="837" t="s">
        <v>428</v>
      </c>
      <c r="CB115" s="837"/>
      <c r="CC115" s="837"/>
      <c r="CD115" s="837"/>
      <c r="CE115" s="837"/>
      <c r="CF115" s="898" t="s">
        <v>121</v>
      </c>
      <c r="CG115" s="899"/>
      <c r="CH115" s="899"/>
      <c r="CI115" s="899"/>
      <c r="CJ115" s="899"/>
      <c r="CK115" s="954"/>
      <c r="CL115" s="841"/>
      <c r="CM115" s="835" t="s">
        <v>445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292343</v>
      </c>
      <c r="DH115" s="800"/>
      <c r="DI115" s="800"/>
      <c r="DJ115" s="800"/>
      <c r="DK115" s="801"/>
      <c r="DL115" s="802">
        <v>137439</v>
      </c>
      <c r="DM115" s="800"/>
      <c r="DN115" s="800"/>
      <c r="DO115" s="800"/>
      <c r="DP115" s="801"/>
      <c r="DQ115" s="802">
        <v>73043</v>
      </c>
      <c r="DR115" s="800"/>
      <c r="DS115" s="800"/>
      <c r="DT115" s="800"/>
      <c r="DU115" s="801"/>
      <c r="DV115" s="847">
        <v>0.3</v>
      </c>
      <c r="DW115" s="848"/>
      <c r="DX115" s="848"/>
      <c r="DY115" s="848"/>
      <c r="DZ115" s="849"/>
    </row>
    <row r="116" spans="1:130" s="226" customFormat="1" ht="26.25" customHeight="1" x14ac:dyDescent="0.2">
      <c r="A116" s="943"/>
      <c r="B116" s="944"/>
      <c r="C116" s="903" t="s">
        <v>446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16</v>
      </c>
      <c r="AB116" s="800"/>
      <c r="AC116" s="800"/>
      <c r="AD116" s="800"/>
      <c r="AE116" s="801"/>
      <c r="AF116" s="802">
        <v>13</v>
      </c>
      <c r="AG116" s="800"/>
      <c r="AH116" s="800"/>
      <c r="AI116" s="800"/>
      <c r="AJ116" s="801"/>
      <c r="AK116" s="802">
        <v>40</v>
      </c>
      <c r="AL116" s="800"/>
      <c r="AM116" s="800"/>
      <c r="AN116" s="800"/>
      <c r="AO116" s="801"/>
      <c r="AP116" s="847">
        <v>0</v>
      </c>
      <c r="AQ116" s="848"/>
      <c r="AR116" s="848"/>
      <c r="AS116" s="848"/>
      <c r="AT116" s="849"/>
      <c r="AU116" s="959"/>
      <c r="AV116" s="960"/>
      <c r="AW116" s="960"/>
      <c r="AX116" s="960"/>
      <c r="AY116" s="960"/>
      <c r="AZ116" s="886" t="s">
        <v>447</v>
      </c>
      <c r="BA116" s="887"/>
      <c r="BB116" s="887"/>
      <c r="BC116" s="887"/>
      <c r="BD116" s="887"/>
      <c r="BE116" s="887"/>
      <c r="BF116" s="887"/>
      <c r="BG116" s="887"/>
      <c r="BH116" s="887"/>
      <c r="BI116" s="887"/>
      <c r="BJ116" s="887"/>
      <c r="BK116" s="887"/>
      <c r="BL116" s="887"/>
      <c r="BM116" s="887"/>
      <c r="BN116" s="887"/>
      <c r="BO116" s="887"/>
      <c r="BP116" s="888"/>
      <c r="BQ116" s="836" t="s">
        <v>121</v>
      </c>
      <c r="BR116" s="837"/>
      <c r="BS116" s="837"/>
      <c r="BT116" s="837"/>
      <c r="BU116" s="837"/>
      <c r="BV116" s="837" t="s">
        <v>121</v>
      </c>
      <c r="BW116" s="837"/>
      <c r="BX116" s="837"/>
      <c r="BY116" s="837"/>
      <c r="BZ116" s="837"/>
      <c r="CA116" s="837" t="s">
        <v>121</v>
      </c>
      <c r="CB116" s="837"/>
      <c r="CC116" s="837"/>
      <c r="CD116" s="837"/>
      <c r="CE116" s="837"/>
      <c r="CF116" s="898" t="s">
        <v>121</v>
      </c>
      <c r="CG116" s="899"/>
      <c r="CH116" s="899"/>
      <c r="CI116" s="899"/>
      <c r="CJ116" s="899"/>
      <c r="CK116" s="954"/>
      <c r="CL116" s="841"/>
      <c r="CM116" s="844" t="s">
        <v>448</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121</v>
      </c>
      <c r="DH116" s="800"/>
      <c r="DI116" s="800"/>
      <c r="DJ116" s="800"/>
      <c r="DK116" s="801"/>
      <c r="DL116" s="802" t="s">
        <v>121</v>
      </c>
      <c r="DM116" s="800"/>
      <c r="DN116" s="800"/>
      <c r="DO116" s="800"/>
      <c r="DP116" s="801"/>
      <c r="DQ116" s="802" t="s">
        <v>121</v>
      </c>
      <c r="DR116" s="800"/>
      <c r="DS116" s="800"/>
      <c r="DT116" s="800"/>
      <c r="DU116" s="801"/>
      <c r="DV116" s="847" t="s">
        <v>121</v>
      </c>
      <c r="DW116" s="848"/>
      <c r="DX116" s="848"/>
      <c r="DY116" s="848"/>
      <c r="DZ116" s="849"/>
    </row>
    <row r="117" spans="1:130" s="226" customFormat="1" ht="26.25" customHeight="1" x14ac:dyDescent="0.2">
      <c r="A117" s="924" t="s">
        <v>176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449</v>
      </c>
      <c r="Z117" s="926"/>
      <c r="AA117" s="931">
        <v>6614146</v>
      </c>
      <c r="AB117" s="932"/>
      <c r="AC117" s="932"/>
      <c r="AD117" s="932"/>
      <c r="AE117" s="933"/>
      <c r="AF117" s="934">
        <v>6033993</v>
      </c>
      <c r="AG117" s="932"/>
      <c r="AH117" s="932"/>
      <c r="AI117" s="932"/>
      <c r="AJ117" s="933"/>
      <c r="AK117" s="934">
        <v>5729745</v>
      </c>
      <c r="AL117" s="932"/>
      <c r="AM117" s="932"/>
      <c r="AN117" s="932"/>
      <c r="AO117" s="933"/>
      <c r="AP117" s="935"/>
      <c r="AQ117" s="936"/>
      <c r="AR117" s="936"/>
      <c r="AS117" s="936"/>
      <c r="AT117" s="937"/>
      <c r="AU117" s="959"/>
      <c r="AV117" s="960"/>
      <c r="AW117" s="960"/>
      <c r="AX117" s="960"/>
      <c r="AY117" s="960"/>
      <c r="AZ117" s="886" t="s">
        <v>450</v>
      </c>
      <c r="BA117" s="887"/>
      <c r="BB117" s="887"/>
      <c r="BC117" s="887"/>
      <c r="BD117" s="887"/>
      <c r="BE117" s="887"/>
      <c r="BF117" s="887"/>
      <c r="BG117" s="887"/>
      <c r="BH117" s="887"/>
      <c r="BI117" s="887"/>
      <c r="BJ117" s="887"/>
      <c r="BK117" s="887"/>
      <c r="BL117" s="887"/>
      <c r="BM117" s="887"/>
      <c r="BN117" s="887"/>
      <c r="BO117" s="887"/>
      <c r="BP117" s="888"/>
      <c r="BQ117" s="836" t="s">
        <v>121</v>
      </c>
      <c r="BR117" s="837"/>
      <c r="BS117" s="837"/>
      <c r="BT117" s="837"/>
      <c r="BU117" s="837"/>
      <c r="BV117" s="837" t="s">
        <v>121</v>
      </c>
      <c r="BW117" s="837"/>
      <c r="BX117" s="837"/>
      <c r="BY117" s="837"/>
      <c r="BZ117" s="837"/>
      <c r="CA117" s="837" t="s">
        <v>121</v>
      </c>
      <c r="CB117" s="837"/>
      <c r="CC117" s="837"/>
      <c r="CD117" s="837"/>
      <c r="CE117" s="837"/>
      <c r="CF117" s="898" t="s">
        <v>121</v>
      </c>
      <c r="CG117" s="899"/>
      <c r="CH117" s="899"/>
      <c r="CI117" s="899"/>
      <c r="CJ117" s="899"/>
      <c r="CK117" s="954"/>
      <c r="CL117" s="841"/>
      <c r="CM117" s="844" t="s">
        <v>451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121</v>
      </c>
      <c r="DM117" s="800"/>
      <c r="DN117" s="800"/>
      <c r="DO117" s="800"/>
      <c r="DP117" s="801"/>
      <c r="DQ117" s="802" t="s">
        <v>121</v>
      </c>
      <c r="DR117" s="800"/>
      <c r="DS117" s="800"/>
      <c r="DT117" s="800"/>
      <c r="DU117" s="801"/>
      <c r="DV117" s="847" t="s">
        <v>121</v>
      </c>
      <c r="DW117" s="848"/>
      <c r="DX117" s="848"/>
      <c r="DY117" s="848"/>
      <c r="DZ117" s="849"/>
    </row>
    <row r="118" spans="1:130" s="226" customFormat="1" ht="26.25" customHeight="1" x14ac:dyDescent="0.2">
      <c r="A118" s="924" t="s">
        <v>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421</v>
      </c>
      <c r="AB118" s="925"/>
      <c r="AC118" s="925"/>
      <c r="AD118" s="925"/>
      <c r="AE118" s="926"/>
      <c r="AF118" s="927" t="s">
        <v>296</v>
      </c>
      <c r="AG118" s="925"/>
      <c r="AH118" s="925"/>
      <c r="AI118" s="925"/>
      <c r="AJ118" s="926"/>
      <c r="AK118" s="927" t="s">
        <v>295</v>
      </c>
      <c r="AL118" s="925"/>
      <c r="AM118" s="925"/>
      <c r="AN118" s="925"/>
      <c r="AO118" s="926"/>
      <c r="AP118" s="928" t="s">
        <v>422</v>
      </c>
      <c r="AQ118" s="929"/>
      <c r="AR118" s="929"/>
      <c r="AS118" s="929"/>
      <c r="AT118" s="930"/>
      <c r="AU118" s="959"/>
      <c r="AV118" s="960"/>
      <c r="AW118" s="960"/>
      <c r="AX118" s="960"/>
      <c r="AY118" s="960"/>
      <c r="AZ118" s="902" t="s">
        <v>452</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121</v>
      </c>
      <c r="BW118" s="868"/>
      <c r="BX118" s="868"/>
      <c r="BY118" s="868"/>
      <c r="BZ118" s="868"/>
      <c r="CA118" s="868" t="s">
        <v>121</v>
      </c>
      <c r="CB118" s="868"/>
      <c r="CC118" s="868"/>
      <c r="CD118" s="868"/>
      <c r="CE118" s="868"/>
      <c r="CF118" s="898" t="s">
        <v>121</v>
      </c>
      <c r="CG118" s="899"/>
      <c r="CH118" s="899"/>
      <c r="CI118" s="899"/>
      <c r="CJ118" s="899"/>
      <c r="CK118" s="954"/>
      <c r="CL118" s="841"/>
      <c r="CM118" s="844" t="s">
        <v>453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121</v>
      </c>
      <c r="DM118" s="800"/>
      <c r="DN118" s="800"/>
      <c r="DO118" s="800"/>
      <c r="DP118" s="801"/>
      <c r="DQ118" s="802" t="s">
        <v>121</v>
      </c>
      <c r="DR118" s="800"/>
      <c r="DS118" s="800"/>
      <c r="DT118" s="800"/>
      <c r="DU118" s="801"/>
      <c r="DV118" s="847" t="s">
        <v>121</v>
      </c>
      <c r="DW118" s="848"/>
      <c r="DX118" s="848"/>
      <c r="DY118" s="848"/>
      <c r="DZ118" s="849"/>
    </row>
    <row r="119" spans="1:130" s="226" customFormat="1" ht="26.25" customHeight="1" x14ac:dyDescent="0.2">
      <c r="A119" s="838" t="s">
        <v>426</v>
      </c>
      <c r="B119" s="839"/>
      <c r="C119" s="914" t="s">
        <v>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121</v>
      </c>
      <c r="AG119" s="918"/>
      <c r="AH119" s="918"/>
      <c r="AI119" s="918"/>
      <c r="AJ119" s="919"/>
      <c r="AK119" s="920" t="s">
        <v>121</v>
      </c>
      <c r="AL119" s="918"/>
      <c r="AM119" s="918"/>
      <c r="AN119" s="918"/>
      <c r="AO119" s="919"/>
      <c r="AP119" s="921" t="s">
        <v>121</v>
      </c>
      <c r="AQ119" s="922"/>
      <c r="AR119" s="922"/>
      <c r="AS119" s="922"/>
      <c r="AT119" s="923"/>
      <c r="AU119" s="961"/>
      <c r="AV119" s="962"/>
      <c r="AW119" s="962"/>
      <c r="AX119" s="962"/>
      <c r="AY119" s="962"/>
      <c r="AZ119" s="257" t="s">
        <v>176</v>
      </c>
      <c r="BA119" s="257"/>
      <c r="BB119" s="257"/>
      <c r="BC119" s="257"/>
      <c r="BD119" s="257"/>
      <c r="BE119" s="257"/>
      <c r="BF119" s="257"/>
      <c r="BG119" s="257"/>
      <c r="BH119" s="257"/>
      <c r="BI119" s="257"/>
      <c r="BJ119" s="257"/>
      <c r="BK119" s="257"/>
      <c r="BL119" s="257"/>
      <c r="BM119" s="257"/>
      <c r="BN119" s="257"/>
      <c r="BO119" s="900" t="s">
        <v>454</v>
      </c>
      <c r="BP119" s="901"/>
      <c r="BQ119" s="905">
        <v>64598673</v>
      </c>
      <c r="BR119" s="868"/>
      <c r="BS119" s="868"/>
      <c r="BT119" s="868"/>
      <c r="BU119" s="868"/>
      <c r="BV119" s="868">
        <v>63153802</v>
      </c>
      <c r="BW119" s="868"/>
      <c r="BX119" s="868"/>
      <c r="BY119" s="868"/>
      <c r="BZ119" s="868"/>
      <c r="CA119" s="868">
        <v>63307336</v>
      </c>
      <c r="CB119" s="868"/>
      <c r="CC119" s="868"/>
      <c r="CD119" s="868"/>
      <c r="CE119" s="868"/>
      <c r="CF119" s="766"/>
      <c r="CG119" s="767"/>
      <c r="CH119" s="767"/>
      <c r="CI119" s="767"/>
      <c r="CJ119" s="857"/>
      <c r="CK119" s="955"/>
      <c r="CL119" s="843"/>
      <c r="CM119" s="861" t="s">
        <v>455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23441</v>
      </c>
      <c r="DH119" s="783"/>
      <c r="DI119" s="783"/>
      <c r="DJ119" s="783"/>
      <c r="DK119" s="784"/>
      <c r="DL119" s="785">
        <v>52560</v>
      </c>
      <c r="DM119" s="783"/>
      <c r="DN119" s="783"/>
      <c r="DO119" s="783"/>
      <c r="DP119" s="784"/>
      <c r="DQ119" s="785">
        <v>31468</v>
      </c>
      <c r="DR119" s="783"/>
      <c r="DS119" s="783"/>
      <c r="DT119" s="783"/>
      <c r="DU119" s="784"/>
      <c r="DV119" s="871">
        <v>0.1</v>
      </c>
      <c r="DW119" s="872"/>
      <c r="DX119" s="872"/>
      <c r="DY119" s="872"/>
      <c r="DZ119" s="873"/>
    </row>
    <row r="120" spans="1:130" s="226" customFormat="1" ht="26.25" customHeight="1" x14ac:dyDescent="0.2">
      <c r="A120" s="840"/>
      <c r="B120" s="841"/>
      <c r="C120" s="844" t="s">
        <v>432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121</v>
      </c>
      <c r="AB120" s="800"/>
      <c r="AC120" s="800"/>
      <c r="AD120" s="800"/>
      <c r="AE120" s="801"/>
      <c r="AF120" s="802" t="s">
        <v>121</v>
      </c>
      <c r="AG120" s="800"/>
      <c r="AH120" s="800"/>
      <c r="AI120" s="800"/>
      <c r="AJ120" s="801"/>
      <c r="AK120" s="802" t="s">
        <v>121</v>
      </c>
      <c r="AL120" s="800"/>
      <c r="AM120" s="800"/>
      <c r="AN120" s="800"/>
      <c r="AO120" s="801"/>
      <c r="AP120" s="847" t="s">
        <v>121</v>
      </c>
      <c r="AQ120" s="848"/>
      <c r="AR120" s="848"/>
      <c r="AS120" s="848"/>
      <c r="AT120" s="849"/>
      <c r="AU120" s="906" t="s">
        <v>456</v>
      </c>
      <c r="AV120" s="907"/>
      <c r="AW120" s="907"/>
      <c r="AX120" s="907"/>
      <c r="AY120" s="908"/>
      <c r="AZ120" s="883" t="s">
        <v>457</v>
      </c>
      <c r="BA120" s="828"/>
      <c r="BB120" s="828"/>
      <c r="BC120" s="828"/>
      <c r="BD120" s="828"/>
      <c r="BE120" s="828"/>
      <c r="BF120" s="828"/>
      <c r="BG120" s="828"/>
      <c r="BH120" s="828"/>
      <c r="BI120" s="828"/>
      <c r="BJ120" s="828"/>
      <c r="BK120" s="828"/>
      <c r="BL120" s="828"/>
      <c r="BM120" s="828"/>
      <c r="BN120" s="828"/>
      <c r="BO120" s="828"/>
      <c r="BP120" s="829"/>
      <c r="BQ120" s="884">
        <v>9422322</v>
      </c>
      <c r="BR120" s="865"/>
      <c r="BS120" s="865"/>
      <c r="BT120" s="865"/>
      <c r="BU120" s="865"/>
      <c r="BV120" s="865">
        <v>9672802</v>
      </c>
      <c r="BW120" s="865"/>
      <c r="BX120" s="865"/>
      <c r="BY120" s="865"/>
      <c r="BZ120" s="865"/>
      <c r="CA120" s="865">
        <v>8767152</v>
      </c>
      <c r="CB120" s="865"/>
      <c r="CC120" s="865"/>
      <c r="CD120" s="865"/>
      <c r="CE120" s="865"/>
      <c r="CF120" s="889">
        <v>35.9</v>
      </c>
      <c r="CG120" s="890"/>
      <c r="CH120" s="890"/>
      <c r="CI120" s="890"/>
      <c r="CJ120" s="890"/>
      <c r="CK120" s="891" t="s">
        <v>458</v>
      </c>
      <c r="CL120" s="875"/>
      <c r="CM120" s="875"/>
      <c r="CN120" s="875"/>
      <c r="CO120" s="876"/>
      <c r="CP120" s="895" t="s">
        <v>400</v>
      </c>
      <c r="CQ120" s="896"/>
      <c r="CR120" s="896"/>
      <c r="CS120" s="896"/>
      <c r="CT120" s="896"/>
      <c r="CU120" s="896"/>
      <c r="CV120" s="896"/>
      <c r="CW120" s="896"/>
      <c r="CX120" s="896"/>
      <c r="CY120" s="896"/>
      <c r="CZ120" s="896"/>
      <c r="DA120" s="896"/>
      <c r="DB120" s="896"/>
      <c r="DC120" s="896"/>
      <c r="DD120" s="896"/>
      <c r="DE120" s="896"/>
      <c r="DF120" s="897"/>
      <c r="DG120" s="884">
        <v>6566180</v>
      </c>
      <c r="DH120" s="865"/>
      <c r="DI120" s="865"/>
      <c r="DJ120" s="865"/>
      <c r="DK120" s="865"/>
      <c r="DL120" s="865">
        <v>6255847</v>
      </c>
      <c r="DM120" s="865"/>
      <c r="DN120" s="865"/>
      <c r="DO120" s="865"/>
      <c r="DP120" s="865"/>
      <c r="DQ120" s="865">
        <v>6057437</v>
      </c>
      <c r="DR120" s="865"/>
      <c r="DS120" s="865"/>
      <c r="DT120" s="865"/>
      <c r="DU120" s="865"/>
      <c r="DV120" s="866">
        <v>24.8</v>
      </c>
      <c r="DW120" s="866"/>
      <c r="DX120" s="866"/>
      <c r="DY120" s="866"/>
      <c r="DZ120" s="867"/>
    </row>
    <row r="121" spans="1:130" s="226" customFormat="1" ht="26.25" customHeight="1" x14ac:dyDescent="0.2">
      <c r="A121" s="840"/>
      <c r="B121" s="841"/>
      <c r="C121" s="886" t="s">
        <v>459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121</v>
      </c>
      <c r="AB121" s="800"/>
      <c r="AC121" s="800"/>
      <c r="AD121" s="800"/>
      <c r="AE121" s="801"/>
      <c r="AF121" s="802" t="s">
        <v>121</v>
      </c>
      <c r="AG121" s="800"/>
      <c r="AH121" s="800"/>
      <c r="AI121" s="800"/>
      <c r="AJ121" s="801"/>
      <c r="AK121" s="802" t="s">
        <v>121</v>
      </c>
      <c r="AL121" s="800"/>
      <c r="AM121" s="800"/>
      <c r="AN121" s="800"/>
      <c r="AO121" s="801"/>
      <c r="AP121" s="847" t="s">
        <v>121</v>
      </c>
      <c r="AQ121" s="848"/>
      <c r="AR121" s="848"/>
      <c r="AS121" s="848"/>
      <c r="AT121" s="849"/>
      <c r="AU121" s="909"/>
      <c r="AV121" s="910"/>
      <c r="AW121" s="910"/>
      <c r="AX121" s="910"/>
      <c r="AY121" s="911"/>
      <c r="AZ121" s="835" t="s">
        <v>460</v>
      </c>
      <c r="BA121" s="770"/>
      <c r="BB121" s="770"/>
      <c r="BC121" s="770"/>
      <c r="BD121" s="770"/>
      <c r="BE121" s="770"/>
      <c r="BF121" s="770"/>
      <c r="BG121" s="770"/>
      <c r="BH121" s="770"/>
      <c r="BI121" s="770"/>
      <c r="BJ121" s="770"/>
      <c r="BK121" s="770"/>
      <c r="BL121" s="770"/>
      <c r="BM121" s="770"/>
      <c r="BN121" s="770"/>
      <c r="BO121" s="770"/>
      <c r="BP121" s="771"/>
      <c r="BQ121" s="836">
        <v>1011517</v>
      </c>
      <c r="BR121" s="837"/>
      <c r="BS121" s="837"/>
      <c r="BT121" s="837"/>
      <c r="BU121" s="837"/>
      <c r="BV121" s="837">
        <v>1153000</v>
      </c>
      <c r="BW121" s="837"/>
      <c r="BX121" s="837"/>
      <c r="BY121" s="837"/>
      <c r="BZ121" s="837"/>
      <c r="CA121" s="837">
        <v>1194688</v>
      </c>
      <c r="CB121" s="837"/>
      <c r="CC121" s="837"/>
      <c r="CD121" s="837"/>
      <c r="CE121" s="837"/>
      <c r="CF121" s="898">
        <v>4.9000000000000004</v>
      </c>
      <c r="CG121" s="899"/>
      <c r="CH121" s="899"/>
      <c r="CI121" s="899"/>
      <c r="CJ121" s="899"/>
      <c r="CK121" s="892"/>
      <c r="CL121" s="878"/>
      <c r="CM121" s="878"/>
      <c r="CN121" s="878"/>
      <c r="CO121" s="879"/>
      <c r="CP121" s="858" t="s">
        <v>402</v>
      </c>
      <c r="CQ121" s="859"/>
      <c r="CR121" s="859"/>
      <c r="CS121" s="859"/>
      <c r="CT121" s="859"/>
      <c r="CU121" s="859"/>
      <c r="CV121" s="859"/>
      <c r="CW121" s="859"/>
      <c r="CX121" s="859"/>
      <c r="CY121" s="859"/>
      <c r="CZ121" s="859"/>
      <c r="DA121" s="859"/>
      <c r="DB121" s="859"/>
      <c r="DC121" s="859"/>
      <c r="DD121" s="859"/>
      <c r="DE121" s="859"/>
      <c r="DF121" s="860"/>
      <c r="DG121" s="836">
        <v>2164072</v>
      </c>
      <c r="DH121" s="837"/>
      <c r="DI121" s="837"/>
      <c r="DJ121" s="837"/>
      <c r="DK121" s="837"/>
      <c r="DL121" s="837">
        <v>2119532</v>
      </c>
      <c r="DM121" s="837"/>
      <c r="DN121" s="837"/>
      <c r="DO121" s="837"/>
      <c r="DP121" s="837"/>
      <c r="DQ121" s="837">
        <v>2078432</v>
      </c>
      <c r="DR121" s="837"/>
      <c r="DS121" s="837"/>
      <c r="DT121" s="837"/>
      <c r="DU121" s="837"/>
      <c r="DV121" s="814">
        <v>8.5</v>
      </c>
      <c r="DW121" s="814"/>
      <c r="DX121" s="814"/>
      <c r="DY121" s="814"/>
      <c r="DZ121" s="815"/>
    </row>
    <row r="122" spans="1:130" s="226" customFormat="1" ht="26.25" customHeight="1" x14ac:dyDescent="0.2">
      <c r="A122" s="840"/>
      <c r="B122" s="841"/>
      <c r="C122" s="844" t="s">
        <v>442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121</v>
      </c>
      <c r="AB122" s="800"/>
      <c r="AC122" s="800"/>
      <c r="AD122" s="800"/>
      <c r="AE122" s="801"/>
      <c r="AF122" s="802" t="s">
        <v>121</v>
      </c>
      <c r="AG122" s="800"/>
      <c r="AH122" s="800"/>
      <c r="AI122" s="800"/>
      <c r="AJ122" s="801"/>
      <c r="AK122" s="802" t="s">
        <v>121</v>
      </c>
      <c r="AL122" s="800"/>
      <c r="AM122" s="800"/>
      <c r="AN122" s="800"/>
      <c r="AO122" s="801"/>
      <c r="AP122" s="847" t="s">
        <v>121</v>
      </c>
      <c r="AQ122" s="848"/>
      <c r="AR122" s="848"/>
      <c r="AS122" s="848"/>
      <c r="AT122" s="849"/>
      <c r="AU122" s="909"/>
      <c r="AV122" s="910"/>
      <c r="AW122" s="910"/>
      <c r="AX122" s="910"/>
      <c r="AY122" s="911"/>
      <c r="AZ122" s="902" t="s">
        <v>461</v>
      </c>
      <c r="BA122" s="903"/>
      <c r="BB122" s="903"/>
      <c r="BC122" s="903"/>
      <c r="BD122" s="903"/>
      <c r="BE122" s="903"/>
      <c r="BF122" s="903"/>
      <c r="BG122" s="903"/>
      <c r="BH122" s="903"/>
      <c r="BI122" s="903"/>
      <c r="BJ122" s="903"/>
      <c r="BK122" s="903"/>
      <c r="BL122" s="903"/>
      <c r="BM122" s="903"/>
      <c r="BN122" s="903"/>
      <c r="BO122" s="903"/>
      <c r="BP122" s="904"/>
      <c r="BQ122" s="905">
        <v>45066386</v>
      </c>
      <c r="BR122" s="868"/>
      <c r="BS122" s="868"/>
      <c r="BT122" s="868"/>
      <c r="BU122" s="868"/>
      <c r="BV122" s="868">
        <v>44838987</v>
      </c>
      <c r="BW122" s="868"/>
      <c r="BX122" s="868"/>
      <c r="BY122" s="868"/>
      <c r="BZ122" s="868"/>
      <c r="CA122" s="868">
        <v>45591941</v>
      </c>
      <c r="CB122" s="868"/>
      <c r="CC122" s="868"/>
      <c r="CD122" s="868"/>
      <c r="CE122" s="868"/>
      <c r="CF122" s="869">
        <v>186.7</v>
      </c>
      <c r="CG122" s="870"/>
      <c r="CH122" s="870"/>
      <c r="CI122" s="870"/>
      <c r="CJ122" s="870"/>
      <c r="CK122" s="892"/>
      <c r="CL122" s="878"/>
      <c r="CM122" s="878"/>
      <c r="CN122" s="878"/>
      <c r="CO122" s="879"/>
      <c r="CP122" s="858" t="s">
        <v>403</v>
      </c>
      <c r="CQ122" s="859"/>
      <c r="CR122" s="859"/>
      <c r="CS122" s="859"/>
      <c r="CT122" s="859"/>
      <c r="CU122" s="859"/>
      <c r="CV122" s="859"/>
      <c r="CW122" s="859"/>
      <c r="CX122" s="859"/>
      <c r="CY122" s="859"/>
      <c r="CZ122" s="859"/>
      <c r="DA122" s="859"/>
      <c r="DB122" s="859"/>
      <c r="DC122" s="859"/>
      <c r="DD122" s="859"/>
      <c r="DE122" s="859"/>
      <c r="DF122" s="860"/>
      <c r="DG122" s="836">
        <v>605327</v>
      </c>
      <c r="DH122" s="837"/>
      <c r="DI122" s="837"/>
      <c r="DJ122" s="837"/>
      <c r="DK122" s="837"/>
      <c r="DL122" s="837">
        <v>759668</v>
      </c>
      <c r="DM122" s="837"/>
      <c r="DN122" s="837"/>
      <c r="DO122" s="837"/>
      <c r="DP122" s="837"/>
      <c r="DQ122" s="837">
        <v>904798</v>
      </c>
      <c r="DR122" s="837"/>
      <c r="DS122" s="837"/>
      <c r="DT122" s="837"/>
      <c r="DU122" s="837"/>
      <c r="DV122" s="814">
        <v>3.7</v>
      </c>
      <c r="DW122" s="814"/>
      <c r="DX122" s="814"/>
      <c r="DY122" s="814"/>
      <c r="DZ122" s="815"/>
    </row>
    <row r="123" spans="1:130" s="226" customFormat="1" ht="26.25" customHeight="1" x14ac:dyDescent="0.2">
      <c r="A123" s="840"/>
      <c r="B123" s="841"/>
      <c r="C123" s="844" t="s">
        <v>448</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121</v>
      </c>
      <c r="AB123" s="800"/>
      <c r="AC123" s="800"/>
      <c r="AD123" s="800"/>
      <c r="AE123" s="801"/>
      <c r="AF123" s="802" t="s">
        <v>121</v>
      </c>
      <c r="AG123" s="800"/>
      <c r="AH123" s="800"/>
      <c r="AI123" s="800"/>
      <c r="AJ123" s="801"/>
      <c r="AK123" s="802" t="s">
        <v>121</v>
      </c>
      <c r="AL123" s="800"/>
      <c r="AM123" s="800"/>
      <c r="AN123" s="800"/>
      <c r="AO123" s="801"/>
      <c r="AP123" s="847" t="s">
        <v>121</v>
      </c>
      <c r="AQ123" s="848"/>
      <c r="AR123" s="848"/>
      <c r="AS123" s="848"/>
      <c r="AT123" s="849"/>
      <c r="AU123" s="912"/>
      <c r="AV123" s="913"/>
      <c r="AW123" s="913"/>
      <c r="AX123" s="913"/>
      <c r="AY123" s="913"/>
      <c r="AZ123" s="257" t="s">
        <v>176</v>
      </c>
      <c r="BA123" s="257"/>
      <c r="BB123" s="257"/>
      <c r="BC123" s="257"/>
      <c r="BD123" s="257"/>
      <c r="BE123" s="257"/>
      <c r="BF123" s="257"/>
      <c r="BG123" s="257"/>
      <c r="BH123" s="257"/>
      <c r="BI123" s="257"/>
      <c r="BJ123" s="257"/>
      <c r="BK123" s="257"/>
      <c r="BL123" s="257"/>
      <c r="BM123" s="257"/>
      <c r="BN123" s="257"/>
      <c r="BO123" s="900" t="s">
        <v>462</v>
      </c>
      <c r="BP123" s="901"/>
      <c r="BQ123" s="855">
        <v>55500225</v>
      </c>
      <c r="BR123" s="856"/>
      <c r="BS123" s="856"/>
      <c r="BT123" s="856"/>
      <c r="BU123" s="856"/>
      <c r="BV123" s="856">
        <v>55664789</v>
      </c>
      <c r="BW123" s="856"/>
      <c r="BX123" s="856"/>
      <c r="BY123" s="856"/>
      <c r="BZ123" s="856"/>
      <c r="CA123" s="856">
        <v>55553781</v>
      </c>
      <c r="CB123" s="856"/>
      <c r="CC123" s="856"/>
      <c r="CD123" s="856"/>
      <c r="CE123" s="856"/>
      <c r="CF123" s="766"/>
      <c r="CG123" s="767"/>
      <c r="CH123" s="767"/>
      <c r="CI123" s="767"/>
      <c r="CJ123" s="857"/>
      <c r="CK123" s="892"/>
      <c r="CL123" s="878"/>
      <c r="CM123" s="878"/>
      <c r="CN123" s="878"/>
      <c r="CO123" s="879"/>
      <c r="CP123" s="858" t="s">
        <v>393</v>
      </c>
      <c r="CQ123" s="859"/>
      <c r="CR123" s="859"/>
      <c r="CS123" s="859"/>
      <c r="CT123" s="859"/>
      <c r="CU123" s="859"/>
      <c r="CV123" s="859"/>
      <c r="CW123" s="859"/>
      <c r="CX123" s="859"/>
      <c r="CY123" s="859"/>
      <c r="CZ123" s="859"/>
      <c r="DA123" s="859"/>
      <c r="DB123" s="859"/>
      <c r="DC123" s="859"/>
      <c r="DD123" s="859"/>
      <c r="DE123" s="859"/>
      <c r="DF123" s="860"/>
      <c r="DG123" s="799">
        <v>318243</v>
      </c>
      <c r="DH123" s="800"/>
      <c r="DI123" s="800"/>
      <c r="DJ123" s="800"/>
      <c r="DK123" s="801"/>
      <c r="DL123" s="802">
        <v>343626</v>
      </c>
      <c r="DM123" s="800"/>
      <c r="DN123" s="800"/>
      <c r="DO123" s="800"/>
      <c r="DP123" s="801"/>
      <c r="DQ123" s="802">
        <v>342583</v>
      </c>
      <c r="DR123" s="800"/>
      <c r="DS123" s="800"/>
      <c r="DT123" s="800"/>
      <c r="DU123" s="801"/>
      <c r="DV123" s="847">
        <v>1.4</v>
      </c>
      <c r="DW123" s="848"/>
      <c r="DX123" s="848"/>
      <c r="DY123" s="848"/>
      <c r="DZ123" s="849"/>
    </row>
    <row r="124" spans="1:130" s="226" customFormat="1" ht="26.25" customHeight="1" thickBot="1" x14ac:dyDescent="0.25">
      <c r="A124" s="840"/>
      <c r="B124" s="841"/>
      <c r="C124" s="844" t="s">
        <v>451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121</v>
      </c>
      <c r="AG124" s="800"/>
      <c r="AH124" s="800"/>
      <c r="AI124" s="800"/>
      <c r="AJ124" s="801"/>
      <c r="AK124" s="802" t="s">
        <v>121</v>
      </c>
      <c r="AL124" s="800"/>
      <c r="AM124" s="800"/>
      <c r="AN124" s="800"/>
      <c r="AO124" s="801"/>
      <c r="AP124" s="847" t="s">
        <v>121</v>
      </c>
      <c r="AQ124" s="848"/>
      <c r="AR124" s="848"/>
      <c r="AS124" s="848"/>
      <c r="AT124" s="849"/>
      <c r="AU124" s="850" t="s">
        <v>463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36.299999999999997</v>
      </c>
      <c r="BR124" s="854"/>
      <c r="BS124" s="854"/>
      <c r="BT124" s="854"/>
      <c r="BU124" s="854"/>
      <c r="BV124" s="854">
        <v>30.3</v>
      </c>
      <c r="BW124" s="854"/>
      <c r="BX124" s="854"/>
      <c r="BY124" s="854"/>
      <c r="BZ124" s="854"/>
      <c r="CA124" s="854">
        <v>31.7</v>
      </c>
      <c r="CB124" s="854"/>
      <c r="CC124" s="854"/>
      <c r="CD124" s="854"/>
      <c r="CE124" s="854"/>
      <c r="CF124" s="744"/>
      <c r="CG124" s="745"/>
      <c r="CH124" s="745"/>
      <c r="CI124" s="745"/>
      <c r="CJ124" s="885"/>
      <c r="CK124" s="893"/>
      <c r="CL124" s="893"/>
      <c r="CM124" s="893"/>
      <c r="CN124" s="893"/>
      <c r="CO124" s="894"/>
      <c r="CP124" s="858" t="s">
        <v>464</v>
      </c>
      <c r="CQ124" s="859"/>
      <c r="CR124" s="859"/>
      <c r="CS124" s="859"/>
      <c r="CT124" s="859"/>
      <c r="CU124" s="859"/>
      <c r="CV124" s="859"/>
      <c r="CW124" s="859"/>
      <c r="CX124" s="859"/>
      <c r="CY124" s="859"/>
      <c r="CZ124" s="859"/>
      <c r="DA124" s="859"/>
      <c r="DB124" s="859"/>
      <c r="DC124" s="859"/>
      <c r="DD124" s="859"/>
      <c r="DE124" s="859"/>
      <c r="DF124" s="860"/>
      <c r="DG124" s="782">
        <v>89161</v>
      </c>
      <c r="DH124" s="783"/>
      <c r="DI124" s="783"/>
      <c r="DJ124" s="783"/>
      <c r="DK124" s="784"/>
      <c r="DL124" s="785">
        <v>73273</v>
      </c>
      <c r="DM124" s="783"/>
      <c r="DN124" s="783"/>
      <c r="DO124" s="783"/>
      <c r="DP124" s="784"/>
      <c r="DQ124" s="785">
        <v>59588</v>
      </c>
      <c r="DR124" s="783"/>
      <c r="DS124" s="783"/>
      <c r="DT124" s="783"/>
      <c r="DU124" s="784"/>
      <c r="DV124" s="871">
        <v>0.2</v>
      </c>
      <c r="DW124" s="872"/>
      <c r="DX124" s="872"/>
      <c r="DY124" s="872"/>
      <c r="DZ124" s="873"/>
    </row>
    <row r="125" spans="1:130" s="226" customFormat="1" ht="26.25" customHeight="1" x14ac:dyDescent="0.2">
      <c r="A125" s="840"/>
      <c r="B125" s="841"/>
      <c r="C125" s="844" t="s">
        <v>453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121</v>
      </c>
      <c r="AG125" s="800"/>
      <c r="AH125" s="800"/>
      <c r="AI125" s="800"/>
      <c r="AJ125" s="801"/>
      <c r="AK125" s="802" t="s">
        <v>121</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465</v>
      </c>
      <c r="CL125" s="875"/>
      <c r="CM125" s="875"/>
      <c r="CN125" s="875"/>
      <c r="CO125" s="876"/>
      <c r="CP125" s="883" t="s">
        <v>466</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121</v>
      </c>
      <c r="DM125" s="865"/>
      <c r="DN125" s="865"/>
      <c r="DO125" s="865"/>
      <c r="DP125" s="865"/>
      <c r="DQ125" s="865" t="s">
        <v>121</v>
      </c>
      <c r="DR125" s="865"/>
      <c r="DS125" s="865"/>
      <c r="DT125" s="865"/>
      <c r="DU125" s="865"/>
      <c r="DV125" s="866" t="s">
        <v>121</v>
      </c>
      <c r="DW125" s="866"/>
      <c r="DX125" s="866"/>
      <c r="DY125" s="866"/>
      <c r="DZ125" s="867"/>
    </row>
    <row r="126" spans="1:130" s="226" customFormat="1" ht="26.25" customHeight="1" thickBot="1" x14ac:dyDescent="0.25">
      <c r="A126" s="840"/>
      <c r="B126" s="841"/>
      <c r="C126" s="844" t="s">
        <v>455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213622</v>
      </c>
      <c r="AB126" s="800"/>
      <c r="AC126" s="800"/>
      <c r="AD126" s="800"/>
      <c r="AE126" s="801"/>
      <c r="AF126" s="802">
        <v>156071</v>
      </c>
      <c r="AG126" s="800"/>
      <c r="AH126" s="800"/>
      <c r="AI126" s="800"/>
      <c r="AJ126" s="801"/>
      <c r="AK126" s="802">
        <v>82077</v>
      </c>
      <c r="AL126" s="800"/>
      <c r="AM126" s="800"/>
      <c r="AN126" s="800"/>
      <c r="AO126" s="801"/>
      <c r="AP126" s="847">
        <v>0.3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467</v>
      </c>
      <c r="CQ126" s="770"/>
      <c r="CR126" s="770"/>
      <c r="CS126" s="770"/>
      <c r="CT126" s="770"/>
      <c r="CU126" s="770"/>
      <c r="CV126" s="770"/>
      <c r="CW126" s="770"/>
      <c r="CX126" s="770"/>
      <c r="CY126" s="770"/>
      <c r="CZ126" s="770"/>
      <c r="DA126" s="770"/>
      <c r="DB126" s="770"/>
      <c r="DC126" s="770"/>
      <c r="DD126" s="770"/>
      <c r="DE126" s="770"/>
      <c r="DF126" s="771"/>
      <c r="DG126" s="836">
        <v>59087</v>
      </c>
      <c r="DH126" s="837"/>
      <c r="DI126" s="837"/>
      <c r="DJ126" s="837"/>
      <c r="DK126" s="837"/>
      <c r="DL126" s="837" t="s">
        <v>121</v>
      </c>
      <c r="DM126" s="837"/>
      <c r="DN126" s="837"/>
      <c r="DO126" s="837"/>
      <c r="DP126" s="837"/>
      <c r="DQ126" s="837" t="s">
        <v>121</v>
      </c>
      <c r="DR126" s="837"/>
      <c r="DS126" s="837"/>
      <c r="DT126" s="837"/>
      <c r="DU126" s="837"/>
      <c r="DV126" s="814" t="s">
        <v>121</v>
      </c>
      <c r="DW126" s="814"/>
      <c r="DX126" s="814"/>
      <c r="DY126" s="814"/>
      <c r="DZ126" s="815"/>
    </row>
    <row r="127" spans="1:130" s="226" customFormat="1" ht="26.25" customHeight="1" x14ac:dyDescent="0.2">
      <c r="A127" s="842"/>
      <c r="B127" s="843"/>
      <c r="C127" s="861" t="s">
        <v>468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15451</v>
      </c>
      <c r="AB127" s="800"/>
      <c r="AC127" s="800"/>
      <c r="AD127" s="800"/>
      <c r="AE127" s="801"/>
      <c r="AF127" s="802">
        <v>22174</v>
      </c>
      <c r="AG127" s="800"/>
      <c r="AH127" s="800"/>
      <c r="AI127" s="800"/>
      <c r="AJ127" s="801"/>
      <c r="AK127" s="802">
        <v>19511</v>
      </c>
      <c r="AL127" s="800"/>
      <c r="AM127" s="800"/>
      <c r="AN127" s="800"/>
      <c r="AO127" s="801"/>
      <c r="AP127" s="847">
        <v>0.1</v>
      </c>
      <c r="AQ127" s="848"/>
      <c r="AR127" s="848"/>
      <c r="AS127" s="848"/>
      <c r="AT127" s="849"/>
      <c r="AU127" s="262"/>
      <c r="AV127" s="262"/>
      <c r="AW127" s="262"/>
      <c r="AX127" s="864" t="s">
        <v>469</v>
      </c>
      <c r="AY127" s="832"/>
      <c r="AZ127" s="832"/>
      <c r="BA127" s="832"/>
      <c r="BB127" s="832"/>
      <c r="BC127" s="832"/>
      <c r="BD127" s="832"/>
      <c r="BE127" s="833"/>
      <c r="BF127" s="831" t="s">
        <v>470</v>
      </c>
      <c r="BG127" s="832"/>
      <c r="BH127" s="832"/>
      <c r="BI127" s="832"/>
      <c r="BJ127" s="832"/>
      <c r="BK127" s="832"/>
      <c r="BL127" s="833"/>
      <c r="BM127" s="831" t="s">
        <v>471</v>
      </c>
      <c r="BN127" s="832"/>
      <c r="BO127" s="832"/>
      <c r="BP127" s="832"/>
      <c r="BQ127" s="832"/>
      <c r="BR127" s="832"/>
      <c r="BS127" s="833"/>
      <c r="BT127" s="831" t="s">
        <v>472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473</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121</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x14ac:dyDescent="0.25">
      <c r="A128" s="816" t="s">
        <v>474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475</v>
      </c>
      <c r="X128" s="818"/>
      <c r="Y128" s="818"/>
      <c r="Z128" s="819"/>
      <c r="AA128" s="820">
        <v>167846</v>
      </c>
      <c r="AB128" s="821"/>
      <c r="AC128" s="821"/>
      <c r="AD128" s="821"/>
      <c r="AE128" s="822"/>
      <c r="AF128" s="823">
        <v>156979</v>
      </c>
      <c r="AG128" s="821"/>
      <c r="AH128" s="821"/>
      <c r="AI128" s="821"/>
      <c r="AJ128" s="822"/>
      <c r="AK128" s="823">
        <v>137899</v>
      </c>
      <c r="AL128" s="821"/>
      <c r="AM128" s="821"/>
      <c r="AN128" s="821"/>
      <c r="AO128" s="822"/>
      <c r="AP128" s="824"/>
      <c r="AQ128" s="825"/>
      <c r="AR128" s="825"/>
      <c r="AS128" s="825"/>
      <c r="AT128" s="826"/>
      <c r="AU128" s="262"/>
      <c r="AV128" s="262"/>
      <c r="AW128" s="262"/>
      <c r="AX128" s="827" t="s">
        <v>476</v>
      </c>
      <c r="AY128" s="828"/>
      <c r="AZ128" s="828"/>
      <c r="BA128" s="828"/>
      <c r="BB128" s="828"/>
      <c r="BC128" s="828"/>
      <c r="BD128" s="828"/>
      <c r="BE128" s="829"/>
      <c r="BF128" s="806" t="s">
        <v>121</v>
      </c>
      <c r="BG128" s="807"/>
      <c r="BH128" s="807"/>
      <c r="BI128" s="807"/>
      <c r="BJ128" s="807"/>
      <c r="BK128" s="807"/>
      <c r="BL128" s="830"/>
      <c r="BM128" s="806">
        <v>11.88</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477</v>
      </c>
      <c r="CQ128" s="748"/>
      <c r="CR128" s="748"/>
      <c r="CS128" s="748"/>
      <c r="CT128" s="748"/>
      <c r="CU128" s="748"/>
      <c r="CV128" s="748"/>
      <c r="CW128" s="748"/>
      <c r="CX128" s="748"/>
      <c r="CY128" s="748"/>
      <c r="CZ128" s="748"/>
      <c r="DA128" s="748"/>
      <c r="DB128" s="748"/>
      <c r="DC128" s="748"/>
      <c r="DD128" s="748"/>
      <c r="DE128" s="748"/>
      <c r="DF128" s="749"/>
      <c r="DG128" s="810" t="s">
        <v>121</v>
      </c>
      <c r="DH128" s="811"/>
      <c r="DI128" s="811"/>
      <c r="DJ128" s="811"/>
      <c r="DK128" s="811"/>
      <c r="DL128" s="811" t="s">
        <v>121</v>
      </c>
      <c r="DM128" s="811"/>
      <c r="DN128" s="811"/>
      <c r="DO128" s="811"/>
      <c r="DP128" s="811"/>
      <c r="DQ128" s="811" t="s">
        <v>121</v>
      </c>
      <c r="DR128" s="811"/>
      <c r="DS128" s="811"/>
      <c r="DT128" s="811"/>
      <c r="DU128" s="811"/>
      <c r="DV128" s="812" t="s">
        <v>121</v>
      </c>
      <c r="DW128" s="812"/>
      <c r="DX128" s="812"/>
      <c r="DY128" s="812"/>
      <c r="DZ128" s="813"/>
    </row>
    <row r="129" spans="1:131" s="226" customFormat="1" ht="26.25" customHeight="1" x14ac:dyDescent="0.2">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478</v>
      </c>
      <c r="X129" s="797"/>
      <c r="Y129" s="797"/>
      <c r="Z129" s="798"/>
      <c r="AA129" s="799">
        <v>29244363</v>
      </c>
      <c r="AB129" s="800"/>
      <c r="AC129" s="800"/>
      <c r="AD129" s="800"/>
      <c r="AE129" s="801"/>
      <c r="AF129" s="802">
        <v>28868531</v>
      </c>
      <c r="AG129" s="800"/>
      <c r="AH129" s="800"/>
      <c r="AI129" s="800"/>
      <c r="AJ129" s="801"/>
      <c r="AK129" s="802">
        <v>28513313</v>
      </c>
      <c r="AL129" s="800"/>
      <c r="AM129" s="800"/>
      <c r="AN129" s="800"/>
      <c r="AO129" s="801"/>
      <c r="AP129" s="803"/>
      <c r="AQ129" s="804"/>
      <c r="AR129" s="804"/>
      <c r="AS129" s="804"/>
      <c r="AT129" s="805"/>
      <c r="AU129" s="264"/>
      <c r="AV129" s="264"/>
      <c r="AW129" s="264"/>
      <c r="AX129" s="769" t="s">
        <v>479</v>
      </c>
      <c r="AY129" s="770"/>
      <c r="AZ129" s="770"/>
      <c r="BA129" s="770"/>
      <c r="BB129" s="770"/>
      <c r="BC129" s="770"/>
      <c r="BD129" s="770"/>
      <c r="BE129" s="771"/>
      <c r="BF129" s="789" t="s">
        <v>121</v>
      </c>
      <c r="BG129" s="790"/>
      <c r="BH129" s="790"/>
      <c r="BI129" s="790"/>
      <c r="BJ129" s="790"/>
      <c r="BK129" s="790"/>
      <c r="BL129" s="791"/>
      <c r="BM129" s="789">
        <v>16.88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794" t="s">
        <v>480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481</v>
      </c>
      <c r="X130" s="797"/>
      <c r="Y130" s="797"/>
      <c r="Z130" s="798"/>
      <c r="AA130" s="799">
        <v>4192762</v>
      </c>
      <c r="AB130" s="800"/>
      <c r="AC130" s="800"/>
      <c r="AD130" s="800"/>
      <c r="AE130" s="801"/>
      <c r="AF130" s="802">
        <v>4154962</v>
      </c>
      <c r="AG130" s="800"/>
      <c r="AH130" s="800"/>
      <c r="AI130" s="800"/>
      <c r="AJ130" s="801"/>
      <c r="AK130" s="802">
        <v>4097011</v>
      </c>
      <c r="AL130" s="800"/>
      <c r="AM130" s="800"/>
      <c r="AN130" s="800"/>
      <c r="AO130" s="801"/>
      <c r="AP130" s="803"/>
      <c r="AQ130" s="804"/>
      <c r="AR130" s="804"/>
      <c r="AS130" s="804"/>
      <c r="AT130" s="805"/>
      <c r="AU130" s="264"/>
      <c r="AV130" s="264"/>
      <c r="AW130" s="264"/>
      <c r="AX130" s="769" t="s">
        <v>482</v>
      </c>
      <c r="AY130" s="770"/>
      <c r="AZ130" s="770"/>
      <c r="BA130" s="770"/>
      <c r="BB130" s="770"/>
      <c r="BC130" s="770"/>
      <c r="BD130" s="770"/>
      <c r="BE130" s="771"/>
      <c r="BF130" s="772">
        <v>7.3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483</v>
      </c>
      <c r="X131" s="780"/>
      <c r="Y131" s="780"/>
      <c r="Z131" s="781"/>
      <c r="AA131" s="782">
        <v>25051601</v>
      </c>
      <c r="AB131" s="783"/>
      <c r="AC131" s="783"/>
      <c r="AD131" s="783"/>
      <c r="AE131" s="784"/>
      <c r="AF131" s="785">
        <v>24713569</v>
      </c>
      <c r="AG131" s="783"/>
      <c r="AH131" s="783"/>
      <c r="AI131" s="783"/>
      <c r="AJ131" s="784"/>
      <c r="AK131" s="785">
        <v>24416302</v>
      </c>
      <c r="AL131" s="783"/>
      <c r="AM131" s="783"/>
      <c r="AN131" s="783"/>
      <c r="AO131" s="784"/>
      <c r="AP131" s="786"/>
      <c r="AQ131" s="787"/>
      <c r="AR131" s="787"/>
      <c r="AS131" s="787"/>
      <c r="AT131" s="788"/>
      <c r="AU131" s="264"/>
      <c r="AV131" s="264"/>
      <c r="AW131" s="264"/>
      <c r="AX131" s="747" t="s">
        <v>484</v>
      </c>
      <c r="AY131" s="748"/>
      <c r="AZ131" s="748"/>
      <c r="BA131" s="748"/>
      <c r="BB131" s="748"/>
      <c r="BC131" s="748"/>
      <c r="BD131" s="748"/>
      <c r="BE131" s="749"/>
      <c r="BF131" s="750">
        <v>31.7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56" t="s">
        <v>485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486</v>
      </c>
      <c r="W132" s="760"/>
      <c r="X132" s="760"/>
      <c r="Y132" s="760"/>
      <c r="Z132" s="761"/>
      <c r="AA132" s="762">
        <v>8.9955847529999993</v>
      </c>
      <c r="AB132" s="763"/>
      <c r="AC132" s="763"/>
      <c r="AD132" s="763"/>
      <c r="AE132" s="764"/>
      <c r="AF132" s="765">
        <v>6.9680425359999996</v>
      </c>
      <c r="AG132" s="763"/>
      <c r="AH132" s="763"/>
      <c r="AI132" s="763"/>
      <c r="AJ132" s="764"/>
      <c r="AK132" s="765">
        <v>6.1222825639999998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487</v>
      </c>
      <c r="W133" s="739"/>
      <c r="X133" s="739"/>
      <c r="Y133" s="739"/>
      <c r="Z133" s="740"/>
      <c r="AA133" s="741">
        <v>10.8</v>
      </c>
      <c r="AB133" s="742"/>
      <c r="AC133" s="742"/>
      <c r="AD133" s="742"/>
      <c r="AE133" s="743"/>
      <c r="AF133" s="741">
        <v>8.8000000000000007</v>
      </c>
      <c r="AG133" s="742"/>
      <c r="AH133" s="742"/>
      <c r="AI133" s="742"/>
      <c r="AJ133" s="743"/>
      <c r="AK133" s="741">
        <v>7.3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pvMOKr5ML5c2Uuh46q1P3Xh4hRTxL3HRNg1yJM3qfvPHesENl1UB8ItRvC7d0dgFeVyfv8fw95kEwZnKcJtLJw==" saltValue="Acybp3nFuIlC8VlEjGTE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488</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zewhiNWqKCY8CfWbXF7bdQlhG438IefcTDLjdI39/hle3k5MqROwUytSUGPokbJ/zLB9HK8ARMl2KbzAAvhQlg==" saltValue="XxkMtQvZ+5yfieF0C/GQ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0n3Iy5Q9Q6juMrjoCMGF/YmGcls6CueyuGmxJQrCZAPucsctKtCH+C++ez78+Wk4XO03KokibkGQxc03qO8Ew==" saltValue="2uKbjJksW+v9INuimCLE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491</v>
      </c>
      <c r="AP7" s="283"/>
      <c r="AQ7" s="284" t="s">
        <v>492</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493</v>
      </c>
      <c r="AQ8" s="290" t="s">
        <v>494</v>
      </c>
      <c r="AR8" s="291" t="s">
        <v>495</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496</v>
      </c>
      <c r="AL9" s="1169"/>
      <c r="AM9" s="1169"/>
      <c r="AN9" s="1170"/>
      <c r="AO9" s="292">
        <v>7512949</v>
      </c>
      <c r="AP9" s="292">
        <v>62216</v>
      </c>
      <c r="AQ9" s="293">
        <v>56348</v>
      </c>
      <c r="AR9" s="294">
        <v>10.4</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497</v>
      </c>
      <c r="AL10" s="1169"/>
      <c r="AM10" s="1169"/>
      <c r="AN10" s="1170"/>
      <c r="AO10" s="295">
        <v>237262</v>
      </c>
      <c r="AP10" s="295">
        <v>1965</v>
      </c>
      <c r="AQ10" s="296">
        <v>3645</v>
      </c>
      <c r="AR10" s="297">
        <v>-46.1</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498</v>
      </c>
      <c r="AL11" s="1169"/>
      <c r="AM11" s="1169"/>
      <c r="AN11" s="1170"/>
      <c r="AO11" s="295">
        <v>1349686</v>
      </c>
      <c r="AP11" s="295">
        <v>11177</v>
      </c>
      <c r="AQ11" s="296">
        <v>3500</v>
      </c>
      <c r="AR11" s="297">
        <v>219.3</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499</v>
      </c>
      <c r="AL12" s="1169"/>
      <c r="AM12" s="1169"/>
      <c r="AN12" s="1170"/>
      <c r="AO12" s="295" t="s">
        <v>500</v>
      </c>
      <c r="AP12" s="295" t="s">
        <v>500</v>
      </c>
      <c r="AQ12" s="296">
        <v>434</v>
      </c>
      <c r="AR12" s="297" t="s">
        <v>500</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501</v>
      </c>
      <c r="AL13" s="1169"/>
      <c r="AM13" s="1169"/>
      <c r="AN13" s="1170"/>
      <c r="AO13" s="295" t="s">
        <v>500</v>
      </c>
      <c r="AP13" s="295" t="s">
        <v>500</v>
      </c>
      <c r="AQ13" s="296">
        <v>13</v>
      </c>
      <c r="AR13" s="297" t="s">
        <v>500</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502</v>
      </c>
      <c r="AL14" s="1169"/>
      <c r="AM14" s="1169"/>
      <c r="AN14" s="1170"/>
      <c r="AO14" s="295">
        <v>195405</v>
      </c>
      <c r="AP14" s="295">
        <v>1618</v>
      </c>
      <c r="AQ14" s="296">
        <v>2442</v>
      </c>
      <c r="AR14" s="297">
        <v>-33.700000000000003</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503</v>
      </c>
      <c r="AL15" s="1169"/>
      <c r="AM15" s="1169"/>
      <c r="AN15" s="1170"/>
      <c r="AO15" s="295">
        <v>34414</v>
      </c>
      <c r="AP15" s="295">
        <v>285</v>
      </c>
      <c r="AQ15" s="296">
        <v>1100</v>
      </c>
      <c r="AR15" s="297">
        <v>-74.099999999999994</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504</v>
      </c>
      <c r="AL16" s="1172"/>
      <c r="AM16" s="1172"/>
      <c r="AN16" s="1173"/>
      <c r="AO16" s="295">
        <v>-388144</v>
      </c>
      <c r="AP16" s="295">
        <v>-3214</v>
      </c>
      <c r="AQ16" s="296">
        <v>-4518</v>
      </c>
      <c r="AR16" s="297">
        <v>-28.9</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176</v>
      </c>
      <c r="AL17" s="1172"/>
      <c r="AM17" s="1172"/>
      <c r="AN17" s="1173"/>
      <c r="AO17" s="295">
        <v>8941572</v>
      </c>
      <c r="AP17" s="295">
        <v>74047</v>
      </c>
      <c r="AQ17" s="296">
        <v>62964</v>
      </c>
      <c r="AR17" s="297">
        <v>17.600000000000001</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509</v>
      </c>
      <c r="AL21" s="1166"/>
      <c r="AM21" s="1166"/>
      <c r="AN21" s="1167"/>
      <c r="AO21" s="307">
        <v>7.01</v>
      </c>
      <c r="AP21" s="308">
        <v>5.98</v>
      </c>
      <c r="AQ21" s="309">
        <v>1.03</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510</v>
      </c>
      <c r="AL22" s="1166"/>
      <c r="AM22" s="1166"/>
      <c r="AN22" s="1167"/>
      <c r="AO22" s="312">
        <v>100.8</v>
      </c>
      <c r="AP22" s="313">
        <v>99.8</v>
      </c>
      <c r="AQ22" s="314">
        <v>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512</v>
      </c>
      <c r="AO27" s="273"/>
      <c r="AP27" s="273"/>
      <c r="AQ27" s="273"/>
      <c r="AR27" s="273"/>
      <c r="AS27" s="273"/>
      <c r="AT27" s="273"/>
    </row>
    <row r="28" spans="1:46" ht="16.2" x14ac:dyDescent="0.2">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491</v>
      </c>
      <c r="AP30" s="283"/>
      <c r="AQ30" s="284" t="s">
        <v>492</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493</v>
      </c>
      <c r="AQ31" s="290" t="s">
        <v>494</v>
      </c>
      <c r="AR31" s="291" t="s">
        <v>495</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515</v>
      </c>
      <c r="AL32" s="1157"/>
      <c r="AM32" s="1157"/>
      <c r="AN32" s="1158"/>
      <c r="AO32" s="322">
        <v>4768817</v>
      </c>
      <c r="AP32" s="322">
        <v>39491</v>
      </c>
      <c r="AQ32" s="323">
        <v>32962</v>
      </c>
      <c r="AR32" s="324">
        <v>19.8</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516</v>
      </c>
      <c r="AL33" s="1157"/>
      <c r="AM33" s="1157"/>
      <c r="AN33" s="1158"/>
      <c r="AO33" s="322" t="s">
        <v>500</v>
      </c>
      <c r="AP33" s="322" t="s">
        <v>500</v>
      </c>
      <c r="AQ33" s="323" t="s">
        <v>500</v>
      </c>
      <c r="AR33" s="324" t="s">
        <v>500</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517</v>
      </c>
      <c r="AL34" s="1157"/>
      <c r="AM34" s="1157"/>
      <c r="AN34" s="1158"/>
      <c r="AO34" s="322" t="s">
        <v>500</v>
      </c>
      <c r="AP34" s="322" t="s">
        <v>500</v>
      </c>
      <c r="AQ34" s="323">
        <v>46</v>
      </c>
      <c r="AR34" s="324" t="s">
        <v>500</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518</v>
      </c>
      <c r="AL35" s="1157"/>
      <c r="AM35" s="1157"/>
      <c r="AN35" s="1158"/>
      <c r="AO35" s="322">
        <v>795785</v>
      </c>
      <c r="AP35" s="322">
        <v>6590</v>
      </c>
      <c r="AQ35" s="323">
        <v>6858</v>
      </c>
      <c r="AR35" s="324">
        <v>-3.9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519</v>
      </c>
      <c r="AL36" s="1157"/>
      <c r="AM36" s="1157"/>
      <c r="AN36" s="1158"/>
      <c r="AO36" s="322">
        <v>63515</v>
      </c>
      <c r="AP36" s="322">
        <v>526</v>
      </c>
      <c r="AQ36" s="323">
        <v>1328</v>
      </c>
      <c r="AR36" s="324">
        <v>-60.4</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520</v>
      </c>
      <c r="AL37" s="1157"/>
      <c r="AM37" s="1157"/>
      <c r="AN37" s="1158"/>
      <c r="AO37" s="322">
        <v>101588</v>
      </c>
      <c r="AP37" s="322">
        <v>841</v>
      </c>
      <c r="AQ37" s="323">
        <v>918</v>
      </c>
      <c r="AR37" s="324">
        <v>-8.4</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521</v>
      </c>
      <c r="AL38" s="1160"/>
      <c r="AM38" s="1160"/>
      <c r="AN38" s="1161"/>
      <c r="AO38" s="325">
        <v>40</v>
      </c>
      <c r="AP38" s="325">
        <v>0</v>
      </c>
      <c r="AQ38" s="326">
        <v>1</v>
      </c>
      <c r="AR38" s="314">
        <v>-100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522</v>
      </c>
      <c r="AL39" s="1160"/>
      <c r="AM39" s="1160"/>
      <c r="AN39" s="1161"/>
      <c r="AO39" s="322">
        <v>-137899</v>
      </c>
      <c r="AP39" s="322">
        <v>-1142</v>
      </c>
      <c r="AQ39" s="323">
        <v>-7068</v>
      </c>
      <c r="AR39" s="324">
        <v>-83.8</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523</v>
      </c>
      <c r="AL40" s="1157"/>
      <c r="AM40" s="1157"/>
      <c r="AN40" s="1158"/>
      <c r="AO40" s="322">
        <v>-4097011</v>
      </c>
      <c r="AP40" s="322">
        <v>-33928</v>
      </c>
      <c r="AQ40" s="323">
        <v>-26735</v>
      </c>
      <c r="AR40" s="324">
        <v>26.9</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1494835</v>
      </c>
      <c r="AP41" s="322">
        <v>12379</v>
      </c>
      <c r="AQ41" s="323">
        <v>8310</v>
      </c>
      <c r="AR41" s="324">
        <v>49</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491</v>
      </c>
      <c r="AN49" s="1151" t="s">
        <v>527</v>
      </c>
      <c r="AO49" s="1152"/>
      <c r="AP49" s="1152"/>
      <c r="AQ49" s="1152"/>
      <c r="AR49" s="1153"/>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528</v>
      </c>
      <c r="AO50" s="339" t="s">
        <v>529</v>
      </c>
      <c r="AP50" s="340" t="s">
        <v>530</v>
      </c>
      <c r="AQ50" s="341" t="s">
        <v>531</v>
      </c>
      <c r="AR50" s="342" t="s">
        <v>532</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3607257</v>
      </c>
      <c r="AN51" s="344">
        <v>28933</v>
      </c>
      <c r="AO51" s="345">
        <v>6.8</v>
      </c>
      <c r="AP51" s="346">
        <v>50840</v>
      </c>
      <c r="AQ51" s="347">
        <v>16.899999999999999</v>
      </c>
      <c r="AR51" s="348">
        <v>-10.1</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1755996</v>
      </c>
      <c r="AN52" s="352">
        <v>14084</v>
      </c>
      <c r="AO52" s="353">
        <v>3</v>
      </c>
      <c r="AP52" s="354">
        <v>25367</v>
      </c>
      <c r="AQ52" s="355">
        <v>9.1</v>
      </c>
      <c r="AR52" s="356">
        <v>-6.1</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5093015</v>
      </c>
      <c r="AN53" s="344">
        <v>41142</v>
      </c>
      <c r="AO53" s="345">
        <v>42.2</v>
      </c>
      <c r="AP53" s="346">
        <v>53605</v>
      </c>
      <c r="AQ53" s="347">
        <v>5.4</v>
      </c>
      <c r="AR53" s="348">
        <v>36.799999999999997</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2171287</v>
      </c>
      <c r="AN54" s="352">
        <v>17540</v>
      </c>
      <c r="AO54" s="353">
        <v>24.5</v>
      </c>
      <c r="AP54" s="354">
        <v>28343</v>
      </c>
      <c r="AQ54" s="355">
        <v>11.7</v>
      </c>
      <c r="AR54" s="356">
        <v>12.8</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5376530</v>
      </c>
      <c r="AN55" s="344">
        <v>43801</v>
      </c>
      <c r="AO55" s="345">
        <v>6.5</v>
      </c>
      <c r="AP55" s="346">
        <v>44267</v>
      </c>
      <c r="AQ55" s="347">
        <v>-17.399999999999999</v>
      </c>
      <c r="AR55" s="348">
        <v>23.9</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2274364</v>
      </c>
      <c r="AN56" s="352">
        <v>18529</v>
      </c>
      <c r="AO56" s="353">
        <v>5.6</v>
      </c>
      <c r="AP56" s="354">
        <v>26161</v>
      </c>
      <c r="AQ56" s="355">
        <v>-7.7</v>
      </c>
      <c r="AR56" s="356">
        <v>13.3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4389125</v>
      </c>
      <c r="AN57" s="344">
        <v>36105</v>
      </c>
      <c r="AO57" s="345">
        <v>-17.600000000000001</v>
      </c>
      <c r="AP57" s="346">
        <v>40879</v>
      </c>
      <c r="AQ57" s="347">
        <v>-7.7</v>
      </c>
      <c r="AR57" s="348">
        <v>-9.9</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2481251</v>
      </c>
      <c r="AN58" s="352">
        <v>20411</v>
      </c>
      <c r="AO58" s="353">
        <v>10.199999999999999</v>
      </c>
      <c r="AP58" s="354">
        <v>24087</v>
      </c>
      <c r="AQ58" s="355">
        <v>-7.9</v>
      </c>
      <c r="AR58" s="356">
        <v>18.100000000000001</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6517570</v>
      </c>
      <c r="AN59" s="344">
        <v>53973</v>
      </c>
      <c r="AO59" s="345">
        <v>49.5</v>
      </c>
      <c r="AP59" s="346">
        <v>42651</v>
      </c>
      <c r="AQ59" s="347">
        <v>4.3</v>
      </c>
      <c r="AR59" s="348">
        <v>45.2</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2939448</v>
      </c>
      <c r="AN60" s="352">
        <v>24342</v>
      </c>
      <c r="AO60" s="353">
        <v>19.3</v>
      </c>
      <c r="AP60" s="354">
        <v>22675</v>
      </c>
      <c r="AQ60" s="355">
        <v>-5.9</v>
      </c>
      <c r="AR60" s="356">
        <v>25.2</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4996699</v>
      </c>
      <c r="AN61" s="359">
        <v>40791</v>
      </c>
      <c r="AO61" s="360">
        <v>17.5</v>
      </c>
      <c r="AP61" s="361">
        <v>46448</v>
      </c>
      <c r="AQ61" s="362">
        <v>0.3</v>
      </c>
      <c r="AR61" s="348">
        <v>17.2</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2324469</v>
      </c>
      <c r="AN62" s="352">
        <v>18981</v>
      </c>
      <c r="AO62" s="353">
        <v>12.5</v>
      </c>
      <c r="AP62" s="354">
        <v>25327</v>
      </c>
      <c r="AQ62" s="355">
        <v>-0.1</v>
      </c>
      <c r="AR62" s="356">
        <v>12.6</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x8b0XB0N+L2Ddk4KS8v4kNyfRAjtxTB4NiGmHeagsi7gb81zOrPgTwcaicJvBg4st6ZAzGAxx9k/Ksf95B4nA==" saltValue="lIkGk/Xb5dMLdeRYQjI8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736puKhfOkPxZmPS5rDPPZoT2t9dEYfThRNfwxlURQmskRr8ya1F+On2xk6wNf03iEmMapemEI/LbTWJL0VzQ==" saltValue="0bzY1BfnOBaXAkUdw5gr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O0TJOlejSElQXwarUVsNlse1SUK9GxSpQ8O9G6Q5gUGQvoy9nTniEr/fsZOgkZhxyeEkTsLHMPD/4celMvkQ==" saltValue="gaQg1I9FVnX+uo+gqAYa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174" t="s">
        <v>3</v>
      </c>
      <c r="D47" s="1174"/>
      <c r="E47" s="1175"/>
      <c r="F47" s="11">
        <v>9.5299999999999994</v>
      </c>
      <c r="G47" s="12">
        <v>10.75</v>
      </c>
      <c r="H47" s="12">
        <v>11.57</v>
      </c>
      <c r="I47" s="12">
        <v>11.39</v>
      </c>
      <c r="J47" s="13">
        <v>9.8000000000000007</v>
      </c>
    </row>
    <row r="48" spans="2:10" ht="57.75" customHeight="1" x14ac:dyDescent="0.2">
      <c r="B48" s="14"/>
      <c r="C48" s="1176" t="s">
        <v>4</v>
      </c>
      <c r="D48" s="1176"/>
      <c r="E48" s="1177"/>
      <c r="F48" s="15">
        <v>5.99</v>
      </c>
      <c r="G48" s="16">
        <v>3.94</v>
      </c>
      <c r="H48" s="16">
        <v>7.78</v>
      </c>
      <c r="I48" s="16">
        <v>6.26</v>
      </c>
      <c r="J48" s="17">
        <v>6.6</v>
      </c>
    </row>
    <row r="49" spans="2:10" ht="57.75" customHeight="1" thickBot="1" x14ac:dyDescent="0.25">
      <c r="B49" s="18"/>
      <c r="C49" s="1178" t="s">
        <v>5</v>
      </c>
      <c r="D49" s="1178"/>
      <c r="E49" s="1179"/>
      <c r="F49" s="19" t="s">
        <v>548</v>
      </c>
      <c r="G49" s="20">
        <v>0.68</v>
      </c>
      <c r="H49" s="20">
        <v>7.37</v>
      </c>
      <c r="I49" s="20" t="s">
        <v>549</v>
      </c>
      <c r="J49" s="21">
        <v>0.01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ju8iYcmlW+2Z+w+bJGDjbJSz+n48uTeOpL6npw070punFqFTL2koR7pfXsw/C8rW20DsehIwVa3XMcL0NQTiQ==" saltValue="6k/mtf4qCIM+TFJG0Vyc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2019-03-13T04:14:01Z</cp:lastPrinted>
  <dcterms:created xsi:type="dcterms:W3CDTF">2019-02-14T01:38:05Z</dcterms:created>
  <dcterms:modified xsi:type="dcterms:W3CDTF">2019-10-30T09:23:59Z</dcterms:modified>
  <cp:category/>
</cp:coreProperties>
</file>